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karand\Desktop\"/>
    </mc:Choice>
  </mc:AlternateContent>
  <xr:revisionPtr revIDLastSave="0" documentId="13_ncr:1_{4013E74F-C6D7-4F32-BCDD-B198CF10874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4" sheetId="9" r:id="rId2"/>
    <sheet name="Sheet3" sheetId="12" r:id="rId3"/>
    <sheet name="Sheet2" sheetId="7" r:id="rId4"/>
    <sheet name="Graph" sheetId="8" r:id="rId5"/>
    <sheet name=" Graph.2" sheetId="10" r:id="rId6"/>
    <sheet name="Anova" sheetId="4" r:id="rId7"/>
    <sheet name="Multiple" sheetId="2" r:id="rId8"/>
    <sheet name="Sheet6" sheetId="11" r:id="rId9"/>
    <sheet name="pivot" sheetId="6" r:id="rId10"/>
  </sheets>
  <definedNames>
    <definedName name="_xlnm._FilterDatabase" localSheetId="5" hidden="1">' Graph.2'!$A$1:$J$170</definedName>
    <definedName name="_xlnm._FilterDatabase" localSheetId="4" hidden="1">Graph!$A$1:$F$170</definedName>
    <definedName name="_xlnm._FilterDatabase" localSheetId="0" hidden="1">Sheet1!$A$1:$EI$1</definedName>
    <definedName name="_xlnm._FilterDatabase" localSheetId="1" hidden="1">Sheet4!$A$1:$B$169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8" i="11" l="1"/>
  <c r="R26" i="11"/>
  <c r="R25" i="11"/>
  <c r="R44" i="2"/>
  <c r="O44" i="2"/>
  <c r="T44" i="2" s="1"/>
  <c r="S42" i="2"/>
  <c r="N42" i="2"/>
  <c r="S41" i="2"/>
  <c r="N41" i="2"/>
  <c r="P37" i="2"/>
  <c r="N37" i="2"/>
  <c r="O36" i="2"/>
  <c r="O35" i="2"/>
  <c r="G18" i="4"/>
  <c r="J13" i="10"/>
  <c r="I13" i="10"/>
  <c r="H13" i="10"/>
  <c r="G13" i="10"/>
  <c r="J12" i="10"/>
  <c r="I12" i="10"/>
  <c r="H12" i="10"/>
  <c r="G12" i="10"/>
  <c r="F12" i="10"/>
  <c r="J11" i="10"/>
  <c r="I11" i="10"/>
  <c r="H11" i="10"/>
  <c r="G11" i="10"/>
  <c r="J9" i="10"/>
  <c r="I9" i="10"/>
  <c r="H9" i="10"/>
  <c r="G9" i="10"/>
  <c r="J8" i="10"/>
  <c r="I8" i="10"/>
  <c r="H8" i="10"/>
  <c r="G8" i="10"/>
  <c r="J7" i="10"/>
  <c r="I7" i="10"/>
  <c r="H7" i="10"/>
  <c r="G7" i="10"/>
  <c r="F7" i="10"/>
  <c r="J5" i="10"/>
  <c r="I5" i="10"/>
  <c r="H5" i="10"/>
  <c r="G5" i="10"/>
  <c r="J4" i="10"/>
  <c r="I4" i="10"/>
  <c r="H4" i="10"/>
  <c r="G4" i="10"/>
  <c r="F3" i="10"/>
  <c r="F11" i="10" s="1"/>
  <c r="G28" i="9"/>
  <c r="D28" i="9"/>
  <c r="F28" i="9" s="1"/>
  <c r="G27" i="9"/>
  <c r="D27" i="9"/>
  <c r="F27" i="9" s="1"/>
  <c r="G25" i="9"/>
  <c r="D25" i="9"/>
  <c r="F25" i="9" s="1"/>
  <c r="G24" i="9"/>
  <c r="D24" i="9"/>
  <c r="F24" i="9" s="1"/>
  <c r="G23" i="9"/>
  <c r="D23" i="9"/>
  <c r="F23" i="9" s="1"/>
  <c r="G22" i="9"/>
  <c r="D22" i="9"/>
  <c r="F22" i="9" s="1"/>
  <c r="G20" i="9"/>
  <c r="D20" i="9"/>
  <c r="F20" i="9" s="1"/>
  <c r="G19" i="9"/>
  <c r="D19" i="9"/>
  <c r="F19" i="9" s="1"/>
  <c r="G17" i="9"/>
  <c r="D17" i="9"/>
  <c r="F17" i="9" s="1"/>
  <c r="G16" i="9"/>
  <c r="D16" i="9"/>
  <c r="F16" i="9" s="1"/>
  <c r="G15" i="9"/>
  <c r="D15" i="9"/>
  <c r="F15" i="9" s="1"/>
  <c r="G14" i="9"/>
  <c r="D14" i="9"/>
  <c r="F14" i="9" s="1"/>
  <c r="G13" i="9"/>
  <c r="D13" i="9"/>
  <c r="F13" i="9" s="1"/>
  <c r="G12" i="9"/>
  <c r="D12" i="9"/>
  <c r="F12" i="9" s="1"/>
  <c r="G10" i="9"/>
  <c r="D10" i="9"/>
  <c r="F10" i="9" s="1"/>
  <c r="G9" i="9"/>
  <c r="D9" i="9"/>
  <c r="F9" i="9" s="1"/>
  <c r="G8" i="9"/>
  <c r="D8" i="9"/>
  <c r="F8" i="9" s="1"/>
  <c r="G7" i="9"/>
  <c r="D7" i="9"/>
  <c r="F7" i="9" s="1"/>
  <c r="G6" i="9"/>
  <c r="D6" i="9"/>
  <c r="F6" i="9" s="1"/>
  <c r="G5" i="9"/>
  <c r="D5" i="9"/>
  <c r="F5" i="9" s="1"/>
  <c r="F8" i="10" l="1"/>
  <c r="F13" i="10"/>
  <c r="E5" i="9"/>
  <c r="E6" i="9"/>
  <c r="E7" i="9"/>
  <c r="E8" i="9"/>
  <c r="E9" i="9"/>
  <c r="E10" i="9"/>
  <c r="E12" i="9"/>
  <c r="E13" i="9"/>
  <c r="E14" i="9"/>
  <c r="E15" i="9"/>
  <c r="E16" i="9"/>
  <c r="E17" i="9"/>
  <c r="E19" i="9"/>
  <c r="E20" i="9"/>
  <c r="E22" i="9"/>
  <c r="E23" i="9"/>
  <c r="E24" i="9"/>
  <c r="E25" i="9"/>
  <c r="E27" i="9"/>
  <c r="E28" i="9"/>
  <c r="F4" i="10"/>
  <c r="F9" i="10"/>
  <c r="F5" i="10"/>
</calcChain>
</file>

<file path=xl/sharedStrings.xml><?xml version="1.0" encoding="utf-8"?>
<sst xmlns="http://schemas.openxmlformats.org/spreadsheetml/2006/main" count="4787" uniqueCount="545">
  <si>
    <t>sr.no</t>
  </si>
  <si>
    <t>Make</t>
  </si>
  <si>
    <t>Model</t>
  </si>
  <si>
    <t>Variant</t>
  </si>
  <si>
    <t>Ex-Showroom_Price(Rs)</t>
  </si>
  <si>
    <t>Displacement(cc)</t>
  </si>
  <si>
    <t>Cylinders</t>
  </si>
  <si>
    <t>Valves Per Cylinder</t>
  </si>
  <si>
    <t>Drive wheels</t>
  </si>
  <si>
    <t>Emission_Norm</t>
  </si>
  <si>
    <t>Engine_Location</t>
  </si>
  <si>
    <t>Fuel_Tank_Capacity(Litres)</t>
  </si>
  <si>
    <t>Fuel_Type</t>
  </si>
  <si>
    <t>Height(mm)</t>
  </si>
  <si>
    <t>Length(mm)</t>
  </si>
  <si>
    <t>Width(mm)</t>
  </si>
  <si>
    <t>Body_Type</t>
  </si>
  <si>
    <t>Doors</t>
  </si>
  <si>
    <t>City_Mileage(km/litre)</t>
  </si>
  <si>
    <t>Highway Mileage(km/litre)</t>
  </si>
  <si>
    <t>Wheelbase (mm)</t>
  </si>
  <si>
    <t>Gears</t>
  </si>
  <si>
    <t>Ground_Clearance (mm)</t>
  </si>
  <si>
    <t>Speedometer</t>
  </si>
  <si>
    <t>Seating_Capacity</t>
  </si>
  <si>
    <t>Gear Transmission</t>
  </si>
  <si>
    <t>Basic_Warranty (years)</t>
  </si>
  <si>
    <t>Number_of_Airbags</t>
  </si>
  <si>
    <t>Minimum_Turning_Radius (meter)</t>
  </si>
  <si>
    <t>Fuel_Gauge</t>
  </si>
  <si>
    <t>Power_Steering</t>
  </si>
  <si>
    <t>Keyless_Entry</t>
  </si>
  <si>
    <t>Gross_Vehicle_Weight (kg)</t>
  </si>
  <si>
    <t>Fuel-lid_Opener</t>
  </si>
  <si>
    <t>Compression_Ratio</t>
  </si>
  <si>
    <t>Boot-lid_Opener</t>
  </si>
  <si>
    <t>Clock</t>
  </si>
  <si>
    <t>Door_Pockets</t>
  </si>
  <si>
    <t>ARAI_Certified_Mileage</t>
  </si>
  <si>
    <t>Tata</t>
  </si>
  <si>
    <t>Nano Genx</t>
  </si>
  <si>
    <t>Xt</t>
  </si>
  <si>
    <t>RWD</t>
  </si>
  <si>
    <t>BS IV</t>
  </si>
  <si>
    <t>Rear</t>
  </si>
  <si>
    <t>Petrol</t>
  </si>
  <si>
    <t>Hatchback</t>
  </si>
  <si>
    <t>Analog</t>
  </si>
  <si>
    <t>Manual</t>
  </si>
  <si>
    <t>Digital</t>
  </si>
  <si>
    <t>Electric Power</t>
  </si>
  <si>
    <t>Remote</t>
  </si>
  <si>
    <t>Internal</t>
  </si>
  <si>
    <t>Front</t>
  </si>
  <si>
    <t>Xe</t>
  </si>
  <si>
    <t>Renault</t>
  </si>
  <si>
    <t>Kwid</t>
  </si>
  <si>
    <t>Rxe 0.8</t>
  </si>
  <si>
    <t>FWD</t>
  </si>
  <si>
    <t>BS 6</t>
  </si>
  <si>
    <t>Std 0.8</t>
  </si>
  <si>
    <t>Maruti Suzuki</t>
  </si>
  <si>
    <t>Eeco</t>
  </si>
  <si>
    <t>5 Str</t>
  </si>
  <si>
    <t>MPV</t>
  </si>
  <si>
    <t>Hyundai</t>
  </si>
  <si>
    <t>Santro</t>
  </si>
  <si>
    <t>Magna Mt</t>
  </si>
  <si>
    <t>Tiago</t>
  </si>
  <si>
    <t>Revotron Xe</t>
  </si>
  <si>
    <t>Celerio X</t>
  </si>
  <si>
    <t>Vxi (O)</t>
  </si>
  <si>
    <t>Triber</t>
  </si>
  <si>
    <t>Rxe</t>
  </si>
  <si>
    <t>MUV</t>
  </si>
  <si>
    <t>Premier</t>
  </si>
  <si>
    <t>Rio</t>
  </si>
  <si>
    <t>Gx</t>
  </si>
  <si>
    <t>SUV</t>
  </si>
  <si>
    <t>Toyota</t>
  </si>
  <si>
    <t>Etios Liva</t>
  </si>
  <si>
    <t>Gd</t>
  </si>
  <si>
    <t>Diesel</t>
  </si>
  <si>
    <t>Automatic</t>
  </si>
  <si>
    <t>Nissan</t>
  </si>
  <si>
    <t>Micra Active</t>
  </si>
  <si>
    <t>Xl</t>
  </si>
  <si>
    <t>Bolt</t>
  </si>
  <si>
    <t>Xms Diesel</t>
  </si>
  <si>
    <t>Honda</t>
  </si>
  <si>
    <t>Jazz</t>
  </si>
  <si>
    <t>V Petrol</t>
  </si>
  <si>
    <t>Cr-V</t>
  </si>
  <si>
    <t>2Wd Petrol Cvt</t>
  </si>
  <si>
    <t>Skoda</t>
  </si>
  <si>
    <t>Kodiaq</t>
  </si>
  <si>
    <t>Style 2.0 Tdi 4X4 At</t>
  </si>
  <si>
    <t>With Remote, Internal</t>
  </si>
  <si>
    <t>With Remote, Manual, Internal</t>
  </si>
  <si>
    <t>Front &amp; Rear</t>
  </si>
  <si>
    <t>Mini</t>
  </si>
  <si>
    <t>Clubman</t>
  </si>
  <si>
    <t>Cooper S</t>
  </si>
  <si>
    <t>Internal, With Remote</t>
  </si>
  <si>
    <t>Yes</t>
  </si>
  <si>
    <t>Audi</t>
  </si>
  <si>
    <t>A4</t>
  </si>
  <si>
    <t>Premium Plus 35 Tfsi</t>
  </si>
  <si>
    <t>Sedan</t>
  </si>
  <si>
    <t>Technology 35 Tfsi</t>
  </si>
  <si>
    <t>John Cooper Works</t>
  </si>
  <si>
    <t>Hatch</t>
  </si>
  <si>
    <t>Sports, Hatchback</t>
  </si>
  <si>
    <t>Jaguar</t>
  </si>
  <si>
    <t>S Petrol</t>
  </si>
  <si>
    <t>With Remote</t>
  </si>
  <si>
    <t>10.5:1</t>
  </si>
  <si>
    <t>Ford</t>
  </si>
  <si>
    <t>Mustang</t>
  </si>
  <si>
    <t>Fastback V8</t>
  </si>
  <si>
    <t>Sedan, Coupe</t>
  </si>
  <si>
    <t>Jeep</t>
  </si>
  <si>
    <t>Grand Cherokee</t>
  </si>
  <si>
    <t>Limited</t>
  </si>
  <si>
    <t>AWD</t>
  </si>
  <si>
    <t>Land Cruiser Prado</t>
  </si>
  <si>
    <t>Vx L</t>
  </si>
  <si>
    <t>4WD</t>
  </si>
  <si>
    <t>Lexus</t>
  </si>
  <si>
    <t>Rx 450H</t>
  </si>
  <si>
    <t>450Hl Luxury</t>
  </si>
  <si>
    <t>Smart Key</t>
  </si>
  <si>
    <t>Rs5</t>
  </si>
  <si>
    <t>Coupe</t>
  </si>
  <si>
    <t>Electro-Hydraulic</t>
  </si>
  <si>
    <t>Bmw</t>
  </si>
  <si>
    <t>7-Series</t>
  </si>
  <si>
    <t>730Ld Design Pure Excellence</t>
  </si>
  <si>
    <t>Maserati</t>
  </si>
  <si>
    <t>Levante</t>
  </si>
  <si>
    <t>DCT</t>
  </si>
  <si>
    <t>Push to Open</t>
  </si>
  <si>
    <t>A8 L</t>
  </si>
  <si>
    <t>55 Tfsi Quattro</t>
  </si>
  <si>
    <t>Granturismo</t>
  </si>
  <si>
    <t>Sport</t>
  </si>
  <si>
    <t>Remote, Smart Key</t>
  </si>
  <si>
    <t>Manual, With Remote</t>
  </si>
  <si>
    <t>Porsche</t>
  </si>
  <si>
    <t>Panamera</t>
  </si>
  <si>
    <t>Turbo</t>
  </si>
  <si>
    <t>Hydraulic Power</t>
  </si>
  <si>
    <t>Lx 450D</t>
  </si>
  <si>
    <t>Unlimited</t>
  </si>
  <si>
    <t>R8</t>
  </si>
  <si>
    <t>V10 Plus</t>
  </si>
  <si>
    <t>Mid</t>
  </si>
  <si>
    <t>Lamborghini</t>
  </si>
  <si>
    <t>Urus</t>
  </si>
  <si>
    <t>V8</t>
  </si>
  <si>
    <t>17.9:1</t>
  </si>
  <si>
    <t>Bentley</t>
  </si>
  <si>
    <t>Continental Gt</t>
  </si>
  <si>
    <t>13.0:1</t>
  </si>
  <si>
    <t>Ferrari</t>
  </si>
  <si>
    <t>Portofino</t>
  </si>
  <si>
    <t>V8 Convertible</t>
  </si>
  <si>
    <t>Convertible</t>
  </si>
  <si>
    <t>2155鈥?</t>
  </si>
  <si>
    <t>Aston Martin</t>
  </si>
  <si>
    <t>Db 11</t>
  </si>
  <si>
    <t>V12</t>
  </si>
  <si>
    <t>458 Speciale</t>
  </si>
  <si>
    <t>16.5:1</t>
  </si>
  <si>
    <t>Mulsanne</t>
  </si>
  <si>
    <t>Bugatti</t>
  </si>
  <si>
    <t>Chiron</t>
  </si>
  <si>
    <t>W16</t>
  </si>
  <si>
    <t>Sports</t>
  </si>
  <si>
    <t>S-Presso</t>
  </si>
  <si>
    <t>Std</t>
  </si>
  <si>
    <t>10.1:1</t>
  </si>
  <si>
    <t>Celerio</t>
  </si>
  <si>
    <t>Lxi</t>
  </si>
  <si>
    <t>Manual, Internal</t>
  </si>
  <si>
    <t>Mahindra</t>
  </si>
  <si>
    <t>Kuv100 Nxt</t>
  </si>
  <si>
    <t>K2 6Str</t>
  </si>
  <si>
    <t>Swift</t>
  </si>
  <si>
    <t>Altroz</t>
  </si>
  <si>
    <t>Xe Petrol</t>
  </si>
  <si>
    <t>Icml</t>
  </si>
  <si>
    <t>Extreme</t>
  </si>
  <si>
    <t>Ld Di Non Ac 9 Seater Bsiii</t>
  </si>
  <si>
    <t>BS III</t>
  </si>
  <si>
    <t>9.4:1</t>
  </si>
  <si>
    <t>Tigor</t>
  </si>
  <si>
    <t>With Remote, Push to Open</t>
  </si>
  <si>
    <t>9.3:1</t>
  </si>
  <si>
    <t>Zest</t>
  </si>
  <si>
    <t>Amaze</t>
  </si>
  <si>
    <t>S Cvt Petrol</t>
  </si>
  <si>
    <t>Nexon</t>
  </si>
  <si>
    <t>With Remote, Push to Open, Internal</t>
  </si>
  <si>
    <t>Bolero Power Plus</t>
  </si>
  <si>
    <t>Zlx</t>
  </si>
  <si>
    <t>11.0:1</t>
  </si>
  <si>
    <t>Vitara Brezza</t>
  </si>
  <si>
    <t>Ldi</t>
  </si>
  <si>
    <t>Ecosport</t>
  </si>
  <si>
    <t>1.5L Ti-Vct Ambiente</t>
  </si>
  <si>
    <t>Duster</t>
  </si>
  <si>
    <t>Rxe Petrol</t>
  </si>
  <si>
    <t>Verna</t>
  </si>
  <si>
    <t>1.6 Vtvt Sx</t>
  </si>
  <si>
    <t>Xuv300</t>
  </si>
  <si>
    <t>1.2 W4</t>
  </si>
  <si>
    <t>19.5:1</t>
  </si>
  <si>
    <t>Lodgy</t>
  </si>
  <si>
    <t>85 Ps Std</t>
  </si>
  <si>
    <t>Volkswagen</t>
  </si>
  <si>
    <t>Vento</t>
  </si>
  <si>
    <t>Trendline 1.6 (P)</t>
  </si>
  <si>
    <t>E2O Plus</t>
  </si>
  <si>
    <t>P6</t>
  </si>
  <si>
    <t>Electric</t>
  </si>
  <si>
    <t>16.7:1</t>
  </si>
  <si>
    <t>Tigor Ev</t>
  </si>
  <si>
    <t>Xm+</t>
  </si>
  <si>
    <t>BS VI</t>
  </si>
  <si>
    <t>Brv</t>
  </si>
  <si>
    <t>E Petrol</t>
  </si>
  <si>
    <t>Thar</t>
  </si>
  <si>
    <t>Crde</t>
  </si>
  <si>
    <t>Crde Abs</t>
  </si>
  <si>
    <t>Force</t>
  </si>
  <si>
    <t>Gurkha</t>
  </si>
  <si>
    <t>Xpedition 5 Door</t>
  </si>
  <si>
    <t>9.5:1</t>
  </si>
  <si>
    <t>Xl6</t>
  </si>
  <si>
    <t>Zeta Mt</t>
  </si>
  <si>
    <t>Fiat</t>
  </si>
  <si>
    <t>Abarth Avventura</t>
  </si>
  <si>
    <t>1.4 T-Jet</t>
  </si>
  <si>
    <t>Crossover</t>
  </si>
  <si>
    <t>Tuv300 Plus</t>
  </si>
  <si>
    <t>P4</t>
  </si>
  <si>
    <t>Monte Carlo</t>
  </si>
  <si>
    <t>Monte Carlo 1.5 Tdi At</t>
  </si>
  <si>
    <t>Xuv500</t>
  </si>
  <si>
    <t>W7</t>
  </si>
  <si>
    <t>210 ampere-hour</t>
  </si>
  <si>
    <t>110 km/full charge</t>
  </si>
  <si>
    <t>Mg</t>
  </si>
  <si>
    <t>Zs Ev</t>
  </si>
  <si>
    <t>Exclusive</t>
  </si>
  <si>
    <t>21.5 kWh,Battery Placed Under Rear Seats</t>
  </si>
  <si>
    <t>213 km/full charge</t>
  </si>
  <si>
    <t>Kia</t>
  </si>
  <si>
    <t>Carnival</t>
  </si>
  <si>
    <t>Premium 7 Str</t>
  </si>
  <si>
    <t>Volvo</t>
  </si>
  <si>
    <t>V40</t>
  </si>
  <si>
    <t>R Design</t>
  </si>
  <si>
    <t>Fortuner</t>
  </si>
  <si>
    <t>2.8 4X2 At</t>
  </si>
  <si>
    <t>Endeavour</t>
  </si>
  <si>
    <t>3.2L 4X4 At Titanium Plus</t>
  </si>
  <si>
    <t>Cooper 3 Door</t>
  </si>
  <si>
    <t>74.0x85.0</t>
  </si>
  <si>
    <t>Kodiaq Scout</t>
  </si>
  <si>
    <t>2.0 Tdi At</t>
  </si>
  <si>
    <t>X1</t>
  </si>
  <si>
    <t>Sdrive20D Expedition</t>
  </si>
  <si>
    <t>Xc60</t>
  </si>
  <si>
    <t>Inscription D5</t>
  </si>
  <si>
    <t>X4</t>
  </si>
  <si>
    <t>Xdrive20D M Sport X</t>
  </si>
  <si>
    <t>Wrangler</t>
  </si>
  <si>
    <t>With Remote, Manual</t>
  </si>
  <si>
    <t>44.5 (kWh), Lithium Ion</t>
  </si>
  <si>
    <t>340 km/full charge</t>
  </si>
  <si>
    <t>Z4 Roadster</t>
  </si>
  <si>
    <t>Sdrive 20I</t>
  </si>
  <si>
    <t>Q7</t>
  </si>
  <si>
    <t>45 Tdi Premium Plus</t>
  </si>
  <si>
    <t>Xc90</t>
  </si>
  <si>
    <t>D5 Inscription</t>
  </si>
  <si>
    <t>15.6:1</t>
  </si>
  <si>
    <t>Land Rover Rover</t>
  </si>
  <si>
    <t>Range Sport</t>
  </si>
  <si>
    <t>5.0L V8 Svr Petrol</t>
  </si>
  <si>
    <t>Xj</t>
  </si>
  <si>
    <t>3.0L</t>
  </si>
  <si>
    <t>Cayenne</t>
  </si>
  <si>
    <t>E-Hybrid</t>
  </si>
  <si>
    <t>Hybrid</t>
  </si>
  <si>
    <t>Land Cruiser</t>
  </si>
  <si>
    <t>Vx</t>
  </si>
  <si>
    <t>Rs7</t>
  </si>
  <si>
    <t>Sportback</t>
  </si>
  <si>
    <t>Range</t>
  </si>
  <si>
    <t>5.0L V8 Autobiography Petrol</t>
  </si>
  <si>
    <t>Huracan</t>
  </si>
  <si>
    <t>Lp 610-4</t>
  </si>
  <si>
    <t>488 Gtb</t>
  </si>
  <si>
    <t>Gtc4 Lusso</t>
  </si>
  <si>
    <t>Aventador</t>
  </si>
  <si>
    <t>Lp 700-4</t>
  </si>
  <si>
    <t>Omni</t>
  </si>
  <si>
    <t>5 Str Bs-Iv</t>
  </si>
  <si>
    <t>Figo</t>
  </si>
  <si>
    <t>Ambiente 1.5 Tdci</t>
  </si>
  <si>
    <t>Baleno</t>
  </si>
  <si>
    <t>1.3 Delta</t>
  </si>
  <si>
    <t>Grand I10</t>
  </si>
  <si>
    <t>1.2 Kappa Vtvt Magna</t>
  </si>
  <si>
    <t>10.2:1</t>
  </si>
  <si>
    <t>Linea Classic</t>
  </si>
  <si>
    <t>1.3 Multijet</t>
  </si>
  <si>
    <t>Sunny</t>
  </si>
  <si>
    <t>Ertiga</t>
  </si>
  <si>
    <t>12.7:1</t>
  </si>
  <si>
    <t>Wr-V</t>
  </si>
  <si>
    <t>Vx Diesel</t>
  </si>
  <si>
    <t>Tuv300</t>
  </si>
  <si>
    <t>T4 Plus</t>
  </si>
  <si>
    <t>13.5:1</t>
  </si>
  <si>
    <t>S-Cross</t>
  </si>
  <si>
    <t>1.3L Sigma</t>
  </si>
  <si>
    <t>Captur</t>
  </si>
  <si>
    <t xml:space="preserve">NA </t>
  </si>
  <si>
    <t>Xylo</t>
  </si>
  <si>
    <t>D2 Bs-Iv</t>
  </si>
  <si>
    <t>Seltos</t>
  </si>
  <si>
    <t>Hte 1.5</t>
  </si>
  <si>
    <t>Terrano</t>
  </si>
  <si>
    <t>Xe D 85Ps</t>
  </si>
  <si>
    <t>Safari Storme</t>
  </si>
  <si>
    <t>2.2 Lx 4X2</t>
  </si>
  <si>
    <t>Hector</t>
  </si>
  <si>
    <t>1.5L Style</t>
  </si>
  <si>
    <t>Nexon Ev</t>
  </si>
  <si>
    <t>Xz Plus</t>
  </si>
  <si>
    <t>Xz Plus Lux</t>
  </si>
  <si>
    <t>Elantra</t>
  </si>
  <si>
    <t>S</t>
  </si>
  <si>
    <t>Passat</t>
  </si>
  <si>
    <t>2.0 Tdi Comfortline</t>
  </si>
  <si>
    <t>V40 Cross Country</t>
  </si>
  <si>
    <t>D3</t>
  </si>
  <si>
    <t>Countryman</t>
  </si>
  <si>
    <t>17.8:1</t>
  </si>
  <si>
    <t>Mercedes-Benz</t>
  </si>
  <si>
    <t xml:space="preserve"> C-Class</t>
  </si>
  <si>
    <t>C 220D Prime</t>
  </si>
  <si>
    <t>Prius</t>
  </si>
  <si>
    <t>Z8</t>
  </si>
  <si>
    <t>Es</t>
  </si>
  <si>
    <t>300H</t>
  </si>
  <si>
    <t>17.2:1</t>
  </si>
  <si>
    <t>Nx 300H</t>
  </si>
  <si>
    <t>F-Sport</t>
  </si>
  <si>
    <t>F-Pace</t>
  </si>
  <si>
    <t>Prestige</t>
  </si>
  <si>
    <t>Digital, Analog</t>
  </si>
  <si>
    <t>30.2 kWh* Advanced Li-ion polymer, liquid cooled battery pack with IP67 certification</t>
  </si>
  <si>
    <t>312 km/full charge</t>
  </si>
  <si>
    <t>Prestige Petrol</t>
  </si>
  <si>
    <t>300 km/full charge</t>
  </si>
  <si>
    <t>V90 Cross Country</t>
  </si>
  <si>
    <t>A5 Cabriolet</t>
  </si>
  <si>
    <t>2.0 Tdi</t>
  </si>
  <si>
    <t>X7</t>
  </si>
  <si>
    <t>Xdrive30D Dpe Signature</t>
  </si>
  <si>
    <t>M4</t>
  </si>
  <si>
    <t>Carrera S</t>
  </si>
  <si>
    <t>Gtr</t>
  </si>
  <si>
    <t>3.8 V6</t>
  </si>
  <si>
    <t>Vantage</t>
  </si>
  <si>
    <t>12.5:1</t>
  </si>
  <si>
    <t>812 Superfast</t>
  </si>
  <si>
    <t>Superfast</t>
  </si>
  <si>
    <t>Alto 800 Tour</t>
  </si>
  <si>
    <t>H1 (O)</t>
  </si>
  <si>
    <t>15.5+/-0.5</t>
  </si>
  <si>
    <t>Grand I10 Nios</t>
  </si>
  <si>
    <t>Magna 1.2 Crdi</t>
  </si>
  <si>
    <t>Xcent</t>
  </si>
  <si>
    <t>S 1.2</t>
  </si>
  <si>
    <t>Micra</t>
  </si>
  <si>
    <t>Xl (O) Cvt</t>
  </si>
  <si>
    <t>Bolero</t>
  </si>
  <si>
    <t>Ciaz</t>
  </si>
  <si>
    <t>1.3L Sigma Smart Hybrid</t>
  </si>
  <si>
    <t>Rapid</t>
  </si>
  <si>
    <t>1.6 Mpi Ambition</t>
  </si>
  <si>
    <t>Abarth Punto</t>
  </si>
  <si>
    <t>Creta</t>
  </si>
  <si>
    <t>1.4 Crdi E Plus</t>
  </si>
  <si>
    <t>Harrier</t>
  </si>
  <si>
    <t>Revotorq Xe</t>
  </si>
  <si>
    <t>13.6:1</t>
  </si>
  <si>
    <t>Isuzu</t>
  </si>
  <si>
    <t>Dmax V-Cross</t>
  </si>
  <si>
    <t>Standard</t>
  </si>
  <si>
    <t>Pick-up</t>
  </si>
  <si>
    <t>Mitsubishi</t>
  </si>
  <si>
    <t>Outlander</t>
  </si>
  <si>
    <t>2.4L Outlander</t>
  </si>
  <si>
    <t>Accord Hybrid</t>
  </si>
  <si>
    <t>2.0 At</t>
  </si>
  <si>
    <t>5-Series</t>
  </si>
  <si>
    <t>520D Luxury Line</t>
  </si>
  <si>
    <t>6-Series</t>
  </si>
  <si>
    <t>620D Gt Luxury Line</t>
  </si>
  <si>
    <t>Macan</t>
  </si>
  <si>
    <t>F-Type</t>
  </si>
  <si>
    <t>5.0 Convertible R</t>
  </si>
  <si>
    <t>M5</t>
  </si>
  <si>
    <t>Competition</t>
  </si>
  <si>
    <t>Lx 570</t>
  </si>
  <si>
    <t>458 Spider</t>
  </si>
  <si>
    <t>Maruti Suzuki R</t>
  </si>
  <si>
    <t>Wagon</t>
  </si>
  <si>
    <t>Vxi</t>
  </si>
  <si>
    <t>Tiago Nrg</t>
  </si>
  <si>
    <t>1.2L Revotron</t>
  </si>
  <si>
    <t>Nuvosport</t>
  </si>
  <si>
    <t>N4</t>
  </si>
  <si>
    <t>Kicks</t>
  </si>
  <si>
    <t>Xl Petrol</t>
  </si>
  <si>
    <t>Front, Front &amp; Rear</t>
  </si>
  <si>
    <t>Winger</t>
  </si>
  <si>
    <t>15S</t>
  </si>
  <si>
    <t>Kona Electric</t>
  </si>
  <si>
    <t>Premium</t>
  </si>
  <si>
    <t>BS 7</t>
  </si>
  <si>
    <t>16.8:1</t>
  </si>
  <si>
    <t>Camry</t>
  </si>
  <si>
    <t>A5</t>
  </si>
  <si>
    <t>10.0:1</t>
  </si>
  <si>
    <t>Land Rover</t>
  </si>
  <si>
    <t>Discovery</t>
  </si>
  <si>
    <t>3.0 Hse Diesel</t>
  </si>
  <si>
    <t>Ls 500H</t>
  </si>
  <si>
    <t>Luxury</t>
  </si>
  <si>
    <t>Rolls-Royce</t>
  </si>
  <si>
    <t xml:space="preserve"> Phantom</t>
  </si>
  <si>
    <t>Punto Evo</t>
  </si>
  <si>
    <t>Dynamic 1.2</t>
  </si>
  <si>
    <t>Yaris</t>
  </si>
  <si>
    <t>J</t>
  </si>
  <si>
    <t>Octavia</t>
  </si>
  <si>
    <t>Ambition 1.4 Tsi</t>
  </si>
  <si>
    <t>Internal, Manual</t>
  </si>
  <si>
    <t>Ambition 2.0 Tdi Cr</t>
  </si>
  <si>
    <t xml:space="preserve"> Glc</t>
  </si>
  <si>
    <t>200 Progressive</t>
  </si>
  <si>
    <t>462 km/full charge</t>
  </si>
  <si>
    <t>Cayenne Coupe</t>
  </si>
  <si>
    <t>Base</t>
  </si>
  <si>
    <t>Verito</t>
  </si>
  <si>
    <t>1.5 D2</t>
  </si>
  <si>
    <t>Analog, Digital</t>
  </si>
  <si>
    <t>Pajero Sport</t>
  </si>
  <si>
    <t>2.5 Mt</t>
  </si>
  <si>
    <t>Flying Spur</t>
  </si>
  <si>
    <t>W12</t>
  </si>
  <si>
    <t xml:space="preserve">prtrol </t>
  </si>
  <si>
    <t>diesel</t>
  </si>
  <si>
    <t>electric</t>
  </si>
  <si>
    <t>Price(Rs)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</si>
  <si>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</si>
  <si>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</si>
  <si>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</si>
  <si>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</si>
  <si>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</si>
  <si>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</si>
  <si>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</si>
  <si>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</si>
  <si>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</si>
  <si>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</si>
  <si>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</si>
  <si>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</si>
  <si>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Confidence Level(95.0%)</t>
  </si>
  <si>
    <t>Code</t>
  </si>
  <si>
    <t>Anova: Single Factor</t>
  </si>
  <si>
    <t>SUMMARY</t>
  </si>
  <si>
    <t>Groups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</si>
  <si>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</si>
  <si>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</si>
  <si>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</si>
  <si>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</si>
  <si>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</si>
  <si>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</si>
  <si>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</si>
  <si>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</si>
  <si>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</si>
  <si>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</si>
  <si>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</si>
  <si>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</si>
  <si>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</si>
  <si>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f table</t>
  </si>
  <si>
    <t>SUMMARY OUTPUT</t>
  </si>
  <si>
    <t>Regression Statistics</t>
  </si>
  <si>
    <t>Multiple R</t>
  </si>
  <si>
    <t>z=c(x,y)</t>
  </si>
  <si>
    <t>R Square</t>
  </si>
  <si>
    <t>mx=matrix(z,nrow=2,ncol=169)</t>
  </si>
  <si>
    <t>Adjusted R Square</t>
  </si>
  <si>
    <t>chisq.test(mx,correct=T)</t>
  </si>
  <si>
    <t>Observations</t>
  </si>
  <si>
    <t>Significance F</t>
  </si>
  <si>
    <t>Regression</t>
  </si>
  <si>
    <t>Residual</t>
  </si>
  <si>
    <t>Coefficients</t>
  </si>
  <si>
    <t>t Stat</t>
  </si>
  <si>
    <t>Lower 95%</t>
  </si>
  <si>
    <t>Upper 95%</t>
  </si>
  <si>
    <t>Lower 95.0%</t>
  </si>
  <si>
    <t>Upper 95.0%</t>
  </si>
  <si>
    <t>Intercept</t>
  </si>
  <si>
    <t>X2</t>
  </si>
  <si>
    <t>X3</t>
  </si>
  <si>
    <t>X5</t>
  </si>
  <si>
    <t>F ratio</t>
  </si>
  <si>
    <t>F table</t>
  </si>
  <si>
    <t>&gt;</t>
  </si>
  <si>
    <t>1. t test for X1</t>
  </si>
  <si>
    <t>t.test for X2</t>
  </si>
  <si>
    <t>t</t>
  </si>
  <si>
    <t>t table</t>
  </si>
  <si>
    <t>tcal</t>
  </si>
  <si>
    <t>&lt;</t>
  </si>
  <si>
    <t>RESIDUAL OUTPUT</t>
  </si>
  <si>
    <t>PROBABILITY OUTPUT</t>
  </si>
  <si>
    <t>Observation</t>
  </si>
  <si>
    <t>Predicted Price(Rs)</t>
  </si>
  <si>
    <t>Residuals</t>
  </si>
  <si>
    <t>Percentile</t>
  </si>
  <si>
    <t>Predicted Ground_Clearance (mm)</t>
  </si>
  <si>
    <t>Sum of Ex-Showroom_Price(Rs)</t>
  </si>
  <si>
    <t>Body Type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</si>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</sst>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h:mm:ss"/>
    <numFmt numFmtId="167" formatCode="h:mm"/>
  </numFmts>
  <fonts count="8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rgb="FF00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center"/>
    </xf>
    <xf numFmtId="0" fontId="0" fillId="0" borderId="0" xfId="0" applyFont="1"/>
    <xf numFmtId="1" fontId="3" fillId="0" borderId="0" xfId="0" applyNumberFormat="1" applyFont="1" applyAlignment="1">
      <alignment vertical="center"/>
    </xf>
    <xf numFmtId="0" fontId="4" fillId="0" borderId="3" xfId="0" applyFont="1" applyFill="1" applyBorder="1" applyAlignment="1">
      <alignment horizontal="center"/>
    </xf>
    <xf numFmtId="0" fontId="0" fillId="0" borderId="3" xfId="0" applyFill="1" applyBorder="1" applyAlignment="1"/>
    <xf numFmtId="0" fontId="3" fillId="0" borderId="0" xfId="0" applyFont="1"/>
    <xf numFmtId="11" fontId="0" fillId="0" borderId="0" xfId="0" applyNumberFormat="1" applyFill="1" applyBorder="1" applyAlignment="1"/>
    <xf numFmtId="0" fontId="5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3" xfId="0" applyBorder="1"/>
    <xf numFmtId="0" fontId="2" fillId="0" borderId="3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7" fillId="0" borderId="0" xfId="0" applyFont="1"/>
    <xf numFmtId="3" fontId="2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66" fontId="2" fillId="0" borderId="0" xfId="0" applyNumberFormat="1" applyFont="1" applyFill="1" applyBorder="1" applyAlignment="1" applyProtection="1">
      <alignment vertical="center"/>
    </xf>
    <xf numFmtId="167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latin typeface="Algerian" panose="04020705040A02060702" pitchFamily="82" charset="0"/>
              </a:rPr>
              <a:t>Car's Brand Vs Fule Type</a:t>
            </a:r>
          </a:p>
        </c:rich>
      </c:tx>
      <c:layout>
        <c:manualLayout>
          <c:xMode val="edge"/>
          <c:yMode val="edge"/>
          <c:x val="0.39261147684408298"/>
          <c:y val="2.0325203252032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9790549528633E-2"/>
          <c:y val="0.132154025180446"/>
          <c:w val="0.90322299193475097"/>
          <c:h val="0.561325566011566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Sheet4!$E$4</c:f>
              <c:strCache>
                <c:ptCount val="1"/>
                <c:pt idx="0">
                  <c:v>prtrol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Sheet4!$D$5:$D$28</c:f>
              <c:strCache>
                <c:ptCount val="20"/>
                <c:pt idx="0">
                  <c:v>Audi</c:v>
                </c:pt>
                <c:pt idx="1">
                  <c:v>Bmw</c:v>
                </c:pt>
                <c:pt idx="2">
                  <c:v>Ferrari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Jaguar</c:v>
                </c:pt>
                <c:pt idx="7">
                  <c:v>Jeep</c:v>
                </c:pt>
                <c:pt idx="8">
                  <c:v>Kia</c:v>
                </c:pt>
                <c:pt idx="9">
                  <c:v>Lamborghini</c:v>
                </c:pt>
                <c:pt idx="10">
                  <c:v>Mahindra</c:v>
                </c:pt>
                <c:pt idx="11">
                  <c:v>Maruti Suzuki</c:v>
                </c:pt>
                <c:pt idx="12">
                  <c:v>Mercedes-Benz</c:v>
                </c:pt>
                <c:pt idx="13">
                  <c:v>Nissan</c:v>
                </c:pt>
                <c:pt idx="14">
                  <c:v>Renault</c:v>
                </c:pt>
                <c:pt idx="15">
                  <c:v>Skoda</c:v>
                </c:pt>
                <c:pt idx="16">
                  <c:v>Tata</c:v>
                </c:pt>
                <c:pt idx="17">
                  <c:v>Toyota</c:v>
                </c:pt>
                <c:pt idx="18">
                  <c:v>Volvo</c:v>
                </c:pt>
                <c:pt idx="19">
                  <c:v>Land Rover</c:v>
                </c:pt>
              </c:strCache>
            </c:strRef>
          </c:cat>
          <c:val>
            <c:numRef>
              <c:f>Sheet4!$E$5:$E$28</c:f>
              <c:numCache>
                <c:formatCode>General</c:formatCode>
                <c:ptCount val="20"/>
                <c:pt idx="0">
                  <c:v>6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9</c:v>
                </c:pt>
                <c:pt idx="12">
                  <c:v>1</c:v>
                </c:pt>
                <c:pt idx="13">
                  <c:v>5</c:v>
                </c:pt>
                <c:pt idx="14">
                  <c:v>5</c:v>
                </c:pt>
                <c:pt idx="15">
                  <c:v>2</c:v>
                </c:pt>
                <c:pt idx="16">
                  <c:v>8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F-47BC-9D64-3103C12CEB95}"/>
            </c:ext>
          </c:extLst>
        </c:ser>
        <c:ser>
          <c:idx val="1"/>
          <c:order val="1"/>
          <c:tx>
            <c:strRef>
              <c:f>Sheet4!$F$4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Sheet4!$D$5:$D$28</c:f>
              <c:strCache>
                <c:ptCount val="20"/>
                <c:pt idx="0">
                  <c:v>Audi</c:v>
                </c:pt>
                <c:pt idx="1">
                  <c:v>Bmw</c:v>
                </c:pt>
                <c:pt idx="2">
                  <c:v>Ferrari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Jaguar</c:v>
                </c:pt>
                <c:pt idx="7">
                  <c:v>Jeep</c:v>
                </c:pt>
                <c:pt idx="8">
                  <c:v>Kia</c:v>
                </c:pt>
                <c:pt idx="9">
                  <c:v>Lamborghini</c:v>
                </c:pt>
                <c:pt idx="10">
                  <c:v>Mahindra</c:v>
                </c:pt>
                <c:pt idx="11">
                  <c:v>Maruti Suzuki</c:v>
                </c:pt>
                <c:pt idx="12">
                  <c:v>Mercedes-Benz</c:v>
                </c:pt>
                <c:pt idx="13">
                  <c:v>Nissan</c:v>
                </c:pt>
                <c:pt idx="14">
                  <c:v>Renault</c:v>
                </c:pt>
                <c:pt idx="15">
                  <c:v>Skoda</c:v>
                </c:pt>
                <c:pt idx="16">
                  <c:v>Tata</c:v>
                </c:pt>
                <c:pt idx="17">
                  <c:v>Toyota</c:v>
                </c:pt>
                <c:pt idx="18">
                  <c:v>Volvo</c:v>
                </c:pt>
                <c:pt idx="19">
                  <c:v>Land Rover</c:v>
                </c:pt>
              </c:strCache>
            </c:strRef>
          </c:cat>
          <c:val>
            <c:numRef>
              <c:f>Sheet4!$F$5:$F$28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10</c:v>
                </c:pt>
                <c:pt idx="11">
                  <c:v>4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F-47BC-9D64-3103C12CEB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04452816"/>
        <c:axId val="304459888"/>
      </c:barChart>
      <c:catAx>
        <c:axId val="30445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459888"/>
        <c:crosses val="autoZero"/>
        <c:auto val="1"/>
        <c:lblAlgn val="ctr"/>
        <c:lblOffset val="100"/>
        <c:noMultiLvlLbl val="0"/>
      </c:catAx>
      <c:valAx>
        <c:axId val="30445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452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FFFF00"/>
                </a:solidFill>
                <a:latin typeface="Algerian" panose="04020705040A02060702" pitchFamily="82" charset="0"/>
              </a:rPr>
              <a:t>Price</a:t>
            </a:r>
            <a:r>
              <a:rPr lang="en-IN" b="1" baseline="0">
                <a:solidFill>
                  <a:srgbClr val="FFFF00"/>
                </a:solidFill>
                <a:latin typeface="Algerian" panose="04020705040A02060702" pitchFamily="82" charset="0"/>
              </a:rPr>
              <a:t> Vs Engine Location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21968744531933501"/>
          <c:y val="5.09259259259259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Graph.2'!$R$3</c:f>
              <c:strCache>
                <c:ptCount val="1"/>
                <c:pt idx="0">
                  <c:v>Front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 Graph.2'!$Q$4:$Q$9</c:f>
              <c:numCache>
                <c:formatCode>General</c:formatCode>
                <c:ptCount val="5"/>
                <c:pt idx="0">
                  <c:v>0</c:v>
                </c:pt>
                <c:pt idx="1">
                  <c:v>2000000</c:v>
                </c:pt>
                <c:pt idx="2">
                  <c:v>6000000</c:v>
                </c:pt>
                <c:pt idx="3">
                  <c:v>8000000</c:v>
                </c:pt>
                <c:pt idx="4">
                  <c:v>10000000</c:v>
                </c:pt>
              </c:numCache>
            </c:numRef>
          </c:cat>
          <c:val>
            <c:numRef>
              <c:f>' Graph.2'!$R$4:$R$9</c:f>
              <c:numCache>
                <c:formatCode>General</c:formatCode>
                <c:ptCount val="5"/>
                <c:pt idx="0">
                  <c:v>0</c:v>
                </c:pt>
                <c:pt idx="1">
                  <c:v>7</c:v>
                </c:pt>
                <c:pt idx="2">
                  <c:v>17</c:v>
                </c:pt>
                <c:pt idx="3">
                  <c:v>25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8-45CE-8453-1CFEE5C954A0}"/>
            </c:ext>
          </c:extLst>
        </c:ser>
        <c:ser>
          <c:idx val="1"/>
          <c:order val="1"/>
          <c:tx>
            <c:strRef>
              <c:f>' Graph.2'!$S$3</c:f>
              <c:strCache>
                <c:ptCount val="1"/>
                <c:pt idx="0">
                  <c:v>Rear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 Graph.2'!$Q$4:$Q$9</c:f>
              <c:numCache>
                <c:formatCode>General</c:formatCode>
                <c:ptCount val="5"/>
                <c:pt idx="0">
                  <c:v>0</c:v>
                </c:pt>
                <c:pt idx="1">
                  <c:v>2000000</c:v>
                </c:pt>
                <c:pt idx="2">
                  <c:v>6000000</c:v>
                </c:pt>
                <c:pt idx="3">
                  <c:v>8000000</c:v>
                </c:pt>
                <c:pt idx="4">
                  <c:v>10000000</c:v>
                </c:pt>
              </c:numCache>
            </c:numRef>
          </c:cat>
          <c:val>
            <c:numRef>
              <c:f>' Graph.2'!$S$4:$S$9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C8-45CE-8453-1CFEE5C954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38859552"/>
        <c:axId val="1138849152"/>
      </c:barChart>
      <c:catAx>
        <c:axId val="113885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849152"/>
        <c:crosses val="autoZero"/>
        <c:auto val="1"/>
        <c:lblAlgn val="ctr"/>
        <c:lblOffset val="100"/>
        <c:noMultiLvlLbl val="0"/>
      </c:catAx>
      <c:valAx>
        <c:axId val="113884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85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latin typeface="Algerian" panose="04020705040A02060702" pitchFamily="82" charset="0"/>
              </a:rPr>
              <a:t>Body</a:t>
            </a:r>
            <a:r>
              <a:rPr lang="en-IN" b="1" baseline="0">
                <a:latin typeface="Algerian" panose="04020705040A02060702" pitchFamily="82" charset="0"/>
              </a:rPr>
              <a:t> Type vs Seating Capacity</a:t>
            </a:r>
            <a:endParaRPr lang="en-IN" b="1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Graph.2'!$E$4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Graph.2'!$F$3:$J$3</c:f>
              <c:strCache>
                <c:ptCount val="5"/>
                <c:pt idx="0">
                  <c:v>Hatchback</c:v>
                </c:pt>
                <c:pt idx="1">
                  <c:v>Sedan</c:v>
                </c:pt>
                <c:pt idx="2">
                  <c:v>Coupe</c:v>
                </c:pt>
                <c:pt idx="3">
                  <c:v>Convertible</c:v>
                </c:pt>
                <c:pt idx="4">
                  <c:v>SUV</c:v>
                </c:pt>
              </c:strCache>
            </c:strRef>
          </c:cat>
          <c:val>
            <c:numRef>
              <c:f>' Graph.2'!$F$4:$J$4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D-4A5D-A7C0-EA4FDE7121DB}"/>
            </c:ext>
          </c:extLst>
        </c:ser>
        <c:ser>
          <c:idx val="1"/>
          <c:order val="1"/>
          <c:tx>
            <c:strRef>
              <c:f>' Graph.2'!$E$5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Graph.2'!$F$3:$J$3</c:f>
              <c:strCache>
                <c:ptCount val="5"/>
                <c:pt idx="0">
                  <c:v>Hatchback</c:v>
                </c:pt>
                <c:pt idx="1">
                  <c:v>Sedan</c:v>
                </c:pt>
                <c:pt idx="2">
                  <c:v>Coupe</c:v>
                </c:pt>
                <c:pt idx="3">
                  <c:v>Convertible</c:v>
                </c:pt>
                <c:pt idx="4">
                  <c:v>SUV</c:v>
                </c:pt>
              </c:strCache>
            </c:strRef>
          </c:cat>
          <c:val>
            <c:numRef>
              <c:f>' Graph.2'!$F$5:$J$5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6D-4A5D-A7C0-EA4FDE7121DB}"/>
            </c:ext>
          </c:extLst>
        </c:ser>
        <c:ser>
          <c:idx val="2"/>
          <c:order val="2"/>
          <c:tx>
            <c:strRef>
              <c:f>' Graph.2'!$E$6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Graph.2'!$F$3:$J$3</c:f>
              <c:strCache>
                <c:ptCount val="5"/>
                <c:pt idx="0">
                  <c:v>Hatchback</c:v>
                </c:pt>
                <c:pt idx="1">
                  <c:v>Sedan</c:v>
                </c:pt>
                <c:pt idx="2">
                  <c:v>Coupe</c:v>
                </c:pt>
                <c:pt idx="3">
                  <c:v>Convertible</c:v>
                </c:pt>
                <c:pt idx="4">
                  <c:v>SUV</c:v>
                </c:pt>
              </c:strCache>
            </c:strRef>
          </c:cat>
          <c:val>
            <c:numRef>
              <c:f>' Graph.2'!$F$6:$J$6</c:f>
            </c:numRef>
          </c:val>
          <c:extLst>
            <c:ext xmlns:c16="http://schemas.microsoft.com/office/drawing/2014/chart" uri="{C3380CC4-5D6E-409C-BE32-E72D297353CC}">
              <c16:uniqueId val="{00000002-956D-4A5D-A7C0-EA4FDE7121DB}"/>
            </c:ext>
          </c:extLst>
        </c:ser>
        <c:ser>
          <c:idx val="3"/>
          <c:order val="3"/>
          <c:tx>
            <c:strRef>
              <c:f>' Graph.2'!$E$7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Graph.2'!$F$3:$J$3</c:f>
              <c:strCache>
                <c:ptCount val="5"/>
                <c:pt idx="0">
                  <c:v>Hatchback</c:v>
                </c:pt>
                <c:pt idx="1">
                  <c:v>Sedan</c:v>
                </c:pt>
                <c:pt idx="2">
                  <c:v>Coupe</c:v>
                </c:pt>
                <c:pt idx="3">
                  <c:v>Convertible</c:v>
                </c:pt>
                <c:pt idx="4">
                  <c:v>SUV</c:v>
                </c:pt>
              </c:strCache>
            </c:strRef>
          </c:cat>
          <c:val>
            <c:numRef>
              <c:f>' Graph.2'!$F$7:$J$7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6D-4A5D-A7C0-EA4FDE7121DB}"/>
            </c:ext>
          </c:extLst>
        </c:ser>
        <c:ser>
          <c:idx val="4"/>
          <c:order val="4"/>
          <c:tx>
            <c:strRef>
              <c:f>' Graph.2'!$E$8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Graph.2'!$F$3:$J$3</c:f>
              <c:strCache>
                <c:ptCount val="5"/>
                <c:pt idx="0">
                  <c:v>Hatchback</c:v>
                </c:pt>
                <c:pt idx="1">
                  <c:v>Sedan</c:v>
                </c:pt>
                <c:pt idx="2">
                  <c:v>Coupe</c:v>
                </c:pt>
                <c:pt idx="3">
                  <c:v>Convertible</c:v>
                </c:pt>
                <c:pt idx="4">
                  <c:v>SUV</c:v>
                </c:pt>
              </c:strCache>
            </c:strRef>
          </c:cat>
          <c:val>
            <c:numRef>
              <c:f>' Graph.2'!$F$8:$J$8</c:f>
              <c:numCache>
                <c:formatCode>General</c:formatCode>
                <c:ptCount val="5"/>
                <c:pt idx="0">
                  <c:v>17</c:v>
                </c:pt>
                <c:pt idx="1">
                  <c:v>22</c:v>
                </c:pt>
                <c:pt idx="2">
                  <c:v>10</c:v>
                </c:pt>
                <c:pt idx="3">
                  <c:v>2</c:v>
                </c:pt>
                <c:pt idx="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6D-4A5D-A7C0-EA4FDE7121DB}"/>
            </c:ext>
          </c:extLst>
        </c:ser>
        <c:ser>
          <c:idx val="5"/>
          <c:order val="5"/>
          <c:tx>
            <c:strRef>
              <c:f>' Graph.2'!$E$9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Graph.2'!$F$3:$J$3</c:f>
              <c:strCache>
                <c:ptCount val="5"/>
                <c:pt idx="0">
                  <c:v>Hatchback</c:v>
                </c:pt>
                <c:pt idx="1">
                  <c:v>Sedan</c:v>
                </c:pt>
                <c:pt idx="2">
                  <c:v>Coupe</c:v>
                </c:pt>
                <c:pt idx="3">
                  <c:v>Convertible</c:v>
                </c:pt>
                <c:pt idx="4">
                  <c:v>SUV</c:v>
                </c:pt>
              </c:strCache>
            </c:strRef>
          </c:cat>
          <c:val>
            <c:numRef>
              <c:f>' Graph.2'!$F$9:$J$9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6D-4A5D-A7C0-EA4FDE7121DB}"/>
            </c:ext>
          </c:extLst>
        </c:ser>
        <c:ser>
          <c:idx val="6"/>
          <c:order val="6"/>
          <c:tx>
            <c:strRef>
              <c:f>' Graph.2'!$E$10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Graph.2'!$F$3:$J$3</c:f>
              <c:strCache>
                <c:ptCount val="5"/>
                <c:pt idx="0">
                  <c:v>Hatchback</c:v>
                </c:pt>
                <c:pt idx="1">
                  <c:v>Sedan</c:v>
                </c:pt>
                <c:pt idx="2">
                  <c:v>Coupe</c:v>
                </c:pt>
                <c:pt idx="3">
                  <c:v>Convertible</c:v>
                </c:pt>
                <c:pt idx="4">
                  <c:v>SUV</c:v>
                </c:pt>
              </c:strCache>
            </c:strRef>
          </c:cat>
          <c:val>
            <c:numRef>
              <c:f>' Graph.2'!$F$10:$J$10</c:f>
            </c:numRef>
          </c:val>
          <c:extLst>
            <c:ext xmlns:c16="http://schemas.microsoft.com/office/drawing/2014/chart" uri="{C3380CC4-5D6E-409C-BE32-E72D297353CC}">
              <c16:uniqueId val="{00000006-956D-4A5D-A7C0-EA4FDE7121DB}"/>
            </c:ext>
          </c:extLst>
        </c:ser>
        <c:ser>
          <c:idx val="7"/>
          <c:order val="7"/>
          <c:tx>
            <c:strRef>
              <c:f>' Graph.2'!$E$11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Graph.2'!$F$3:$J$3</c:f>
              <c:strCache>
                <c:ptCount val="5"/>
                <c:pt idx="0">
                  <c:v>Hatchback</c:v>
                </c:pt>
                <c:pt idx="1">
                  <c:v>Sedan</c:v>
                </c:pt>
                <c:pt idx="2">
                  <c:v>Coupe</c:v>
                </c:pt>
                <c:pt idx="3">
                  <c:v>Convertible</c:v>
                </c:pt>
                <c:pt idx="4">
                  <c:v>SUV</c:v>
                </c:pt>
              </c:strCache>
            </c:strRef>
          </c:cat>
          <c:val>
            <c:numRef>
              <c:f>' Graph.2'!$F$11:$J$11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6D-4A5D-A7C0-EA4FDE7121DB}"/>
            </c:ext>
          </c:extLst>
        </c:ser>
        <c:ser>
          <c:idx val="8"/>
          <c:order val="8"/>
          <c:tx>
            <c:strRef>
              <c:f>' Graph.2'!$E$12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Graph.2'!$F$3:$J$3</c:f>
              <c:strCache>
                <c:ptCount val="5"/>
                <c:pt idx="0">
                  <c:v>Hatchback</c:v>
                </c:pt>
                <c:pt idx="1">
                  <c:v>Sedan</c:v>
                </c:pt>
                <c:pt idx="2">
                  <c:v>Coupe</c:v>
                </c:pt>
                <c:pt idx="3">
                  <c:v>Convertible</c:v>
                </c:pt>
                <c:pt idx="4">
                  <c:v>SUV</c:v>
                </c:pt>
              </c:strCache>
            </c:strRef>
          </c:cat>
          <c:val>
            <c:numRef>
              <c:f>' Graph.2'!$F$12:$J$12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6D-4A5D-A7C0-EA4FDE7121DB}"/>
            </c:ext>
          </c:extLst>
        </c:ser>
        <c:ser>
          <c:idx val="9"/>
          <c:order val="9"/>
          <c:tx>
            <c:strRef>
              <c:f>' Graph.2'!$E$13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Graph.2'!$F$3:$J$3</c:f>
              <c:strCache>
                <c:ptCount val="5"/>
                <c:pt idx="0">
                  <c:v>Hatchback</c:v>
                </c:pt>
                <c:pt idx="1">
                  <c:v>Sedan</c:v>
                </c:pt>
                <c:pt idx="2">
                  <c:v>Coupe</c:v>
                </c:pt>
                <c:pt idx="3">
                  <c:v>Convertible</c:v>
                </c:pt>
                <c:pt idx="4">
                  <c:v>SUV</c:v>
                </c:pt>
              </c:strCache>
            </c:strRef>
          </c:cat>
          <c:val>
            <c:numRef>
              <c:f>' Graph.2'!$F$13:$J$13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56D-4A5D-A7C0-EA4FDE7121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64565040"/>
        <c:axId val="1264565456"/>
      </c:barChart>
      <c:catAx>
        <c:axId val="126456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Body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565456"/>
        <c:crosses val="autoZero"/>
        <c:auto val="1"/>
        <c:lblAlgn val="ctr"/>
        <c:lblOffset val="100"/>
        <c:noMultiLvlLbl val="0"/>
      </c:catAx>
      <c:valAx>
        <c:axId val="126456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Seating Capacity</a:t>
                </a:r>
              </a:p>
            </c:rich>
          </c:tx>
          <c:layout>
            <c:manualLayout>
              <c:xMode val="edge"/>
              <c:yMode val="edge"/>
              <c:x val="1.3972055888223599E-2"/>
              <c:y val="0.279767994329175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56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Displacement(cc)  Residual Plot</a:t>
            </a:r>
          </a:p>
        </c:rich>
      </c:tx>
      <c:layout>
        <c:manualLayout>
          <c:xMode val="edge"/>
          <c:yMode val="edge"/>
          <c:x val="0.19585233341272901"/>
          <c:y val="7.598039215686269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Multiple!$B$2:$B$170</c:f>
              <c:numCache>
                <c:formatCode>General</c:formatCode>
                <c:ptCount val="169"/>
                <c:pt idx="0">
                  <c:v>624</c:v>
                </c:pt>
                <c:pt idx="1">
                  <c:v>624</c:v>
                </c:pt>
                <c:pt idx="2">
                  <c:v>799</c:v>
                </c:pt>
                <c:pt idx="3">
                  <c:v>799</c:v>
                </c:pt>
                <c:pt idx="4">
                  <c:v>1196</c:v>
                </c:pt>
                <c:pt idx="5">
                  <c:v>1086</c:v>
                </c:pt>
                <c:pt idx="6">
                  <c:v>1199</c:v>
                </c:pt>
                <c:pt idx="7">
                  <c:v>998</c:v>
                </c:pt>
                <c:pt idx="8">
                  <c:v>999</c:v>
                </c:pt>
                <c:pt idx="9">
                  <c:v>1173</c:v>
                </c:pt>
                <c:pt idx="10">
                  <c:v>1364</c:v>
                </c:pt>
                <c:pt idx="11">
                  <c:v>1198</c:v>
                </c:pt>
                <c:pt idx="12">
                  <c:v>1248</c:v>
                </c:pt>
                <c:pt idx="13">
                  <c:v>1199</c:v>
                </c:pt>
                <c:pt idx="14">
                  <c:v>1997</c:v>
                </c:pt>
                <c:pt idx="15">
                  <c:v>1968</c:v>
                </c:pt>
                <c:pt idx="16">
                  <c:v>1998</c:v>
                </c:pt>
                <c:pt idx="17">
                  <c:v>1395</c:v>
                </c:pt>
                <c:pt idx="18">
                  <c:v>1395</c:v>
                </c:pt>
                <c:pt idx="19">
                  <c:v>1998</c:v>
                </c:pt>
                <c:pt idx="20">
                  <c:v>1997</c:v>
                </c:pt>
                <c:pt idx="21">
                  <c:v>4951</c:v>
                </c:pt>
                <c:pt idx="22">
                  <c:v>2987</c:v>
                </c:pt>
                <c:pt idx="23">
                  <c:v>2982</c:v>
                </c:pt>
                <c:pt idx="24">
                  <c:v>3456</c:v>
                </c:pt>
                <c:pt idx="25">
                  <c:v>2894</c:v>
                </c:pt>
                <c:pt idx="26">
                  <c:v>2993</c:v>
                </c:pt>
                <c:pt idx="27">
                  <c:v>2987</c:v>
                </c:pt>
                <c:pt idx="28">
                  <c:v>2995</c:v>
                </c:pt>
                <c:pt idx="29">
                  <c:v>4691</c:v>
                </c:pt>
                <c:pt idx="30">
                  <c:v>3996</c:v>
                </c:pt>
                <c:pt idx="31">
                  <c:v>4461</c:v>
                </c:pt>
                <c:pt idx="32">
                  <c:v>5204</c:v>
                </c:pt>
                <c:pt idx="33">
                  <c:v>3996</c:v>
                </c:pt>
                <c:pt idx="34">
                  <c:v>5998</c:v>
                </c:pt>
                <c:pt idx="35">
                  <c:v>3855</c:v>
                </c:pt>
                <c:pt idx="36">
                  <c:v>5198</c:v>
                </c:pt>
                <c:pt idx="37">
                  <c:v>4497</c:v>
                </c:pt>
                <c:pt idx="38">
                  <c:v>6752</c:v>
                </c:pt>
                <c:pt idx="39">
                  <c:v>7993</c:v>
                </c:pt>
                <c:pt idx="40">
                  <c:v>998</c:v>
                </c:pt>
                <c:pt idx="41">
                  <c:v>998</c:v>
                </c:pt>
                <c:pt idx="42">
                  <c:v>1198</c:v>
                </c:pt>
                <c:pt idx="43">
                  <c:v>1197</c:v>
                </c:pt>
                <c:pt idx="44">
                  <c:v>1199</c:v>
                </c:pt>
                <c:pt idx="45">
                  <c:v>1994</c:v>
                </c:pt>
                <c:pt idx="46">
                  <c:v>1199</c:v>
                </c:pt>
                <c:pt idx="47">
                  <c:v>1193</c:v>
                </c:pt>
                <c:pt idx="48">
                  <c:v>1199</c:v>
                </c:pt>
                <c:pt idx="49">
                  <c:v>1198</c:v>
                </c:pt>
                <c:pt idx="50">
                  <c:v>1493</c:v>
                </c:pt>
                <c:pt idx="51">
                  <c:v>1248</c:v>
                </c:pt>
                <c:pt idx="52">
                  <c:v>1497</c:v>
                </c:pt>
                <c:pt idx="53">
                  <c:v>1498</c:v>
                </c:pt>
                <c:pt idx="54">
                  <c:v>1591</c:v>
                </c:pt>
                <c:pt idx="55">
                  <c:v>1197</c:v>
                </c:pt>
                <c:pt idx="56">
                  <c:v>1461</c:v>
                </c:pt>
                <c:pt idx="57">
                  <c:v>1598</c:v>
                </c:pt>
                <c:pt idx="58">
                  <c:v>1265</c:v>
                </c:pt>
                <c:pt idx="59">
                  <c:v>1497</c:v>
                </c:pt>
                <c:pt idx="60">
                  <c:v>1497</c:v>
                </c:pt>
                <c:pt idx="61">
                  <c:v>2498</c:v>
                </c:pt>
                <c:pt idx="62">
                  <c:v>2498</c:v>
                </c:pt>
                <c:pt idx="63">
                  <c:v>2596</c:v>
                </c:pt>
                <c:pt idx="64">
                  <c:v>1462</c:v>
                </c:pt>
                <c:pt idx="65">
                  <c:v>1368</c:v>
                </c:pt>
                <c:pt idx="66">
                  <c:v>2179</c:v>
                </c:pt>
                <c:pt idx="67">
                  <c:v>1498</c:v>
                </c:pt>
                <c:pt idx="68">
                  <c:v>2179</c:v>
                </c:pt>
                <c:pt idx="69">
                  <c:v>2180</c:v>
                </c:pt>
                <c:pt idx="70">
                  <c:v>2199</c:v>
                </c:pt>
                <c:pt idx="71">
                  <c:v>1984</c:v>
                </c:pt>
                <c:pt idx="72">
                  <c:v>2755</c:v>
                </c:pt>
                <c:pt idx="73">
                  <c:v>3198</c:v>
                </c:pt>
                <c:pt idx="74">
                  <c:v>1998</c:v>
                </c:pt>
                <c:pt idx="75">
                  <c:v>1968</c:v>
                </c:pt>
                <c:pt idx="76">
                  <c:v>1995</c:v>
                </c:pt>
                <c:pt idx="77">
                  <c:v>1969</c:v>
                </c:pt>
                <c:pt idx="78">
                  <c:v>1995</c:v>
                </c:pt>
                <c:pt idx="79">
                  <c:v>1999</c:v>
                </c:pt>
                <c:pt idx="80">
                  <c:v>1998</c:v>
                </c:pt>
                <c:pt idx="81">
                  <c:v>2967</c:v>
                </c:pt>
                <c:pt idx="82">
                  <c:v>1969</c:v>
                </c:pt>
                <c:pt idx="83">
                  <c:v>4999</c:v>
                </c:pt>
                <c:pt idx="84">
                  <c:v>2993</c:v>
                </c:pt>
                <c:pt idx="85">
                  <c:v>2995</c:v>
                </c:pt>
                <c:pt idx="86">
                  <c:v>4461</c:v>
                </c:pt>
                <c:pt idx="87">
                  <c:v>3993</c:v>
                </c:pt>
                <c:pt idx="88">
                  <c:v>4999</c:v>
                </c:pt>
                <c:pt idx="89">
                  <c:v>5204</c:v>
                </c:pt>
                <c:pt idx="90">
                  <c:v>3902</c:v>
                </c:pt>
                <c:pt idx="91">
                  <c:v>6262</c:v>
                </c:pt>
                <c:pt idx="92">
                  <c:v>6498</c:v>
                </c:pt>
                <c:pt idx="93">
                  <c:v>796</c:v>
                </c:pt>
                <c:pt idx="94">
                  <c:v>1498</c:v>
                </c:pt>
                <c:pt idx="95">
                  <c:v>1248</c:v>
                </c:pt>
                <c:pt idx="96">
                  <c:v>1197</c:v>
                </c:pt>
                <c:pt idx="97">
                  <c:v>1248</c:v>
                </c:pt>
                <c:pt idx="98">
                  <c:v>1498</c:v>
                </c:pt>
                <c:pt idx="99">
                  <c:v>1462</c:v>
                </c:pt>
                <c:pt idx="100">
                  <c:v>1498</c:v>
                </c:pt>
                <c:pt idx="101">
                  <c:v>1493</c:v>
                </c:pt>
                <c:pt idx="102">
                  <c:v>1248</c:v>
                </c:pt>
                <c:pt idx="103">
                  <c:v>1498</c:v>
                </c:pt>
                <c:pt idx="104">
                  <c:v>2489</c:v>
                </c:pt>
                <c:pt idx="105">
                  <c:v>1497</c:v>
                </c:pt>
                <c:pt idx="106">
                  <c:v>1461</c:v>
                </c:pt>
                <c:pt idx="107">
                  <c:v>2179</c:v>
                </c:pt>
                <c:pt idx="108">
                  <c:v>1500</c:v>
                </c:pt>
                <c:pt idx="109">
                  <c:v>1497</c:v>
                </c:pt>
                <c:pt idx="110">
                  <c:v>1499</c:v>
                </c:pt>
                <c:pt idx="111">
                  <c:v>1999</c:v>
                </c:pt>
                <c:pt idx="112">
                  <c:v>1968</c:v>
                </c:pt>
                <c:pt idx="113">
                  <c:v>1984</c:v>
                </c:pt>
                <c:pt idx="114">
                  <c:v>1998</c:v>
                </c:pt>
                <c:pt idx="115">
                  <c:v>1950</c:v>
                </c:pt>
                <c:pt idx="116">
                  <c:v>1798</c:v>
                </c:pt>
                <c:pt idx="117">
                  <c:v>2487</c:v>
                </c:pt>
                <c:pt idx="118">
                  <c:v>2494</c:v>
                </c:pt>
                <c:pt idx="119">
                  <c:v>1999</c:v>
                </c:pt>
                <c:pt idx="120">
                  <c:v>1997</c:v>
                </c:pt>
                <c:pt idx="121">
                  <c:v>1969</c:v>
                </c:pt>
                <c:pt idx="122">
                  <c:v>1968</c:v>
                </c:pt>
                <c:pt idx="123">
                  <c:v>2993</c:v>
                </c:pt>
                <c:pt idx="124">
                  <c:v>2979</c:v>
                </c:pt>
                <c:pt idx="125">
                  <c:v>2981</c:v>
                </c:pt>
                <c:pt idx="126">
                  <c:v>3799</c:v>
                </c:pt>
                <c:pt idx="127">
                  <c:v>3982</c:v>
                </c:pt>
                <c:pt idx="128">
                  <c:v>6496</c:v>
                </c:pt>
                <c:pt idx="129">
                  <c:v>796</c:v>
                </c:pt>
                <c:pt idx="130">
                  <c:v>1186</c:v>
                </c:pt>
                <c:pt idx="131">
                  <c:v>1197</c:v>
                </c:pt>
                <c:pt idx="132">
                  <c:v>1198</c:v>
                </c:pt>
                <c:pt idx="133">
                  <c:v>2523</c:v>
                </c:pt>
                <c:pt idx="134">
                  <c:v>1248</c:v>
                </c:pt>
                <c:pt idx="135">
                  <c:v>1598</c:v>
                </c:pt>
                <c:pt idx="136">
                  <c:v>1368</c:v>
                </c:pt>
                <c:pt idx="137">
                  <c:v>1396</c:v>
                </c:pt>
                <c:pt idx="138">
                  <c:v>1956</c:v>
                </c:pt>
                <c:pt idx="139">
                  <c:v>2499</c:v>
                </c:pt>
                <c:pt idx="140">
                  <c:v>2360</c:v>
                </c:pt>
                <c:pt idx="141">
                  <c:v>1993</c:v>
                </c:pt>
                <c:pt idx="142">
                  <c:v>1995</c:v>
                </c:pt>
                <c:pt idx="143">
                  <c:v>1995</c:v>
                </c:pt>
                <c:pt idx="144">
                  <c:v>2995</c:v>
                </c:pt>
                <c:pt idx="145">
                  <c:v>5000</c:v>
                </c:pt>
                <c:pt idx="146">
                  <c:v>4395</c:v>
                </c:pt>
                <c:pt idx="147">
                  <c:v>5700</c:v>
                </c:pt>
                <c:pt idx="148">
                  <c:v>3902</c:v>
                </c:pt>
                <c:pt idx="149">
                  <c:v>998</c:v>
                </c:pt>
                <c:pt idx="150">
                  <c:v>1199</c:v>
                </c:pt>
                <c:pt idx="151">
                  <c:v>1493</c:v>
                </c:pt>
                <c:pt idx="152">
                  <c:v>1498</c:v>
                </c:pt>
                <c:pt idx="153">
                  <c:v>2200</c:v>
                </c:pt>
                <c:pt idx="154">
                  <c:v>1493</c:v>
                </c:pt>
                <c:pt idx="155">
                  <c:v>2487</c:v>
                </c:pt>
                <c:pt idx="156">
                  <c:v>1968</c:v>
                </c:pt>
                <c:pt idx="157">
                  <c:v>2993</c:v>
                </c:pt>
                <c:pt idx="158">
                  <c:v>3456</c:v>
                </c:pt>
                <c:pt idx="159">
                  <c:v>6749</c:v>
                </c:pt>
                <c:pt idx="160">
                  <c:v>1172</c:v>
                </c:pt>
                <c:pt idx="161">
                  <c:v>1496</c:v>
                </c:pt>
                <c:pt idx="162">
                  <c:v>1395</c:v>
                </c:pt>
                <c:pt idx="163">
                  <c:v>1968</c:v>
                </c:pt>
                <c:pt idx="164">
                  <c:v>1991</c:v>
                </c:pt>
                <c:pt idx="165">
                  <c:v>2995</c:v>
                </c:pt>
                <c:pt idx="166">
                  <c:v>1461</c:v>
                </c:pt>
                <c:pt idx="167">
                  <c:v>2477</c:v>
                </c:pt>
                <c:pt idx="168">
                  <c:v>5998</c:v>
                </c:pt>
              </c:numCache>
            </c:numRef>
          </c:xVal>
          <c:yVal>
            <c:numRef>
              <c:f>Multiple!$BL$76:$BL$244</c:f>
              <c:numCache>
                <c:formatCode>General</c:formatCode>
                <c:ptCount val="169"/>
                <c:pt idx="0">
                  <c:v>7503548.0677481499</c:v>
                </c:pt>
                <c:pt idx="1">
                  <c:v>7447328.0677481499</c:v>
                </c:pt>
                <c:pt idx="2">
                  <c:v>6062558.5274842205</c:v>
                </c:pt>
                <c:pt idx="3">
                  <c:v>5869010.9362859903</c:v>
                </c:pt>
                <c:pt idx="4">
                  <c:v>8145884.3734304598</c:v>
                </c:pt>
                <c:pt idx="5">
                  <c:v>2696425.0561180799</c:v>
                </c:pt>
                <c:pt idx="6">
                  <c:v>2300435.7816834198</c:v>
                </c:pt>
                <c:pt idx="7">
                  <c:v>4224229.5945468601</c:v>
                </c:pt>
                <c:pt idx="8">
                  <c:v>5285520.2084427597</c:v>
                </c:pt>
                <c:pt idx="9">
                  <c:v>7430965.5989071904</c:v>
                </c:pt>
                <c:pt idx="10">
                  <c:v>-239693.38736259</c:v>
                </c:pt>
                <c:pt idx="11">
                  <c:v>869283.06106042303</c:v>
                </c:pt>
                <c:pt idx="12">
                  <c:v>2186044.0808237302</c:v>
                </c:pt>
                <c:pt idx="13">
                  <c:v>1706497.87777443</c:v>
                </c:pt>
                <c:pt idx="14">
                  <c:v>1648860.3011239599</c:v>
                </c:pt>
                <c:pt idx="15">
                  <c:v>613086.04060626402</c:v>
                </c:pt>
                <c:pt idx="16">
                  <c:v>-2138536.0769179598</c:v>
                </c:pt>
                <c:pt idx="17">
                  <c:v>6030202.8096836703</c:v>
                </c:pt>
                <c:pt idx="18">
                  <c:v>5084775.7225423995</c:v>
                </c:pt>
                <c:pt idx="19">
                  <c:v>-3865717.7625396801</c:v>
                </c:pt>
                <c:pt idx="20">
                  <c:v>-585151.31192624895</c:v>
                </c:pt>
                <c:pt idx="21">
                  <c:v>-30075444.533088699</c:v>
                </c:pt>
                <c:pt idx="22">
                  <c:v>-2105115.9393989202</c:v>
                </c:pt>
                <c:pt idx="23">
                  <c:v>841339.74112847098</c:v>
                </c:pt>
                <c:pt idx="24">
                  <c:v>-6534311.7240684005</c:v>
                </c:pt>
                <c:pt idx="25">
                  <c:v>-6503922.55290817</c:v>
                </c:pt>
                <c:pt idx="26">
                  <c:v>-3491214.7621658798</c:v>
                </c:pt>
                <c:pt idx="27">
                  <c:v>200752.05458329601</c:v>
                </c:pt>
                <c:pt idx="28">
                  <c:v>1197920.7423666001</c:v>
                </c:pt>
                <c:pt idx="29">
                  <c:v>-16910437.488365401</c:v>
                </c:pt>
                <c:pt idx="30">
                  <c:v>-5862823.4067805102</c:v>
                </c:pt>
                <c:pt idx="31">
                  <c:v>-1903400.46016176</c:v>
                </c:pt>
                <c:pt idx="32">
                  <c:v>-19234271.602531798</c:v>
                </c:pt>
                <c:pt idx="33">
                  <c:v>5020721.7209704304</c:v>
                </c:pt>
                <c:pt idx="34">
                  <c:v>-17536347.789571401</c:v>
                </c:pt>
                <c:pt idx="35">
                  <c:v>6751384.5926058702</c:v>
                </c:pt>
                <c:pt idx="36">
                  <c:v>-7107622.0853450103</c:v>
                </c:pt>
                <c:pt idx="37">
                  <c:v>3401735.61092349</c:v>
                </c:pt>
                <c:pt idx="38">
                  <c:v>-3174952.30318873</c:v>
                </c:pt>
                <c:pt idx="39">
                  <c:v>115883715.270198</c:v>
                </c:pt>
                <c:pt idx="40">
                  <c:v>1077458.6449102899</c:v>
                </c:pt>
                <c:pt idx="41">
                  <c:v>1605832.0771837099</c:v>
                </c:pt>
                <c:pt idx="42">
                  <c:v>1835888.2542405899</c:v>
                </c:pt>
                <c:pt idx="43">
                  <c:v>-1387145.3619043101</c:v>
                </c:pt>
                <c:pt idx="44">
                  <c:v>718207.25048164302</c:v>
                </c:pt>
                <c:pt idx="45">
                  <c:v>299605.677317394</c:v>
                </c:pt>
                <c:pt idx="46">
                  <c:v>2340161.2649455001</c:v>
                </c:pt>
                <c:pt idx="47">
                  <c:v>2414693.03773198</c:v>
                </c:pt>
                <c:pt idx="48">
                  <c:v>-2191364.39438358</c:v>
                </c:pt>
                <c:pt idx="49">
                  <c:v>2000953.69205439</c:v>
                </c:pt>
                <c:pt idx="50">
                  <c:v>5399182.2121554101</c:v>
                </c:pt>
                <c:pt idx="51">
                  <c:v>3900680.8754387698</c:v>
                </c:pt>
                <c:pt idx="52">
                  <c:v>1805213.0435853801</c:v>
                </c:pt>
                <c:pt idx="53">
                  <c:v>3327210.4160361402</c:v>
                </c:pt>
                <c:pt idx="54">
                  <c:v>-158365.796482317</c:v>
                </c:pt>
                <c:pt idx="55">
                  <c:v>3278609.7095796</c:v>
                </c:pt>
                <c:pt idx="56">
                  <c:v>5145664.8690258097</c:v>
                </c:pt>
                <c:pt idx="57">
                  <c:v>78656.004730835601</c:v>
                </c:pt>
                <c:pt idx="58">
                  <c:v>1117538.70707155</c:v>
                </c:pt>
                <c:pt idx="59">
                  <c:v>203254.03102391801</c:v>
                </c:pt>
                <c:pt idx="60">
                  <c:v>2862650.7523416001</c:v>
                </c:pt>
                <c:pt idx="61">
                  <c:v>-5449682.6553678596</c:v>
                </c:pt>
                <c:pt idx="62">
                  <c:v>-5552052.8670061799</c:v>
                </c:pt>
                <c:pt idx="63">
                  <c:v>-4011611.98555149</c:v>
                </c:pt>
                <c:pt idx="64">
                  <c:v>3965470.5911484701</c:v>
                </c:pt>
                <c:pt idx="65">
                  <c:v>820036.99608396704</c:v>
                </c:pt>
                <c:pt idx="66">
                  <c:v>-3894859.3980849902</c:v>
                </c:pt>
                <c:pt idx="67">
                  <c:v>1273452.7028812901</c:v>
                </c:pt>
                <c:pt idx="68">
                  <c:v>150511.00156766499</c:v>
                </c:pt>
                <c:pt idx="69">
                  <c:v>-2984927.8684238899</c:v>
                </c:pt>
                <c:pt idx="70">
                  <c:v>168818.97236241601</c:v>
                </c:pt>
                <c:pt idx="71">
                  <c:v>-4255079.5574952802</c:v>
                </c:pt>
                <c:pt idx="72">
                  <c:v>-3251356.3383759502</c:v>
                </c:pt>
                <c:pt idx="73">
                  <c:v>-9166541.2293471098</c:v>
                </c:pt>
                <c:pt idx="74">
                  <c:v>-6892129.5989201097</c:v>
                </c:pt>
                <c:pt idx="75">
                  <c:v>1702415.82021118</c:v>
                </c:pt>
                <c:pt idx="76">
                  <c:v>-2614188.0369464499</c:v>
                </c:pt>
                <c:pt idx="77">
                  <c:v>3759628.2889638301</c:v>
                </c:pt>
                <c:pt idx="78">
                  <c:v>2336671.03149484</c:v>
                </c:pt>
                <c:pt idx="79">
                  <c:v>7324174.9927095398</c:v>
                </c:pt>
                <c:pt idx="80">
                  <c:v>-6772529.3234154899</c:v>
                </c:pt>
                <c:pt idx="81">
                  <c:v>-3564183.14772673</c:v>
                </c:pt>
                <c:pt idx="82">
                  <c:v>6938157.6981096296</c:v>
                </c:pt>
                <c:pt idx="83">
                  <c:v>-14470885.441527801</c:v>
                </c:pt>
                <c:pt idx="84">
                  <c:v>-7098521.5939826304</c:v>
                </c:pt>
                <c:pt idx="85">
                  <c:v>2449969.9464886701</c:v>
                </c:pt>
                <c:pt idx="86">
                  <c:v>-10192202.198806301</c:v>
                </c:pt>
                <c:pt idx="87">
                  <c:v>-10351055.8120046</c:v>
                </c:pt>
                <c:pt idx="88">
                  <c:v>-6291874.4582841396</c:v>
                </c:pt>
                <c:pt idx="89">
                  <c:v>-10440123.119158801</c:v>
                </c:pt>
                <c:pt idx="90">
                  <c:v>7347154.5362623204</c:v>
                </c:pt>
                <c:pt idx="91">
                  <c:v>-1598936.52836668</c:v>
                </c:pt>
                <c:pt idx="92">
                  <c:v>-12666595.7921388</c:v>
                </c:pt>
                <c:pt idx="93">
                  <c:v>4273774.2569946097</c:v>
                </c:pt>
                <c:pt idx="94">
                  <c:v>-4802191.8716589501</c:v>
                </c:pt>
                <c:pt idx="95">
                  <c:v>-603847.44961678796</c:v>
                </c:pt>
                <c:pt idx="96">
                  <c:v>-444365.37629244302</c:v>
                </c:pt>
                <c:pt idx="97">
                  <c:v>1855443.7608084499</c:v>
                </c:pt>
                <c:pt idx="98">
                  <c:v>-792912.26308425702</c:v>
                </c:pt>
                <c:pt idx="99">
                  <c:v>3462640.6600146801</c:v>
                </c:pt>
                <c:pt idx="100">
                  <c:v>-64456.704032679998</c:v>
                </c:pt>
                <c:pt idx="101">
                  <c:v>164907.115139998</c:v>
                </c:pt>
                <c:pt idx="102">
                  <c:v>3228747.3177472502</c:v>
                </c:pt>
                <c:pt idx="103">
                  <c:v>6285503.1109730704</c:v>
                </c:pt>
                <c:pt idx="104">
                  <c:v>-3535626.3078766898</c:v>
                </c:pt>
                <c:pt idx="105">
                  <c:v>2512698.5620131702</c:v>
                </c:pt>
                <c:pt idx="106">
                  <c:v>3810686.3636264298</c:v>
                </c:pt>
                <c:pt idx="107">
                  <c:v>220244.106598429</c:v>
                </c:pt>
                <c:pt idx="108">
                  <c:v>5371596.9021220598</c:v>
                </c:pt>
                <c:pt idx="109">
                  <c:v>-543815.73756415804</c:v>
                </c:pt>
                <c:pt idx="110">
                  <c:v>677839.29344201798</c:v>
                </c:pt>
                <c:pt idx="111">
                  <c:v>-4232074.3454354601</c:v>
                </c:pt>
                <c:pt idx="112">
                  <c:v>-1563405.21141279</c:v>
                </c:pt>
                <c:pt idx="113">
                  <c:v>-3581024.94462801</c:v>
                </c:pt>
                <c:pt idx="114">
                  <c:v>-3234649.9059649198</c:v>
                </c:pt>
                <c:pt idx="115">
                  <c:v>-908594.32592011802</c:v>
                </c:pt>
                <c:pt idx="116">
                  <c:v>1053504.1240868301</c:v>
                </c:pt>
                <c:pt idx="117">
                  <c:v>-4006199.3602009201</c:v>
                </c:pt>
                <c:pt idx="118">
                  <c:v>-15165570.9493083</c:v>
                </c:pt>
                <c:pt idx="119">
                  <c:v>2738330.6222393499</c:v>
                </c:pt>
                <c:pt idx="120">
                  <c:v>2718519.80981674</c:v>
                </c:pt>
                <c:pt idx="121">
                  <c:v>2160012.2354572299</c:v>
                </c:pt>
                <c:pt idx="122">
                  <c:v>-18501.418135590899</c:v>
                </c:pt>
                <c:pt idx="123">
                  <c:v>424911.93401927501</c:v>
                </c:pt>
                <c:pt idx="124">
                  <c:v>-3869257.5460464801</c:v>
                </c:pt>
                <c:pt idx="125">
                  <c:v>-2944251.3381231301</c:v>
                </c:pt>
                <c:pt idx="126">
                  <c:v>-5219742.7510306602</c:v>
                </c:pt>
                <c:pt idx="127">
                  <c:v>-4086922.9893459799</c:v>
                </c:pt>
                <c:pt idx="128">
                  <c:v>-4804164.9578064997</c:v>
                </c:pt>
                <c:pt idx="129">
                  <c:v>1946513.52319909</c:v>
                </c:pt>
                <c:pt idx="130">
                  <c:v>-307271.90869143797</c:v>
                </c:pt>
                <c:pt idx="131">
                  <c:v>197483.53200699401</c:v>
                </c:pt>
                <c:pt idx="132">
                  <c:v>2627895.6713276799</c:v>
                </c:pt>
                <c:pt idx="133">
                  <c:v>-9362681.1441663504</c:v>
                </c:pt>
                <c:pt idx="134">
                  <c:v>2282711.3444761499</c:v>
                </c:pt>
                <c:pt idx="135">
                  <c:v>424713.41868216899</c:v>
                </c:pt>
                <c:pt idx="136">
                  <c:v>-684475.98457713798</c:v>
                </c:pt>
                <c:pt idx="137">
                  <c:v>2136593.6572861099</c:v>
                </c:pt>
                <c:pt idx="138">
                  <c:v>-1502114.41293013</c:v>
                </c:pt>
                <c:pt idx="139">
                  <c:v>873556.605439657</c:v>
                </c:pt>
                <c:pt idx="140">
                  <c:v>-1720078.4429451099</c:v>
                </c:pt>
                <c:pt idx="141">
                  <c:v>1393242.3316376901</c:v>
                </c:pt>
                <c:pt idx="142">
                  <c:v>2631279.0505945799</c:v>
                </c:pt>
                <c:pt idx="143">
                  <c:v>3442475.86877771</c:v>
                </c:pt>
                <c:pt idx="144">
                  <c:v>-5757753.06397676</c:v>
                </c:pt>
                <c:pt idx="145">
                  <c:v>-16840014.206925001</c:v>
                </c:pt>
                <c:pt idx="146">
                  <c:v>-13455101.4928973</c:v>
                </c:pt>
                <c:pt idx="147">
                  <c:v>-14209077.3215723</c:v>
                </c:pt>
                <c:pt idx="148">
                  <c:v>12250663.4313823</c:v>
                </c:pt>
                <c:pt idx="149">
                  <c:v>1939398.15440707</c:v>
                </c:pt>
                <c:pt idx="150">
                  <c:v>1719808.60498729</c:v>
                </c:pt>
                <c:pt idx="151">
                  <c:v>2046622.1744526499</c:v>
                </c:pt>
                <c:pt idx="152">
                  <c:v>52750.654801629498</c:v>
                </c:pt>
                <c:pt idx="153">
                  <c:v>11576832.0215823</c:v>
                </c:pt>
                <c:pt idx="154">
                  <c:v>422876.47627183201</c:v>
                </c:pt>
                <c:pt idx="155">
                  <c:v>-5897493.2388551896</c:v>
                </c:pt>
                <c:pt idx="156">
                  <c:v>-2005074.9797997801</c:v>
                </c:pt>
                <c:pt idx="157">
                  <c:v>-2299083.4696417898</c:v>
                </c:pt>
                <c:pt idx="158">
                  <c:v>-573269.27380196704</c:v>
                </c:pt>
                <c:pt idx="159">
                  <c:v>40963424.048485503</c:v>
                </c:pt>
                <c:pt idx="160">
                  <c:v>3576301.0722147701</c:v>
                </c:pt>
                <c:pt idx="161">
                  <c:v>-181129.06222634899</c:v>
                </c:pt>
                <c:pt idx="162">
                  <c:v>2534833.0968464799</c:v>
                </c:pt>
                <c:pt idx="163">
                  <c:v>-8362124.9854060998</c:v>
                </c:pt>
                <c:pt idx="164">
                  <c:v>2237697.1762082302</c:v>
                </c:pt>
                <c:pt idx="165">
                  <c:v>-1891940.6413412399</c:v>
                </c:pt>
                <c:pt idx="166">
                  <c:v>1756568.50941148</c:v>
                </c:pt>
                <c:pt idx="167">
                  <c:v>-3839664.1366340001</c:v>
                </c:pt>
                <c:pt idx="168">
                  <c:v>-10208650.3266086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64-45C5-B8FE-3CAE97A5F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928623"/>
        <c:axId val="2027550239"/>
      </c:scatterChart>
      <c:valAx>
        <c:axId val="172292862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Displacement(cc)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550239"/>
        <c:crosses val="autoZero"/>
        <c:crossBetween val="midCat"/>
      </c:valAx>
      <c:valAx>
        <c:axId val="2027550239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92862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Height(mm)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Multiple!$C$2:$C$170</c:f>
              <c:numCache>
                <c:formatCode>General</c:formatCode>
                <c:ptCount val="169"/>
                <c:pt idx="0">
                  <c:v>1652</c:v>
                </c:pt>
                <c:pt idx="1">
                  <c:v>1652</c:v>
                </c:pt>
                <c:pt idx="2">
                  <c:v>1490</c:v>
                </c:pt>
                <c:pt idx="3">
                  <c:v>1490</c:v>
                </c:pt>
                <c:pt idx="4">
                  <c:v>1800</c:v>
                </c:pt>
                <c:pt idx="5">
                  <c:v>1560</c:v>
                </c:pt>
                <c:pt idx="6">
                  <c:v>1535</c:v>
                </c:pt>
                <c:pt idx="7">
                  <c:v>1560</c:v>
                </c:pt>
                <c:pt idx="8">
                  <c:v>1643</c:v>
                </c:pt>
                <c:pt idx="9">
                  <c:v>1730</c:v>
                </c:pt>
                <c:pt idx="10">
                  <c:v>1510</c:v>
                </c:pt>
                <c:pt idx="11">
                  <c:v>1530</c:v>
                </c:pt>
                <c:pt idx="12">
                  <c:v>1562</c:v>
                </c:pt>
                <c:pt idx="13">
                  <c:v>1544</c:v>
                </c:pt>
                <c:pt idx="14">
                  <c:v>1679</c:v>
                </c:pt>
                <c:pt idx="15">
                  <c:v>1483</c:v>
                </c:pt>
                <c:pt idx="16">
                  <c:v>1441</c:v>
                </c:pt>
                <c:pt idx="17">
                  <c:v>1427</c:v>
                </c:pt>
                <c:pt idx="18">
                  <c:v>1427</c:v>
                </c:pt>
                <c:pt idx="19">
                  <c:v>1414</c:v>
                </c:pt>
                <c:pt idx="20">
                  <c:v>1416</c:v>
                </c:pt>
                <c:pt idx="21">
                  <c:v>1391</c:v>
                </c:pt>
                <c:pt idx="22">
                  <c:v>1802</c:v>
                </c:pt>
                <c:pt idx="23">
                  <c:v>1880</c:v>
                </c:pt>
                <c:pt idx="24">
                  <c:v>1700</c:v>
                </c:pt>
                <c:pt idx="25">
                  <c:v>1387</c:v>
                </c:pt>
                <c:pt idx="26">
                  <c:v>1479</c:v>
                </c:pt>
                <c:pt idx="27">
                  <c:v>1679</c:v>
                </c:pt>
                <c:pt idx="28">
                  <c:v>1485</c:v>
                </c:pt>
                <c:pt idx="29">
                  <c:v>1353</c:v>
                </c:pt>
                <c:pt idx="30">
                  <c:v>1427</c:v>
                </c:pt>
                <c:pt idx="31">
                  <c:v>1865</c:v>
                </c:pt>
                <c:pt idx="32">
                  <c:v>1252</c:v>
                </c:pt>
                <c:pt idx="33">
                  <c:v>1638</c:v>
                </c:pt>
                <c:pt idx="34">
                  <c:v>1401</c:v>
                </c:pt>
                <c:pt idx="35">
                  <c:v>1320</c:v>
                </c:pt>
                <c:pt idx="36">
                  <c:v>1250</c:v>
                </c:pt>
                <c:pt idx="37">
                  <c:v>1203</c:v>
                </c:pt>
                <c:pt idx="38">
                  <c:v>1521</c:v>
                </c:pt>
                <c:pt idx="39">
                  <c:v>1212</c:v>
                </c:pt>
                <c:pt idx="40">
                  <c:v>1549</c:v>
                </c:pt>
                <c:pt idx="41">
                  <c:v>1560</c:v>
                </c:pt>
                <c:pt idx="42">
                  <c:v>1655</c:v>
                </c:pt>
                <c:pt idx="43">
                  <c:v>1530</c:v>
                </c:pt>
                <c:pt idx="44">
                  <c:v>1523</c:v>
                </c:pt>
                <c:pt idx="45">
                  <c:v>1885</c:v>
                </c:pt>
                <c:pt idx="46">
                  <c:v>1537</c:v>
                </c:pt>
                <c:pt idx="47">
                  <c:v>1570</c:v>
                </c:pt>
                <c:pt idx="48">
                  <c:v>1501</c:v>
                </c:pt>
                <c:pt idx="49">
                  <c:v>1607</c:v>
                </c:pt>
                <c:pt idx="50">
                  <c:v>1880</c:v>
                </c:pt>
                <c:pt idx="51">
                  <c:v>1640</c:v>
                </c:pt>
                <c:pt idx="52">
                  <c:v>1647</c:v>
                </c:pt>
                <c:pt idx="53">
                  <c:v>1695</c:v>
                </c:pt>
                <c:pt idx="54">
                  <c:v>1445</c:v>
                </c:pt>
                <c:pt idx="55">
                  <c:v>1617</c:v>
                </c:pt>
                <c:pt idx="56">
                  <c:v>1697</c:v>
                </c:pt>
                <c:pt idx="57">
                  <c:v>1467</c:v>
                </c:pt>
                <c:pt idx="58">
                  <c:v>1585</c:v>
                </c:pt>
                <c:pt idx="59">
                  <c:v>1537</c:v>
                </c:pt>
                <c:pt idx="60">
                  <c:v>1666</c:v>
                </c:pt>
                <c:pt idx="61">
                  <c:v>1930</c:v>
                </c:pt>
                <c:pt idx="62">
                  <c:v>1930</c:v>
                </c:pt>
                <c:pt idx="63">
                  <c:v>2055</c:v>
                </c:pt>
                <c:pt idx="64">
                  <c:v>1700</c:v>
                </c:pt>
                <c:pt idx="65">
                  <c:v>1542</c:v>
                </c:pt>
                <c:pt idx="66">
                  <c:v>1812</c:v>
                </c:pt>
                <c:pt idx="67">
                  <c:v>1466</c:v>
                </c:pt>
                <c:pt idx="68">
                  <c:v>1785</c:v>
                </c:pt>
                <c:pt idx="69">
                  <c:v>1644</c:v>
                </c:pt>
                <c:pt idx="70">
                  <c:v>1755</c:v>
                </c:pt>
                <c:pt idx="71">
                  <c:v>1420</c:v>
                </c:pt>
                <c:pt idx="72">
                  <c:v>1835</c:v>
                </c:pt>
                <c:pt idx="73">
                  <c:v>1837</c:v>
                </c:pt>
                <c:pt idx="74">
                  <c:v>1414</c:v>
                </c:pt>
                <c:pt idx="75">
                  <c:v>1665</c:v>
                </c:pt>
                <c:pt idx="76">
                  <c:v>1612</c:v>
                </c:pt>
                <c:pt idx="77">
                  <c:v>1658</c:v>
                </c:pt>
                <c:pt idx="78">
                  <c:v>1621</c:v>
                </c:pt>
                <c:pt idx="79">
                  <c:v>1838</c:v>
                </c:pt>
                <c:pt idx="80">
                  <c:v>1304</c:v>
                </c:pt>
                <c:pt idx="81">
                  <c:v>1740</c:v>
                </c:pt>
                <c:pt idx="82">
                  <c:v>1776</c:v>
                </c:pt>
                <c:pt idx="83">
                  <c:v>1803</c:v>
                </c:pt>
                <c:pt idx="84">
                  <c:v>1457</c:v>
                </c:pt>
                <c:pt idx="85">
                  <c:v>1696</c:v>
                </c:pt>
                <c:pt idx="86">
                  <c:v>1910</c:v>
                </c:pt>
                <c:pt idx="87">
                  <c:v>1419</c:v>
                </c:pt>
                <c:pt idx="88">
                  <c:v>1877</c:v>
                </c:pt>
                <c:pt idx="89">
                  <c:v>1165</c:v>
                </c:pt>
                <c:pt idx="90">
                  <c:v>1213</c:v>
                </c:pt>
                <c:pt idx="91">
                  <c:v>1383</c:v>
                </c:pt>
                <c:pt idx="92">
                  <c:v>1136</c:v>
                </c:pt>
                <c:pt idx="93">
                  <c:v>1640</c:v>
                </c:pt>
                <c:pt idx="94">
                  <c:v>1525</c:v>
                </c:pt>
                <c:pt idx="95">
                  <c:v>1510</c:v>
                </c:pt>
                <c:pt idx="96">
                  <c:v>1520</c:v>
                </c:pt>
                <c:pt idx="97">
                  <c:v>1487</c:v>
                </c:pt>
                <c:pt idx="98">
                  <c:v>1515</c:v>
                </c:pt>
                <c:pt idx="99">
                  <c:v>1690</c:v>
                </c:pt>
                <c:pt idx="100">
                  <c:v>1601</c:v>
                </c:pt>
                <c:pt idx="101">
                  <c:v>1817</c:v>
                </c:pt>
                <c:pt idx="102">
                  <c:v>1595</c:v>
                </c:pt>
                <c:pt idx="103">
                  <c:v>1619</c:v>
                </c:pt>
                <c:pt idx="104">
                  <c:v>1895</c:v>
                </c:pt>
                <c:pt idx="105">
                  <c:v>1645</c:v>
                </c:pt>
                <c:pt idx="106">
                  <c:v>1671</c:v>
                </c:pt>
                <c:pt idx="107">
                  <c:v>1922</c:v>
                </c:pt>
                <c:pt idx="108">
                  <c:v>1760</c:v>
                </c:pt>
                <c:pt idx="109">
                  <c:v>1607</c:v>
                </c:pt>
                <c:pt idx="110">
                  <c:v>1607</c:v>
                </c:pt>
                <c:pt idx="111">
                  <c:v>1465</c:v>
                </c:pt>
                <c:pt idx="112">
                  <c:v>1456</c:v>
                </c:pt>
                <c:pt idx="113">
                  <c:v>1458</c:v>
                </c:pt>
                <c:pt idx="114">
                  <c:v>1557</c:v>
                </c:pt>
                <c:pt idx="115">
                  <c:v>1442</c:v>
                </c:pt>
                <c:pt idx="116">
                  <c:v>1490</c:v>
                </c:pt>
                <c:pt idx="117">
                  <c:v>1445</c:v>
                </c:pt>
                <c:pt idx="118">
                  <c:v>1645</c:v>
                </c:pt>
                <c:pt idx="119">
                  <c:v>1651</c:v>
                </c:pt>
                <c:pt idx="120">
                  <c:v>1651</c:v>
                </c:pt>
                <c:pt idx="121">
                  <c:v>1543</c:v>
                </c:pt>
                <c:pt idx="122">
                  <c:v>1386</c:v>
                </c:pt>
                <c:pt idx="123">
                  <c:v>1805</c:v>
                </c:pt>
                <c:pt idx="124">
                  <c:v>1383</c:v>
                </c:pt>
                <c:pt idx="125">
                  <c:v>1300</c:v>
                </c:pt>
                <c:pt idx="126">
                  <c:v>1370</c:v>
                </c:pt>
                <c:pt idx="127">
                  <c:v>1273</c:v>
                </c:pt>
                <c:pt idx="128">
                  <c:v>1276</c:v>
                </c:pt>
                <c:pt idx="129">
                  <c:v>1475</c:v>
                </c:pt>
                <c:pt idx="130">
                  <c:v>1520</c:v>
                </c:pt>
                <c:pt idx="131">
                  <c:v>1520</c:v>
                </c:pt>
                <c:pt idx="132">
                  <c:v>1530</c:v>
                </c:pt>
                <c:pt idx="133">
                  <c:v>1880</c:v>
                </c:pt>
                <c:pt idx="134">
                  <c:v>1485</c:v>
                </c:pt>
                <c:pt idx="135">
                  <c:v>1466</c:v>
                </c:pt>
                <c:pt idx="136">
                  <c:v>1505</c:v>
                </c:pt>
                <c:pt idx="137">
                  <c:v>1630</c:v>
                </c:pt>
                <c:pt idx="138">
                  <c:v>1706</c:v>
                </c:pt>
                <c:pt idx="139">
                  <c:v>1840</c:v>
                </c:pt>
                <c:pt idx="140">
                  <c:v>1710</c:v>
                </c:pt>
                <c:pt idx="141">
                  <c:v>1464</c:v>
                </c:pt>
                <c:pt idx="142">
                  <c:v>1464</c:v>
                </c:pt>
                <c:pt idx="143">
                  <c:v>1538</c:v>
                </c:pt>
                <c:pt idx="144">
                  <c:v>1624</c:v>
                </c:pt>
                <c:pt idx="145">
                  <c:v>1308</c:v>
                </c:pt>
                <c:pt idx="146">
                  <c:v>1473</c:v>
                </c:pt>
                <c:pt idx="147">
                  <c:v>1865</c:v>
                </c:pt>
                <c:pt idx="148">
                  <c:v>1211</c:v>
                </c:pt>
                <c:pt idx="149">
                  <c:v>1675</c:v>
                </c:pt>
                <c:pt idx="150">
                  <c:v>1587</c:v>
                </c:pt>
                <c:pt idx="151">
                  <c:v>1870</c:v>
                </c:pt>
                <c:pt idx="152">
                  <c:v>1651</c:v>
                </c:pt>
                <c:pt idx="153">
                  <c:v>2670</c:v>
                </c:pt>
                <c:pt idx="154">
                  <c:v>1570</c:v>
                </c:pt>
                <c:pt idx="155">
                  <c:v>1455</c:v>
                </c:pt>
                <c:pt idx="156">
                  <c:v>1386</c:v>
                </c:pt>
                <c:pt idx="157">
                  <c:v>1846</c:v>
                </c:pt>
                <c:pt idx="158">
                  <c:v>1450</c:v>
                </c:pt>
                <c:pt idx="159">
                  <c:v>1638</c:v>
                </c:pt>
                <c:pt idx="160">
                  <c:v>1525</c:v>
                </c:pt>
                <c:pt idx="161">
                  <c:v>1495</c:v>
                </c:pt>
                <c:pt idx="162">
                  <c:v>1476</c:v>
                </c:pt>
                <c:pt idx="163">
                  <c:v>1476</c:v>
                </c:pt>
                <c:pt idx="164">
                  <c:v>1644</c:v>
                </c:pt>
                <c:pt idx="165">
                  <c:v>1676</c:v>
                </c:pt>
                <c:pt idx="166">
                  <c:v>1540</c:v>
                </c:pt>
                <c:pt idx="167">
                  <c:v>1840</c:v>
                </c:pt>
                <c:pt idx="168">
                  <c:v>1488</c:v>
                </c:pt>
              </c:numCache>
            </c:numRef>
          </c:xVal>
          <c:yVal>
            <c:numRef>
              <c:f>Multiple!$BL$76:$BL$244</c:f>
              <c:numCache>
                <c:formatCode>General</c:formatCode>
                <c:ptCount val="169"/>
                <c:pt idx="0">
                  <c:v>7503548.0677481499</c:v>
                </c:pt>
                <c:pt idx="1">
                  <c:v>7447328.0677481499</c:v>
                </c:pt>
                <c:pt idx="2">
                  <c:v>6062558.5274842205</c:v>
                </c:pt>
                <c:pt idx="3">
                  <c:v>5869010.9362859903</c:v>
                </c:pt>
                <c:pt idx="4">
                  <c:v>8145884.3734304598</c:v>
                </c:pt>
                <c:pt idx="5">
                  <c:v>2696425.0561180799</c:v>
                </c:pt>
                <c:pt idx="6">
                  <c:v>2300435.7816834198</c:v>
                </c:pt>
                <c:pt idx="7">
                  <c:v>4224229.5945468601</c:v>
                </c:pt>
                <c:pt idx="8">
                  <c:v>5285520.2084427597</c:v>
                </c:pt>
                <c:pt idx="9">
                  <c:v>7430965.5989071904</c:v>
                </c:pt>
                <c:pt idx="10">
                  <c:v>-239693.38736259</c:v>
                </c:pt>
                <c:pt idx="11">
                  <c:v>869283.06106042303</c:v>
                </c:pt>
                <c:pt idx="12">
                  <c:v>2186044.0808237302</c:v>
                </c:pt>
                <c:pt idx="13">
                  <c:v>1706497.87777443</c:v>
                </c:pt>
                <c:pt idx="14">
                  <c:v>1648860.3011239599</c:v>
                </c:pt>
                <c:pt idx="15">
                  <c:v>613086.04060626402</c:v>
                </c:pt>
                <c:pt idx="16">
                  <c:v>-2138536.0769179598</c:v>
                </c:pt>
                <c:pt idx="17">
                  <c:v>6030202.8096836703</c:v>
                </c:pt>
                <c:pt idx="18">
                  <c:v>5084775.7225423995</c:v>
                </c:pt>
                <c:pt idx="19">
                  <c:v>-3865717.7625396801</c:v>
                </c:pt>
                <c:pt idx="20">
                  <c:v>-585151.31192624895</c:v>
                </c:pt>
                <c:pt idx="21">
                  <c:v>-30075444.533088699</c:v>
                </c:pt>
                <c:pt idx="22">
                  <c:v>-2105115.9393989202</c:v>
                </c:pt>
                <c:pt idx="23">
                  <c:v>841339.74112847098</c:v>
                </c:pt>
                <c:pt idx="24">
                  <c:v>-6534311.7240684005</c:v>
                </c:pt>
                <c:pt idx="25">
                  <c:v>-6503922.55290817</c:v>
                </c:pt>
                <c:pt idx="26">
                  <c:v>-3491214.7621658798</c:v>
                </c:pt>
                <c:pt idx="27">
                  <c:v>200752.05458329601</c:v>
                </c:pt>
                <c:pt idx="28">
                  <c:v>1197920.7423666001</c:v>
                </c:pt>
                <c:pt idx="29">
                  <c:v>-16910437.488365401</c:v>
                </c:pt>
                <c:pt idx="30">
                  <c:v>-5862823.4067805102</c:v>
                </c:pt>
                <c:pt idx="31">
                  <c:v>-1903400.46016176</c:v>
                </c:pt>
                <c:pt idx="32">
                  <c:v>-19234271.602531798</c:v>
                </c:pt>
                <c:pt idx="33">
                  <c:v>5020721.7209704304</c:v>
                </c:pt>
                <c:pt idx="34">
                  <c:v>-17536347.789571401</c:v>
                </c:pt>
                <c:pt idx="35">
                  <c:v>6751384.5926058702</c:v>
                </c:pt>
                <c:pt idx="36">
                  <c:v>-7107622.0853450103</c:v>
                </c:pt>
                <c:pt idx="37">
                  <c:v>3401735.61092349</c:v>
                </c:pt>
                <c:pt idx="38">
                  <c:v>-3174952.30318873</c:v>
                </c:pt>
                <c:pt idx="39">
                  <c:v>115883715.270198</c:v>
                </c:pt>
                <c:pt idx="40">
                  <c:v>1077458.6449102899</c:v>
                </c:pt>
                <c:pt idx="41">
                  <c:v>1605832.0771837099</c:v>
                </c:pt>
                <c:pt idx="42">
                  <c:v>1835888.2542405899</c:v>
                </c:pt>
                <c:pt idx="43">
                  <c:v>-1387145.3619043101</c:v>
                </c:pt>
                <c:pt idx="44">
                  <c:v>718207.25048164302</c:v>
                </c:pt>
                <c:pt idx="45">
                  <c:v>299605.677317394</c:v>
                </c:pt>
                <c:pt idx="46">
                  <c:v>2340161.2649455001</c:v>
                </c:pt>
                <c:pt idx="47">
                  <c:v>2414693.03773198</c:v>
                </c:pt>
                <c:pt idx="48">
                  <c:v>-2191364.39438358</c:v>
                </c:pt>
                <c:pt idx="49">
                  <c:v>2000953.69205439</c:v>
                </c:pt>
                <c:pt idx="50">
                  <c:v>5399182.2121554101</c:v>
                </c:pt>
                <c:pt idx="51">
                  <c:v>3900680.8754387698</c:v>
                </c:pt>
                <c:pt idx="52">
                  <c:v>1805213.0435853801</c:v>
                </c:pt>
                <c:pt idx="53">
                  <c:v>3327210.4160361402</c:v>
                </c:pt>
                <c:pt idx="54">
                  <c:v>-158365.796482317</c:v>
                </c:pt>
                <c:pt idx="55">
                  <c:v>3278609.7095796</c:v>
                </c:pt>
                <c:pt idx="56">
                  <c:v>5145664.8690258097</c:v>
                </c:pt>
                <c:pt idx="57">
                  <c:v>78656.004730835601</c:v>
                </c:pt>
                <c:pt idx="58">
                  <c:v>1117538.70707155</c:v>
                </c:pt>
                <c:pt idx="59">
                  <c:v>203254.03102391801</c:v>
                </c:pt>
                <c:pt idx="60">
                  <c:v>2862650.7523416001</c:v>
                </c:pt>
                <c:pt idx="61">
                  <c:v>-5449682.6553678596</c:v>
                </c:pt>
                <c:pt idx="62">
                  <c:v>-5552052.8670061799</c:v>
                </c:pt>
                <c:pt idx="63">
                  <c:v>-4011611.98555149</c:v>
                </c:pt>
                <c:pt idx="64">
                  <c:v>3965470.5911484701</c:v>
                </c:pt>
                <c:pt idx="65">
                  <c:v>820036.99608396704</c:v>
                </c:pt>
                <c:pt idx="66">
                  <c:v>-3894859.3980849902</c:v>
                </c:pt>
                <c:pt idx="67">
                  <c:v>1273452.7028812901</c:v>
                </c:pt>
                <c:pt idx="68">
                  <c:v>150511.00156766499</c:v>
                </c:pt>
                <c:pt idx="69">
                  <c:v>-2984927.8684238899</c:v>
                </c:pt>
                <c:pt idx="70">
                  <c:v>168818.97236241601</c:v>
                </c:pt>
                <c:pt idx="71">
                  <c:v>-4255079.5574952802</c:v>
                </c:pt>
                <c:pt idx="72">
                  <c:v>-3251356.3383759502</c:v>
                </c:pt>
                <c:pt idx="73">
                  <c:v>-9166541.2293471098</c:v>
                </c:pt>
                <c:pt idx="74">
                  <c:v>-6892129.5989201097</c:v>
                </c:pt>
                <c:pt idx="75">
                  <c:v>1702415.82021118</c:v>
                </c:pt>
                <c:pt idx="76">
                  <c:v>-2614188.0369464499</c:v>
                </c:pt>
                <c:pt idx="77">
                  <c:v>3759628.2889638301</c:v>
                </c:pt>
                <c:pt idx="78">
                  <c:v>2336671.03149484</c:v>
                </c:pt>
                <c:pt idx="79">
                  <c:v>7324174.9927095398</c:v>
                </c:pt>
                <c:pt idx="80">
                  <c:v>-6772529.3234154899</c:v>
                </c:pt>
                <c:pt idx="81">
                  <c:v>-3564183.14772673</c:v>
                </c:pt>
                <c:pt idx="82">
                  <c:v>6938157.6981096296</c:v>
                </c:pt>
                <c:pt idx="83">
                  <c:v>-14470885.441527801</c:v>
                </c:pt>
                <c:pt idx="84">
                  <c:v>-7098521.5939826304</c:v>
                </c:pt>
                <c:pt idx="85">
                  <c:v>2449969.9464886701</c:v>
                </c:pt>
                <c:pt idx="86">
                  <c:v>-10192202.198806301</c:v>
                </c:pt>
                <c:pt idx="87">
                  <c:v>-10351055.8120046</c:v>
                </c:pt>
                <c:pt idx="88">
                  <c:v>-6291874.4582841396</c:v>
                </c:pt>
                <c:pt idx="89">
                  <c:v>-10440123.119158801</c:v>
                </c:pt>
                <c:pt idx="90">
                  <c:v>7347154.5362623204</c:v>
                </c:pt>
                <c:pt idx="91">
                  <c:v>-1598936.52836668</c:v>
                </c:pt>
                <c:pt idx="92">
                  <c:v>-12666595.7921388</c:v>
                </c:pt>
                <c:pt idx="93">
                  <c:v>4273774.2569946097</c:v>
                </c:pt>
                <c:pt idx="94">
                  <c:v>-4802191.8716589501</c:v>
                </c:pt>
                <c:pt idx="95">
                  <c:v>-603847.44961678796</c:v>
                </c:pt>
                <c:pt idx="96">
                  <c:v>-444365.37629244302</c:v>
                </c:pt>
                <c:pt idx="97">
                  <c:v>1855443.7608084499</c:v>
                </c:pt>
                <c:pt idx="98">
                  <c:v>-792912.26308425702</c:v>
                </c:pt>
                <c:pt idx="99">
                  <c:v>3462640.6600146801</c:v>
                </c:pt>
                <c:pt idx="100">
                  <c:v>-64456.704032679998</c:v>
                </c:pt>
                <c:pt idx="101">
                  <c:v>164907.115139998</c:v>
                </c:pt>
                <c:pt idx="102">
                  <c:v>3228747.3177472502</c:v>
                </c:pt>
                <c:pt idx="103">
                  <c:v>6285503.1109730704</c:v>
                </c:pt>
                <c:pt idx="104">
                  <c:v>-3535626.3078766898</c:v>
                </c:pt>
                <c:pt idx="105">
                  <c:v>2512698.5620131702</c:v>
                </c:pt>
                <c:pt idx="106">
                  <c:v>3810686.3636264298</c:v>
                </c:pt>
                <c:pt idx="107">
                  <c:v>220244.106598429</c:v>
                </c:pt>
                <c:pt idx="108">
                  <c:v>5371596.9021220598</c:v>
                </c:pt>
                <c:pt idx="109">
                  <c:v>-543815.73756415804</c:v>
                </c:pt>
                <c:pt idx="110">
                  <c:v>677839.29344201798</c:v>
                </c:pt>
                <c:pt idx="111">
                  <c:v>-4232074.3454354601</c:v>
                </c:pt>
                <c:pt idx="112">
                  <c:v>-1563405.21141279</c:v>
                </c:pt>
                <c:pt idx="113">
                  <c:v>-3581024.94462801</c:v>
                </c:pt>
                <c:pt idx="114">
                  <c:v>-3234649.9059649198</c:v>
                </c:pt>
                <c:pt idx="115">
                  <c:v>-908594.32592011802</c:v>
                </c:pt>
                <c:pt idx="116">
                  <c:v>1053504.1240868301</c:v>
                </c:pt>
                <c:pt idx="117">
                  <c:v>-4006199.3602009201</c:v>
                </c:pt>
                <c:pt idx="118">
                  <c:v>-15165570.9493083</c:v>
                </c:pt>
                <c:pt idx="119">
                  <c:v>2738330.6222393499</c:v>
                </c:pt>
                <c:pt idx="120">
                  <c:v>2718519.80981674</c:v>
                </c:pt>
                <c:pt idx="121">
                  <c:v>2160012.2354572299</c:v>
                </c:pt>
                <c:pt idx="122">
                  <c:v>-18501.418135590899</c:v>
                </c:pt>
                <c:pt idx="123">
                  <c:v>424911.93401927501</c:v>
                </c:pt>
                <c:pt idx="124">
                  <c:v>-3869257.5460464801</c:v>
                </c:pt>
                <c:pt idx="125">
                  <c:v>-2944251.3381231301</c:v>
                </c:pt>
                <c:pt idx="126">
                  <c:v>-5219742.7510306602</c:v>
                </c:pt>
                <c:pt idx="127">
                  <c:v>-4086922.9893459799</c:v>
                </c:pt>
                <c:pt idx="128">
                  <c:v>-4804164.9578064997</c:v>
                </c:pt>
                <c:pt idx="129">
                  <c:v>1946513.52319909</c:v>
                </c:pt>
                <c:pt idx="130">
                  <c:v>-307271.90869143797</c:v>
                </c:pt>
                <c:pt idx="131">
                  <c:v>197483.53200699401</c:v>
                </c:pt>
                <c:pt idx="132">
                  <c:v>2627895.6713276799</c:v>
                </c:pt>
                <c:pt idx="133">
                  <c:v>-9362681.1441663504</c:v>
                </c:pt>
                <c:pt idx="134">
                  <c:v>2282711.3444761499</c:v>
                </c:pt>
                <c:pt idx="135">
                  <c:v>424713.41868216899</c:v>
                </c:pt>
                <c:pt idx="136">
                  <c:v>-684475.98457713798</c:v>
                </c:pt>
                <c:pt idx="137">
                  <c:v>2136593.6572861099</c:v>
                </c:pt>
                <c:pt idx="138">
                  <c:v>-1502114.41293013</c:v>
                </c:pt>
                <c:pt idx="139">
                  <c:v>873556.605439657</c:v>
                </c:pt>
                <c:pt idx="140">
                  <c:v>-1720078.4429451099</c:v>
                </c:pt>
                <c:pt idx="141">
                  <c:v>1393242.3316376901</c:v>
                </c:pt>
                <c:pt idx="142">
                  <c:v>2631279.0505945799</c:v>
                </c:pt>
                <c:pt idx="143">
                  <c:v>3442475.86877771</c:v>
                </c:pt>
                <c:pt idx="144">
                  <c:v>-5757753.06397676</c:v>
                </c:pt>
                <c:pt idx="145">
                  <c:v>-16840014.206925001</c:v>
                </c:pt>
                <c:pt idx="146">
                  <c:v>-13455101.4928973</c:v>
                </c:pt>
                <c:pt idx="147">
                  <c:v>-14209077.3215723</c:v>
                </c:pt>
                <c:pt idx="148">
                  <c:v>12250663.4313823</c:v>
                </c:pt>
                <c:pt idx="149">
                  <c:v>1939398.15440707</c:v>
                </c:pt>
                <c:pt idx="150">
                  <c:v>1719808.60498729</c:v>
                </c:pt>
                <c:pt idx="151">
                  <c:v>2046622.1744526499</c:v>
                </c:pt>
                <c:pt idx="152">
                  <c:v>52750.654801629498</c:v>
                </c:pt>
                <c:pt idx="153">
                  <c:v>11576832.0215823</c:v>
                </c:pt>
                <c:pt idx="154">
                  <c:v>422876.47627183201</c:v>
                </c:pt>
                <c:pt idx="155">
                  <c:v>-5897493.2388551896</c:v>
                </c:pt>
                <c:pt idx="156">
                  <c:v>-2005074.9797997801</c:v>
                </c:pt>
                <c:pt idx="157">
                  <c:v>-2299083.4696417898</c:v>
                </c:pt>
                <c:pt idx="158">
                  <c:v>-573269.27380196704</c:v>
                </c:pt>
                <c:pt idx="159">
                  <c:v>40963424.048485503</c:v>
                </c:pt>
                <c:pt idx="160">
                  <c:v>3576301.0722147701</c:v>
                </c:pt>
                <c:pt idx="161">
                  <c:v>-181129.06222634899</c:v>
                </c:pt>
                <c:pt idx="162">
                  <c:v>2534833.0968464799</c:v>
                </c:pt>
                <c:pt idx="163">
                  <c:v>-8362124.9854060998</c:v>
                </c:pt>
                <c:pt idx="164">
                  <c:v>2237697.1762082302</c:v>
                </c:pt>
                <c:pt idx="165">
                  <c:v>-1891940.6413412399</c:v>
                </c:pt>
                <c:pt idx="166">
                  <c:v>1756568.50941148</c:v>
                </c:pt>
                <c:pt idx="167">
                  <c:v>-3839664.1366340001</c:v>
                </c:pt>
                <c:pt idx="168">
                  <c:v>-10208650.3266086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DE-4705-BE6B-6403EA7DC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62943"/>
        <c:axId val="1854900191"/>
      </c:scatterChart>
      <c:valAx>
        <c:axId val="207146294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Height(mm)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900191"/>
        <c:crosses val="autoZero"/>
        <c:crossBetween val="midCat"/>
      </c:valAx>
      <c:valAx>
        <c:axId val="1854900191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6294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Length(mm)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Multiple!$D$2:$D$170</c:f>
              <c:numCache>
                <c:formatCode>General</c:formatCode>
                <c:ptCount val="169"/>
                <c:pt idx="0">
                  <c:v>3164</c:v>
                </c:pt>
                <c:pt idx="1">
                  <c:v>3164</c:v>
                </c:pt>
                <c:pt idx="2">
                  <c:v>3731</c:v>
                </c:pt>
                <c:pt idx="3">
                  <c:v>3731</c:v>
                </c:pt>
                <c:pt idx="4">
                  <c:v>3675</c:v>
                </c:pt>
                <c:pt idx="5">
                  <c:v>3610</c:v>
                </c:pt>
                <c:pt idx="6">
                  <c:v>3765</c:v>
                </c:pt>
                <c:pt idx="7">
                  <c:v>3600</c:v>
                </c:pt>
                <c:pt idx="8">
                  <c:v>3990</c:v>
                </c:pt>
                <c:pt idx="9">
                  <c:v>3970</c:v>
                </c:pt>
                <c:pt idx="10">
                  <c:v>3884</c:v>
                </c:pt>
                <c:pt idx="11">
                  <c:v>3801</c:v>
                </c:pt>
                <c:pt idx="12">
                  <c:v>3825</c:v>
                </c:pt>
                <c:pt idx="13">
                  <c:v>3955</c:v>
                </c:pt>
                <c:pt idx="14">
                  <c:v>4592</c:v>
                </c:pt>
                <c:pt idx="15">
                  <c:v>4861</c:v>
                </c:pt>
                <c:pt idx="16">
                  <c:v>4253</c:v>
                </c:pt>
                <c:pt idx="17">
                  <c:v>4726</c:v>
                </c:pt>
                <c:pt idx="18">
                  <c:v>4726</c:v>
                </c:pt>
                <c:pt idx="19">
                  <c:v>3874</c:v>
                </c:pt>
                <c:pt idx="20">
                  <c:v>4691</c:v>
                </c:pt>
                <c:pt idx="21">
                  <c:v>4784</c:v>
                </c:pt>
                <c:pt idx="22">
                  <c:v>4828</c:v>
                </c:pt>
                <c:pt idx="23">
                  <c:v>4840</c:v>
                </c:pt>
                <c:pt idx="24">
                  <c:v>5000</c:v>
                </c:pt>
                <c:pt idx="25">
                  <c:v>4649</c:v>
                </c:pt>
                <c:pt idx="26">
                  <c:v>5120</c:v>
                </c:pt>
                <c:pt idx="27">
                  <c:v>5003</c:v>
                </c:pt>
                <c:pt idx="28">
                  <c:v>5302</c:v>
                </c:pt>
                <c:pt idx="29">
                  <c:v>4881</c:v>
                </c:pt>
                <c:pt idx="30">
                  <c:v>5049</c:v>
                </c:pt>
                <c:pt idx="31">
                  <c:v>5080</c:v>
                </c:pt>
                <c:pt idx="32">
                  <c:v>4440</c:v>
                </c:pt>
                <c:pt idx="33">
                  <c:v>5112</c:v>
                </c:pt>
                <c:pt idx="34">
                  <c:v>4807</c:v>
                </c:pt>
                <c:pt idx="35">
                  <c:v>4569</c:v>
                </c:pt>
                <c:pt idx="36">
                  <c:v>4385</c:v>
                </c:pt>
                <c:pt idx="37">
                  <c:v>4571</c:v>
                </c:pt>
                <c:pt idx="38">
                  <c:v>5575</c:v>
                </c:pt>
                <c:pt idx="39">
                  <c:v>4544</c:v>
                </c:pt>
                <c:pt idx="40">
                  <c:v>3565</c:v>
                </c:pt>
                <c:pt idx="41">
                  <c:v>3600</c:v>
                </c:pt>
                <c:pt idx="42">
                  <c:v>3700</c:v>
                </c:pt>
                <c:pt idx="43">
                  <c:v>3840</c:v>
                </c:pt>
                <c:pt idx="44">
                  <c:v>3990</c:v>
                </c:pt>
                <c:pt idx="45">
                  <c:v>4440</c:v>
                </c:pt>
                <c:pt idx="46">
                  <c:v>3992</c:v>
                </c:pt>
                <c:pt idx="47">
                  <c:v>3995</c:v>
                </c:pt>
                <c:pt idx="48">
                  <c:v>3995</c:v>
                </c:pt>
                <c:pt idx="49">
                  <c:v>3994</c:v>
                </c:pt>
                <c:pt idx="50">
                  <c:v>3995</c:v>
                </c:pt>
                <c:pt idx="51">
                  <c:v>3995</c:v>
                </c:pt>
                <c:pt idx="52">
                  <c:v>3998</c:v>
                </c:pt>
                <c:pt idx="53">
                  <c:v>4315</c:v>
                </c:pt>
                <c:pt idx="54">
                  <c:v>4440</c:v>
                </c:pt>
                <c:pt idx="55">
                  <c:v>3995</c:v>
                </c:pt>
                <c:pt idx="56">
                  <c:v>4498</c:v>
                </c:pt>
                <c:pt idx="57">
                  <c:v>4390</c:v>
                </c:pt>
                <c:pt idx="58">
                  <c:v>3390</c:v>
                </c:pt>
                <c:pt idx="59">
                  <c:v>3992</c:v>
                </c:pt>
                <c:pt idx="60">
                  <c:v>4453</c:v>
                </c:pt>
                <c:pt idx="61">
                  <c:v>3920</c:v>
                </c:pt>
                <c:pt idx="62">
                  <c:v>3920</c:v>
                </c:pt>
                <c:pt idx="63">
                  <c:v>4342</c:v>
                </c:pt>
                <c:pt idx="64">
                  <c:v>4445</c:v>
                </c:pt>
                <c:pt idx="65">
                  <c:v>3983</c:v>
                </c:pt>
                <c:pt idx="66">
                  <c:v>4400</c:v>
                </c:pt>
                <c:pt idx="67">
                  <c:v>4413</c:v>
                </c:pt>
                <c:pt idx="68">
                  <c:v>4585</c:v>
                </c:pt>
                <c:pt idx="69">
                  <c:v>4314</c:v>
                </c:pt>
                <c:pt idx="70">
                  <c:v>5115</c:v>
                </c:pt>
                <c:pt idx="71">
                  <c:v>4369</c:v>
                </c:pt>
                <c:pt idx="72">
                  <c:v>4795</c:v>
                </c:pt>
                <c:pt idx="73">
                  <c:v>4903</c:v>
                </c:pt>
                <c:pt idx="74">
                  <c:v>3850</c:v>
                </c:pt>
                <c:pt idx="75">
                  <c:v>4697</c:v>
                </c:pt>
                <c:pt idx="76">
                  <c:v>4439</c:v>
                </c:pt>
                <c:pt idx="77">
                  <c:v>4688</c:v>
                </c:pt>
                <c:pt idx="78">
                  <c:v>4752</c:v>
                </c:pt>
                <c:pt idx="79">
                  <c:v>4882</c:v>
                </c:pt>
                <c:pt idx="80">
                  <c:v>4324</c:v>
                </c:pt>
                <c:pt idx="81">
                  <c:v>5052</c:v>
                </c:pt>
                <c:pt idx="82">
                  <c:v>4950</c:v>
                </c:pt>
                <c:pt idx="83">
                  <c:v>4882</c:v>
                </c:pt>
                <c:pt idx="84">
                  <c:v>5252</c:v>
                </c:pt>
                <c:pt idx="85">
                  <c:v>4918</c:v>
                </c:pt>
                <c:pt idx="86">
                  <c:v>4950</c:v>
                </c:pt>
                <c:pt idx="87">
                  <c:v>5012</c:v>
                </c:pt>
                <c:pt idx="88">
                  <c:v>4999</c:v>
                </c:pt>
                <c:pt idx="89">
                  <c:v>4459</c:v>
                </c:pt>
                <c:pt idx="90">
                  <c:v>4568</c:v>
                </c:pt>
                <c:pt idx="91">
                  <c:v>4922</c:v>
                </c:pt>
                <c:pt idx="92">
                  <c:v>4780</c:v>
                </c:pt>
                <c:pt idx="93">
                  <c:v>3370</c:v>
                </c:pt>
                <c:pt idx="94">
                  <c:v>3941</c:v>
                </c:pt>
                <c:pt idx="95">
                  <c:v>3995</c:v>
                </c:pt>
                <c:pt idx="96">
                  <c:v>3765</c:v>
                </c:pt>
                <c:pt idx="97">
                  <c:v>4560</c:v>
                </c:pt>
                <c:pt idx="98">
                  <c:v>4455</c:v>
                </c:pt>
                <c:pt idx="99">
                  <c:v>4395</c:v>
                </c:pt>
                <c:pt idx="100">
                  <c:v>3999</c:v>
                </c:pt>
                <c:pt idx="101">
                  <c:v>3995</c:v>
                </c:pt>
                <c:pt idx="102">
                  <c:v>4300</c:v>
                </c:pt>
                <c:pt idx="103">
                  <c:v>4329</c:v>
                </c:pt>
                <c:pt idx="104">
                  <c:v>4520</c:v>
                </c:pt>
                <c:pt idx="105">
                  <c:v>4315</c:v>
                </c:pt>
                <c:pt idx="106">
                  <c:v>4331</c:v>
                </c:pt>
                <c:pt idx="107">
                  <c:v>4655</c:v>
                </c:pt>
                <c:pt idx="108">
                  <c:v>4655</c:v>
                </c:pt>
                <c:pt idx="109">
                  <c:v>3994</c:v>
                </c:pt>
                <c:pt idx="110">
                  <c:v>3994</c:v>
                </c:pt>
                <c:pt idx="111">
                  <c:v>4620</c:v>
                </c:pt>
                <c:pt idx="112">
                  <c:v>4767</c:v>
                </c:pt>
                <c:pt idx="113">
                  <c:v>4370</c:v>
                </c:pt>
                <c:pt idx="114">
                  <c:v>4299</c:v>
                </c:pt>
                <c:pt idx="115">
                  <c:v>4686</c:v>
                </c:pt>
                <c:pt idx="116">
                  <c:v>4540</c:v>
                </c:pt>
                <c:pt idx="117">
                  <c:v>4975</c:v>
                </c:pt>
                <c:pt idx="118">
                  <c:v>4.6399999999999997</c:v>
                </c:pt>
                <c:pt idx="119">
                  <c:v>4731</c:v>
                </c:pt>
                <c:pt idx="120">
                  <c:v>4731</c:v>
                </c:pt>
                <c:pt idx="121">
                  <c:v>4950</c:v>
                </c:pt>
                <c:pt idx="122">
                  <c:v>4733</c:v>
                </c:pt>
                <c:pt idx="123">
                  <c:v>5151</c:v>
                </c:pt>
                <c:pt idx="124">
                  <c:v>4671</c:v>
                </c:pt>
                <c:pt idx="125">
                  <c:v>4519</c:v>
                </c:pt>
                <c:pt idx="126">
                  <c:v>4710</c:v>
                </c:pt>
                <c:pt idx="127">
                  <c:v>4465</c:v>
                </c:pt>
                <c:pt idx="128">
                  <c:v>4657</c:v>
                </c:pt>
                <c:pt idx="129">
                  <c:v>3395</c:v>
                </c:pt>
                <c:pt idx="130">
                  <c:v>3805</c:v>
                </c:pt>
                <c:pt idx="131">
                  <c:v>3995</c:v>
                </c:pt>
                <c:pt idx="132">
                  <c:v>3825</c:v>
                </c:pt>
                <c:pt idx="133">
                  <c:v>4107</c:v>
                </c:pt>
                <c:pt idx="134">
                  <c:v>4490</c:v>
                </c:pt>
                <c:pt idx="135">
                  <c:v>4413</c:v>
                </c:pt>
                <c:pt idx="136">
                  <c:v>3989</c:v>
                </c:pt>
                <c:pt idx="137">
                  <c:v>4270</c:v>
                </c:pt>
                <c:pt idx="138">
                  <c:v>4598</c:v>
                </c:pt>
                <c:pt idx="139">
                  <c:v>5295</c:v>
                </c:pt>
                <c:pt idx="140">
                  <c:v>4695</c:v>
                </c:pt>
                <c:pt idx="141">
                  <c:v>4933</c:v>
                </c:pt>
                <c:pt idx="142">
                  <c:v>4907</c:v>
                </c:pt>
                <c:pt idx="143">
                  <c:v>5091</c:v>
                </c:pt>
                <c:pt idx="144">
                  <c:v>4696</c:v>
                </c:pt>
                <c:pt idx="145">
                  <c:v>4470</c:v>
                </c:pt>
                <c:pt idx="146">
                  <c:v>4956</c:v>
                </c:pt>
                <c:pt idx="147">
                  <c:v>5080</c:v>
                </c:pt>
                <c:pt idx="148">
                  <c:v>4568</c:v>
                </c:pt>
                <c:pt idx="149">
                  <c:v>3655</c:v>
                </c:pt>
                <c:pt idx="150">
                  <c:v>3793</c:v>
                </c:pt>
                <c:pt idx="151">
                  <c:v>3985</c:v>
                </c:pt>
                <c:pt idx="152">
                  <c:v>4384</c:v>
                </c:pt>
                <c:pt idx="153">
                  <c:v>5458</c:v>
                </c:pt>
                <c:pt idx="154">
                  <c:v>4180</c:v>
                </c:pt>
                <c:pt idx="155">
                  <c:v>4885</c:v>
                </c:pt>
                <c:pt idx="156">
                  <c:v>4733</c:v>
                </c:pt>
                <c:pt idx="157">
                  <c:v>4988</c:v>
                </c:pt>
                <c:pt idx="158">
                  <c:v>5235</c:v>
                </c:pt>
                <c:pt idx="159">
                  <c:v>5842</c:v>
                </c:pt>
                <c:pt idx="160">
                  <c:v>3989</c:v>
                </c:pt>
                <c:pt idx="161">
                  <c:v>4425</c:v>
                </c:pt>
                <c:pt idx="162">
                  <c:v>4670</c:v>
                </c:pt>
                <c:pt idx="163">
                  <c:v>4670</c:v>
                </c:pt>
                <c:pt idx="164">
                  <c:v>4658</c:v>
                </c:pt>
                <c:pt idx="165">
                  <c:v>4931</c:v>
                </c:pt>
                <c:pt idx="166">
                  <c:v>4277</c:v>
                </c:pt>
                <c:pt idx="167">
                  <c:v>4695</c:v>
                </c:pt>
                <c:pt idx="168">
                  <c:v>5299</c:v>
                </c:pt>
              </c:numCache>
            </c:numRef>
          </c:xVal>
          <c:yVal>
            <c:numRef>
              <c:f>Multiple!$BL$76:$BL$244</c:f>
              <c:numCache>
                <c:formatCode>General</c:formatCode>
                <c:ptCount val="169"/>
                <c:pt idx="0">
                  <c:v>7503548.0677481499</c:v>
                </c:pt>
                <c:pt idx="1">
                  <c:v>7447328.0677481499</c:v>
                </c:pt>
                <c:pt idx="2">
                  <c:v>6062558.5274842205</c:v>
                </c:pt>
                <c:pt idx="3">
                  <c:v>5869010.9362859903</c:v>
                </c:pt>
                <c:pt idx="4">
                  <c:v>8145884.3734304598</c:v>
                </c:pt>
                <c:pt idx="5">
                  <c:v>2696425.0561180799</c:v>
                </c:pt>
                <c:pt idx="6">
                  <c:v>2300435.7816834198</c:v>
                </c:pt>
                <c:pt idx="7">
                  <c:v>4224229.5945468601</c:v>
                </c:pt>
                <c:pt idx="8">
                  <c:v>5285520.2084427597</c:v>
                </c:pt>
                <c:pt idx="9">
                  <c:v>7430965.5989071904</c:v>
                </c:pt>
                <c:pt idx="10">
                  <c:v>-239693.38736259</c:v>
                </c:pt>
                <c:pt idx="11">
                  <c:v>869283.06106042303</c:v>
                </c:pt>
                <c:pt idx="12">
                  <c:v>2186044.0808237302</c:v>
                </c:pt>
                <c:pt idx="13">
                  <c:v>1706497.87777443</c:v>
                </c:pt>
                <c:pt idx="14">
                  <c:v>1648860.3011239599</c:v>
                </c:pt>
                <c:pt idx="15">
                  <c:v>613086.04060626402</c:v>
                </c:pt>
                <c:pt idx="16">
                  <c:v>-2138536.0769179598</c:v>
                </c:pt>
                <c:pt idx="17">
                  <c:v>6030202.8096836703</c:v>
                </c:pt>
                <c:pt idx="18">
                  <c:v>5084775.7225423995</c:v>
                </c:pt>
                <c:pt idx="19">
                  <c:v>-3865717.7625396801</c:v>
                </c:pt>
                <c:pt idx="20">
                  <c:v>-585151.31192624895</c:v>
                </c:pt>
                <c:pt idx="21">
                  <c:v>-30075444.533088699</c:v>
                </c:pt>
                <c:pt idx="22">
                  <c:v>-2105115.9393989202</c:v>
                </c:pt>
                <c:pt idx="23">
                  <c:v>841339.74112847098</c:v>
                </c:pt>
                <c:pt idx="24">
                  <c:v>-6534311.7240684005</c:v>
                </c:pt>
                <c:pt idx="25">
                  <c:v>-6503922.55290817</c:v>
                </c:pt>
                <c:pt idx="26">
                  <c:v>-3491214.7621658798</c:v>
                </c:pt>
                <c:pt idx="27">
                  <c:v>200752.05458329601</c:v>
                </c:pt>
                <c:pt idx="28">
                  <c:v>1197920.7423666001</c:v>
                </c:pt>
                <c:pt idx="29">
                  <c:v>-16910437.488365401</c:v>
                </c:pt>
                <c:pt idx="30">
                  <c:v>-5862823.4067805102</c:v>
                </c:pt>
                <c:pt idx="31">
                  <c:v>-1903400.46016176</c:v>
                </c:pt>
                <c:pt idx="32">
                  <c:v>-19234271.602531798</c:v>
                </c:pt>
                <c:pt idx="33">
                  <c:v>5020721.7209704304</c:v>
                </c:pt>
                <c:pt idx="34">
                  <c:v>-17536347.789571401</c:v>
                </c:pt>
                <c:pt idx="35">
                  <c:v>6751384.5926058702</c:v>
                </c:pt>
                <c:pt idx="36">
                  <c:v>-7107622.0853450103</c:v>
                </c:pt>
                <c:pt idx="37">
                  <c:v>3401735.61092349</c:v>
                </c:pt>
                <c:pt idx="38">
                  <c:v>-3174952.30318873</c:v>
                </c:pt>
                <c:pt idx="39">
                  <c:v>115883715.270198</c:v>
                </c:pt>
                <c:pt idx="40">
                  <c:v>1077458.6449102899</c:v>
                </c:pt>
                <c:pt idx="41">
                  <c:v>1605832.0771837099</c:v>
                </c:pt>
                <c:pt idx="42">
                  <c:v>1835888.2542405899</c:v>
                </c:pt>
                <c:pt idx="43">
                  <c:v>-1387145.3619043101</c:v>
                </c:pt>
                <c:pt idx="44">
                  <c:v>718207.25048164302</c:v>
                </c:pt>
                <c:pt idx="45">
                  <c:v>299605.677317394</c:v>
                </c:pt>
                <c:pt idx="46">
                  <c:v>2340161.2649455001</c:v>
                </c:pt>
                <c:pt idx="47">
                  <c:v>2414693.03773198</c:v>
                </c:pt>
                <c:pt idx="48">
                  <c:v>-2191364.39438358</c:v>
                </c:pt>
                <c:pt idx="49">
                  <c:v>2000953.69205439</c:v>
                </c:pt>
                <c:pt idx="50">
                  <c:v>5399182.2121554101</c:v>
                </c:pt>
                <c:pt idx="51">
                  <c:v>3900680.8754387698</c:v>
                </c:pt>
                <c:pt idx="52">
                  <c:v>1805213.0435853801</c:v>
                </c:pt>
                <c:pt idx="53">
                  <c:v>3327210.4160361402</c:v>
                </c:pt>
                <c:pt idx="54">
                  <c:v>-158365.796482317</c:v>
                </c:pt>
                <c:pt idx="55">
                  <c:v>3278609.7095796</c:v>
                </c:pt>
                <c:pt idx="56">
                  <c:v>5145664.8690258097</c:v>
                </c:pt>
                <c:pt idx="57">
                  <c:v>78656.004730835601</c:v>
                </c:pt>
                <c:pt idx="58">
                  <c:v>1117538.70707155</c:v>
                </c:pt>
                <c:pt idx="59">
                  <c:v>203254.03102391801</c:v>
                </c:pt>
                <c:pt idx="60">
                  <c:v>2862650.7523416001</c:v>
                </c:pt>
                <c:pt idx="61">
                  <c:v>-5449682.6553678596</c:v>
                </c:pt>
                <c:pt idx="62">
                  <c:v>-5552052.8670061799</c:v>
                </c:pt>
                <c:pt idx="63">
                  <c:v>-4011611.98555149</c:v>
                </c:pt>
                <c:pt idx="64">
                  <c:v>3965470.5911484701</c:v>
                </c:pt>
                <c:pt idx="65">
                  <c:v>820036.99608396704</c:v>
                </c:pt>
                <c:pt idx="66">
                  <c:v>-3894859.3980849902</c:v>
                </c:pt>
                <c:pt idx="67">
                  <c:v>1273452.7028812901</c:v>
                </c:pt>
                <c:pt idx="68">
                  <c:v>150511.00156766499</c:v>
                </c:pt>
                <c:pt idx="69">
                  <c:v>-2984927.8684238899</c:v>
                </c:pt>
                <c:pt idx="70">
                  <c:v>168818.97236241601</c:v>
                </c:pt>
                <c:pt idx="71">
                  <c:v>-4255079.5574952802</c:v>
                </c:pt>
                <c:pt idx="72">
                  <c:v>-3251356.3383759502</c:v>
                </c:pt>
                <c:pt idx="73">
                  <c:v>-9166541.2293471098</c:v>
                </c:pt>
                <c:pt idx="74">
                  <c:v>-6892129.5989201097</c:v>
                </c:pt>
                <c:pt idx="75">
                  <c:v>1702415.82021118</c:v>
                </c:pt>
                <c:pt idx="76">
                  <c:v>-2614188.0369464499</c:v>
                </c:pt>
                <c:pt idx="77">
                  <c:v>3759628.2889638301</c:v>
                </c:pt>
                <c:pt idx="78">
                  <c:v>2336671.03149484</c:v>
                </c:pt>
                <c:pt idx="79">
                  <c:v>7324174.9927095398</c:v>
                </c:pt>
                <c:pt idx="80">
                  <c:v>-6772529.3234154899</c:v>
                </c:pt>
                <c:pt idx="81">
                  <c:v>-3564183.14772673</c:v>
                </c:pt>
                <c:pt idx="82">
                  <c:v>6938157.6981096296</c:v>
                </c:pt>
                <c:pt idx="83">
                  <c:v>-14470885.441527801</c:v>
                </c:pt>
                <c:pt idx="84">
                  <c:v>-7098521.5939826304</c:v>
                </c:pt>
                <c:pt idx="85">
                  <c:v>2449969.9464886701</c:v>
                </c:pt>
                <c:pt idx="86">
                  <c:v>-10192202.198806301</c:v>
                </c:pt>
                <c:pt idx="87">
                  <c:v>-10351055.8120046</c:v>
                </c:pt>
                <c:pt idx="88">
                  <c:v>-6291874.4582841396</c:v>
                </c:pt>
                <c:pt idx="89">
                  <c:v>-10440123.119158801</c:v>
                </c:pt>
                <c:pt idx="90">
                  <c:v>7347154.5362623204</c:v>
                </c:pt>
                <c:pt idx="91">
                  <c:v>-1598936.52836668</c:v>
                </c:pt>
                <c:pt idx="92">
                  <c:v>-12666595.7921388</c:v>
                </c:pt>
                <c:pt idx="93">
                  <c:v>4273774.2569946097</c:v>
                </c:pt>
                <c:pt idx="94">
                  <c:v>-4802191.8716589501</c:v>
                </c:pt>
                <c:pt idx="95">
                  <c:v>-603847.44961678796</c:v>
                </c:pt>
                <c:pt idx="96">
                  <c:v>-444365.37629244302</c:v>
                </c:pt>
                <c:pt idx="97">
                  <c:v>1855443.7608084499</c:v>
                </c:pt>
                <c:pt idx="98">
                  <c:v>-792912.26308425702</c:v>
                </c:pt>
                <c:pt idx="99">
                  <c:v>3462640.6600146801</c:v>
                </c:pt>
                <c:pt idx="100">
                  <c:v>-64456.704032679998</c:v>
                </c:pt>
                <c:pt idx="101">
                  <c:v>164907.115139998</c:v>
                </c:pt>
                <c:pt idx="102">
                  <c:v>3228747.3177472502</c:v>
                </c:pt>
                <c:pt idx="103">
                  <c:v>6285503.1109730704</c:v>
                </c:pt>
                <c:pt idx="104">
                  <c:v>-3535626.3078766898</c:v>
                </c:pt>
                <c:pt idx="105">
                  <c:v>2512698.5620131702</c:v>
                </c:pt>
                <c:pt idx="106">
                  <c:v>3810686.3636264298</c:v>
                </c:pt>
                <c:pt idx="107">
                  <c:v>220244.106598429</c:v>
                </c:pt>
                <c:pt idx="108">
                  <c:v>5371596.9021220598</c:v>
                </c:pt>
                <c:pt idx="109">
                  <c:v>-543815.73756415804</c:v>
                </c:pt>
                <c:pt idx="110">
                  <c:v>677839.29344201798</c:v>
                </c:pt>
                <c:pt idx="111">
                  <c:v>-4232074.3454354601</c:v>
                </c:pt>
                <c:pt idx="112">
                  <c:v>-1563405.21141279</c:v>
                </c:pt>
                <c:pt idx="113">
                  <c:v>-3581024.94462801</c:v>
                </c:pt>
                <c:pt idx="114">
                  <c:v>-3234649.9059649198</c:v>
                </c:pt>
                <c:pt idx="115">
                  <c:v>-908594.32592011802</c:v>
                </c:pt>
                <c:pt idx="116">
                  <c:v>1053504.1240868301</c:v>
                </c:pt>
                <c:pt idx="117">
                  <c:v>-4006199.3602009201</c:v>
                </c:pt>
                <c:pt idx="118">
                  <c:v>-15165570.9493083</c:v>
                </c:pt>
                <c:pt idx="119">
                  <c:v>2738330.6222393499</c:v>
                </c:pt>
                <c:pt idx="120">
                  <c:v>2718519.80981674</c:v>
                </c:pt>
                <c:pt idx="121">
                  <c:v>2160012.2354572299</c:v>
                </c:pt>
                <c:pt idx="122">
                  <c:v>-18501.418135590899</c:v>
                </c:pt>
                <c:pt idx="123">
                  <c:v>424911.93401927501</c:v>
                </c:pt>
                <c:pt idx="124">
                  <c:v>-3869257.5460464801</c:v>
                </c:pt>
                <c:pt idx="125">
                  <c:v>-2944251.3381231301</c:v>
                </c:pt>
                <c:pt idx="126">
                  <c:v>-5219742.7510306602</c:v>
                </c:pt>
                <c:pt idx="127">
                  <c:v>-4086922.9893459799</c:v>
                </c:pt>
                <c:pt idx="128">
                  <c:v>-4804164.9578064997</c:v>
                </c:pt>
                <c:pt idx="129">
                  <c:v>1946513.52319909</c:v>
                </c:pt>
                <c:pt idx="130">
                  <c:v>-307271.90869143797</c:v>
                </c:pt>
                <c:pt idx="131">
                  <c:v>197483.53200699401</c:v>
                </c:pt>
                <c:pt idx="132">
                  <c:v>2627895.6713276799</c:v>
                </c:pt>
                <c:pt idx="133">
                  <c:v>-9362681.1441663504</c:v>
                </c:pt>
                <c:pt idx="134">
                  <c:v>2282711.3444761499</c:v>
                </c:pt>
                <c:pt idx="135">
                  <c:v>424713.41868216899</c:v>
                </c:pt>
                <c:pt idx="136">
                  <c:v>-684475.98457713798</c:v>
                </c:pt>
                <c:pt idx="137">
                  <c:v>2136593.6572861099</c:v>
                </c:pt>
                <c:pt idx="138">
                  <c:v>-1502114.41293013</c:v>
                </c:pt>
                <c:pt idx="139">
                  <c:v>873556.605439657</c:v>
                </c:pt>
                <c:pt idx="140">
                  <c:v>-1720078.4429451099</c:v>
                </c:pt>
                <c:pt idx="141">
                  <c:v>1393242.3316376901</c:v>
                </c:pt>
                <c:pt idx="142">
                  <c:v>2631279.0505945799</c:v>
                </c:pt>
                <c:pt idx="143">
                  <c:v>3442475.86877771</c:v>
                </c:pt>
                <c:pt idx="144">
                  <c:v>-5757753.06397676</c:v>
                </c:pt>
                <c:pt idx="145">
                  <c:v>-16840014.206925001</c:v>
                </c:pt>
                <c:pt idx="146">
                  <c:v>-13455101.4928973</c:v>
                </c:pt>
                <c:pt idx="147">
                  <c:v>-14209077.3215723</c:v>
                </c:pt>
                <c:pt idx="148">
                  <c:v>12250663.4313823</c:v>
                </c:pt>
                <c:pt idx="149">
                  <c:v>1939398.15440707</c:v>
                </c:pt>
                <c:pt idx="150">
                  <c:v>1719808.60498729</c:v>
                </c:pt>
                <c:pt idx="151">
                  <c:v>2046622.1744526499</c:v>
                </c:pt>
                <c:pt idx="152">
                  <c:v>52750.654801629498</c:v>
                </c:pt>
                <c:pt idx="153">
                  <c:v>11576832.0215823</c:v>
                </c:pt>
                <c:pt idx="154">
                  <c:v>422876.47627183201</c:v>
                </c:pt>
                <c:pt idx="155">
                  <c:v>-5897493.2388551896</c:v>
                </c:pt>
                <c:pt idx="156">
                  <c:v>-2005074.9797997801</c:v>
                </c:pt>
                <c:pt idx="157">
                  <c:v>-2299083.4696417898</c:v>
                </c:pt>
                <c:pt idx="158">
                  <c:v>-573269.27380196704</c:v>
                </c:pt>
                <c:pt idx="159">
                  <c:v>40963424.048485503</c:v>
                </c:pt>
                <c:pt idx="160">
                  <c:v>3576301.0722147701</c:v>
                </c:pt>
                <c:pt idx="161">
                  <c:v>-181129.06222634899</c:v>
                </c:pt>
                <c:pt idx="162">
                  <c:v>2534833.0968464799</c:v>
                </c:pt>
                <c:pt idx="163">
                  <c:v>-8362124.9854060998</c:v>
                </c:pt>
                <c:pt idx="164">
                  <c:v>2237697.1762082302</c:v>
                </c:pt>
                <c:pt idx="165">
                  <c:v>-1891940.6413412399</c:v>
                </c:pt>
                <c:pt idx="166">
                  <c:v>1756568.50941148</c:v>
                </c:pt>
                <c:pt idx="167">
                  <c:v>-3839664.1366340001</c:v>
                </c:pt>
                <c:pt idx="168">
                  <c:v>-10208650.3266086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5-46C8-BC29-FEB1141FF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62943"/>
        <c:axId val="2071460031"/>
      </c:scatterChart>
      <c:valAx>
        <c:axId val="207146294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Length(mm)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60031"/>
        <c:crosses val="autoZero"/>
        <c:crossBetween val="midCat"/>
      </c:valAx>
      <c:valAx>
        <c:axId val="2071460031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6294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Width(mm)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Multiple!$E$2:$E$170</c:f>
              <c:numCache>
                <c:formatCode>General</c:formatCode>
                <c:ptCount val="169"/>
                <c:pt idx="0">
                  <c:v>1750</c:v>
                </c:pt>
                <c:pt idx="1">
                  <c:v>1750</c:v>
                </c:pt>
                <c:pt idx="2">
                  <c:v>1579</c:v>
                </c:pt>
                <c:pt idx="3">
                  <c:v>1579</c:v>
                </c:pt>
                <c:pt idx="4">
                  <c:v>1475</c:v>
                </c:pt>
                <c:pt idx="5">
                  <c:v>1645</c:v>
                </c:pt>
                <c:pt idx="6">
                  <c:v>1677</c:v>
                </c:pt>
                <c:pt idx="7">
                  <c:v>1600</c:v>
                </c:pt>
                <c:pt idx="8">
                  <c:v>1739</c:v>
                </c:pt>
                <c:pt idx="9">
                  <c:v>1570</c:v>
                </c:pt>
                <c:pt idx="10">
                  <c:v>1695</c:v>
                </c:pt>
                <c:pt idx="11">
                  <c:v>1665</c:v>
                </c:pt>
                <c:pt idx="12">
                  <c:v>1695</c:v>
                </c:pt>
                <c:pt idx="13">
                  <c:v>1694</c:v>
                </c:pt>
                <c:pt idx="14">
                  <c:v>1855</c:v>
                </c:pt>
                <c:pt idx="15">
                  <c:v>1864</c:v>
                </c:pt>
                <c:pt idx="16">
                  <c:v>1801</c:v>
                </c:pt>
                <c:pt idx="17">
                  <c:v>1842</c:v>
                </c:pt>
                <c:pt idx="18">
                  <c:v>1842</c:v>
                </c:pt>
                <c:pt idx="19">
                  <c:v>1727</c:v>
                </c:pt>
                <c:pt idx="20">
                  <c:v>1850</c:v>
                </c:pt>
                <c:pt idx="21">
                  <c:v>2080</c:v>
                </c:pt>
                <c:pt idx="22">
                  <c:v>1943</c:v>
                </c:pt>
                <c:pt idx="23">
                  <c:v>1885</c:v>
                </c:pt>
                <c:pt idx="24">
                  <c:v>1895</c:v>
                </c:pt>
                <c:pt idx="25">
                  <c:v>1866</c:v>
                </c:pt>
                <c:pt idx="26">
                  <c:v>2169</c:v>
                </c:pt>
                <c:pt idx="27">
                  <c:v>2158</c:v>
                </c:pt>
                <c:pt idx="28">
                  <c:v>1945</c:v>
                </c:pt>
                <c:pt idx="29">
                  <c:v>1915</c:v>
                </c:pt>
                <c:pt idx="30">
                  <c:v>1937</c:v>
                </c:pt>
                <c:pt idx="31">
                  <c:v>1980</c:v>
                </c:pt>
                <c:pt idx="32">
                  <c:v>2029</c:v>
                </c:pt>
                <c:pt idx="33">
                  <c:v>2181</c:v>
                </c:pt>
                <c:pt idx="34">
                  <c:v>2226</c:v>
                </c:pt>
                <c:pt idx="35">
                  <c:v>1910</c:v>
                </c:pt>
                <c:pt idx="36">
                  <c:v>1865</c:v>
                </c:pt>
                <c:pt idx="37">
                  <c:v>1951</c:v>
                </c:pt>
                <c:pt idx="38">
                  <c:v>2208</c:v>
                </c:pt>
                <c:pt idx="39">
                  <c:v>2038</c:v>
                </c:pt>
                <c:pt idx="40">
                  <c:v>1520</c:v>
                </c:pt>
                <c:pt idx="41">
                  <c:v>1600</c:v>
                </c:pt>
                <c:pt idx="42">
                  <c:v>1735</c:v>
                </c:pt>
                <c:pt idx="43">
                  <c:v>1735</c:v>
                </c:pt>
                <c:pt idx="44">
                  <c:v>1755</c:v>
                </c:pt>
                <c:pt idx="45">
                  <c:v>1755</c:v>
                </c:pt>
                <c:pt idx="46">
                  <c:v>1677</c:v>
                </c:pt>
                <c:pt idx="47">
                  <c:v>1706</c:v>
                </c:pt>
                <c:pt idx="48">
                  <c:v>1695</c:v>
                </c:pt>
                <c:pt idx="49">
                  <c:v>1811</c:v>
                </c:pt>
                <c:pt idx="50">
                  <c:v>1745</c:v>
                </c:pt>
                <c:pt idx="51">
                  <c:v>1790</c:v>
                </c:pt>
                <c:pt idx="52">
                  <c:v>1765</c:v>
                </c:pt>
                <c:pt idx="53">
                  <c:v>1822</c:v>
                </c:pt>
                <c:pt idx="54">
                  <c:v>1729</c:v>
                </c:pt>
                <c:pt idx="55">
                  <c:v>1821</c:v>
                </c:pt>
                <c:pt idx="56">
                  <c:v>1751</c:v>
                </c:pt>
                <c:pt idx="57">
                  <c:v>1699</c:v>
                </c:pt>
                <c:pt idx="58">
                  <c:v>1575</c:v>
                </c:pt>
                <c:pt idx="59">
                  <c:v>1677</c:v>
                </c:pt>
                <c:pt idx="60">
                  <c:v>1735</c:v>
                </c:pt>
                <c:pt idx="61">
                  <c:v>1726</c:v>
                </c:pt>
                <c:pt idx="62">
                  <c:v>1726</c:v>
                </c:pt>
                <c:pt idx="63">
                  <c:v>1790</c:v>
                </c:pt>
                <c:pt idx="64">
                  <c:v>1775</c:v>
                </c:pt>
                <c:pt idx="65">
                  <c:v>1706</c:v>
                </c:pt>
                <c:pt idx="66">
                  <c:v>1835</c:v>
                </c:pt>
                <c:pt idx="67">
                  <c:v>1699</c:v>
                </c:pt>
                <c:pt idx="68">
                  <c:v>1890</c:v>
                </c:pt>
                <c:pt idx="69">
                  <c:v>1809</c:v>
                </c:pt>
                <c:pt idx="70">
                  <c:v>1985</c:v>
                </c:pt>
                <c:pt idx="71">
                  <c:v>2041</c:v>
                </c:pt>
                <c:pt idx="72">
                  <c:v>1855</c:v>
                </c:pt>
                <c:pt idx="73">
                  <c:v>1869</c:v>
                </c:pt>
                <c:pt idx="74">
                  <c:v>1727</c:v>
                </c:pt>
                <c:pt idx="75">
                  <c:v>1882</c:v>
                </c:pt>
                <c:pt idx="76">
                  <c:v>2060</c:v>
                </c:pt>
                <c:pt idx="77">
                  <c:v>1902</c:v>
                </c:pt>
                <c:pt idx="78">
                  <c:v>1918</c:v>
                </c:pt>
                <c:pt idx="79">
                  <c:v>1877</c:v>
                </c:pt>
                <c:pt idx="80">
                  <c:v>2024</c:v>
                </c:pt>
                <c:pt idx="81">
                  <c:v>1968</c:v>
                </c:pt>
                <c:pt idx="82">
                  <c:v>2140</c:v>
                </c:pt>
                <c:pt idx="83">
                  <c:v>2220</c:v>
                </c:pt>
                <c:pt idx="84">
                  <c:v>1899</c:v>
                </c:pt>
                <c:pt idx="85">
                  <c:v>1983</c:v>
                </c:pt>
                <c:pt idx="86">
                  <c:v>1980</c:v>
                </c:pt>
                <c:pt idx="87">
                  <c:v>1911</c:v>
                </c:pt>
                <c:pt idx="88">
                  <c:v>2034</c:v>
                </c:pt>
                <c:pt idx="89">
                  <c:v>1924</c:v>
                </c:pt>
                <c:pt idx="90">
                  <c:v>1952</c:v>
                </c:pt>
                <c:pt idx="91">
                  <c:v>1980</c:v>
                </c:pt>
                <c:pt idx="92">
                  <c:v>2030</c:v>
                </c:pt>
                <c:pt idx="93">
                  <c:v>1410</c:v>
                </c:pt>
                <c:pt idx="94">
                  <c:v>1704</c:v>
                </c:pt>
                <c:pt idx="95">
                  <c:v>1745</c:v>
                </c:pt>
                <c:pt idx="96">
                  <c:v>1660</c:v>
                </c:pt>
                <c:pt idx="97">
                  <c:v>1730</c:v>
                </c:pt>
                <c:pt idx="98">
                  <c:v>1695</c:v>
                </c:pt>
                <c:pt idx="99">
                  <c:v>1735</c:v>
                </c:pt>
                <c:pt idx="100">
                  <c:v>1734</c:v>
                </c:pt>
                <c:pt idx="101">
                  <c:v>1835</c:v>
                </c:pt>
                <c:pt idx="102">
                  <c:v>1785</c:v>
                </c:pt>
                <c:pt idx="103">
                  <c:v>1813</c:v>
                </c:pt>
                <c:pt idx="104">
                  <c:v>1850</c:v>
                </c:pt>
                <c:pt idx="105">
                  <c:v>1800</c:v>
                </c:pt>
                <c:pt idx="106">
                  <c:v>1822</c:v>
                </c:pt>
                <c:pt idx="107">
                  <c:v>1855</c:v>
                </c:pt>
                <c:pt idx="108">
                  <c:v>1835</c:v>
                </c:pt>
                <c:pt idx="109">
                  <c:v>1811</c:v>
                </c:pt>
                <c:pt idx="110">
                  <c:v>1811</c:v>
                </c:pt>
                <c:pt idx="111">
                  <c:v>1800</c:v>
                </c:pt>
                <c:pt idx="112">
                  <c:v>1832</c:v>
                </c:pt>
                <c:pt idx="113">
                  <c:v>1783</c:v>
                </c:pt>
                <c:pt idx="114">
                  <c:v>1822</c:v>
                </c:pt>
                <c:pt idx="115">
                  <c:v>1810</c:v>
                </c:pt>
                <c:pt idx="116">
                  <c:v>1760</c:v>
                </c:pt>
                <c:pt idx="117">
                  <c:v>1865</c:v>
                </c:pt>
                <c:pt idx="118">
                  <c:v>1.845</c:v>
                </c:pt>
                <c:pt idx="119">
                  <c:v>2175</c:v>
                </c:pt>
                <c:pt idx="120">
                  <c:v>2175</c:v>
                </c:pt>
                <c:pt idx="121">
                  <c:v>2052</c:v>
                </c:pt>
                <c:pt idx="122">
                  <c:v>1843</c:v>
                </c:pt>
                <c:pt idx="123">
                  <c:v>2000</c:v>
                </c:pt>
                <c:pt idx="124">
                  <c:v>1870</c:v>
                </c:pt>
                <c:pt idx="125">
                  <c:v>1852</c:v>
                </c:pt>
                <c:pt idx="126">
                  <c:v>1895</c:v>
                </c:pt>
                <c:pt idx="127">
                  <c:v>2153</c:v>
                </c:pt>
                <c:pt idx="128">
                  <c:v>1971</c:v>
                </c:pt>
                <c:pt idx="129">
                  <c:v>1490</c:v>
                </c:pt>
                <c:pt idx="130">
                  <c:v>1680</c:v>
                </c:pt>
                <c:pt idx="131">
                  <c:v>1660</c:v>
                </c:pt>
                <c:pt idx="132">
                  <c:v>1665</c:v>
                </c:pt>
                <c:pt idx="133">
                  <c:v>1745</c:v>
                </c:pt>
                <c:pt idx="134">
                  <c:v>1730</c:v>
                </c:pt>
                <c:pt idx="135">
                  <c:v>1699</c:v>
                </c:pt>
                <c:pt idx="136">
                  <c:v>1687</c:v>
                </c:pt>
                <c:pt idx="137">
                  <c:v>1780</c:v>
                </c:pt>
                <c:pt idx="138">
                  <c:v>1894</c:v>
                </c:pt>
                <c:pt idx="139">
                  <c:v>1860</c:v>
                </c:pt>
                <c:pt idx="140">
                  <c:v>1810</c:v>
                </c:pt>
                <c:pt idx="141">
                  <c:v>1849</c:v>
                </c:pt>
                <c:pt idx="142">
                  <c:v>1860</c:v>
                </c:pt>
                <c:pt idx="143">
                  <c:v>1902</c:v>
                </c:pt>
                <c:pt idx="144">
                  <c:v>1923</c:v>
                </c:pt>
                <c:pt idx="145">
                  <c:v>1923</c:v>
                </c:pt>
                <c:pt idx="146">
                  <c:v>1903</c:v>
                </c:pt>
                <c:pt idx="147">
                  <c:v>1980</c:v>
                </c:pt>
                <c:pt idx="148">
                  <c:v>1952</c:v>
                </c:pt>
                <c:pt idx="149">
                  <c:v>1620</c:v>
                </c:pt>
                <c:pt idx="150">
                  <c:v>1665</c:v>
                </c:pt>
                <c:pt idx="151">
                  <c:v>1850</c:v>
                </c:pt>
                <c:pt idx="152">
                  <c:v>1813</c:v>
                </c:pt>
                <c:pt idx="153">
                  <c:v>1905</c:v>
                </c:pt>
                <c:pt idx="154">
                  <c:v>1800</c:v>
                </c:pt>
                <c:pt idx="155">
                  <c:v>1840</c:v>
                </c:pt>
                <c:pt idx="156">
                  <c:v>1843</c:v>
                </c:pt>
                <c:pt idx="157">
                  <c:v>2200</c:v>
                </c:pt>
                <c:pt idx="158">
                  <c:v>1900</c:v>
                </c:pt>
                <c:pt idx="159">
                  <c:v>1990</c:v>
                </c:pt>
                <c:pt idx="160">
                  <c:v>1687</c:v>
                </c:pt>
                <c:pt idx="161">
                  <c:v>1730</c:v>
                </c:pt>
                <c:pt idx="162">
                  <c:v>1814</c:v>
                </c:pt>
                <c:pt idx="163">
                  <c:v>1814</c:v>
                </c:pt>
                <c:pt idx="164">
                  <c:v>1890</c:v>
                </c:pt>
                <c:pt idx="165">
                  <c:v>2194</c:v>
                </c:pt>
                <c:pt idx="166">
                  <c:v>1740</c:v>
                </c:pt>
                <c:pt idx="167">
                  <c:v>1815</c:v>
                </c:pt>
                <c:pt idx="168">
                  <c:v>2207</c:v>
                </c:pt>
              </c:numCache>
            </c:numRef>
          </c:xVal>
          <c:yVal>
            <c:numRef>
              <c:f>Multiple!$BL$76:$BL$244</c:f>
              <c:numCache>
                <c:formatCode>General</c:formatCode>
                <c:ptCount val="169"/>
                <c:pt idx="0">
                  <c:v>7503548.0677481499</c:v>
                </c:pt>
                <c:pt idx="1">
                  <c:v>7447328.0677481499</c:v>
                </c:pt>
                <c:pt idx="2">
                  <c:v>6062558.5274842205</c:v>
                </c:pt>
                <c:pt idx="3">
                  <c:v>5869010.9362859903</c:v>
                </c:pt>
                <c:pt idx="4">
                  <c:v>8145884.3734304598</c:v>
                </c:pt>
                <c:pt idx="5">
                  <c:v>2696425.0561180799</c:v>
                </c:pt>
                <c:pt idx="6">
                  <c:v>2300435.7816834198</c:v>
                </c:pt>
                <c:pt idx="7">
                  <c:v>4224229.5945468601</c:v>
                </c:pt>
                <c:pt idx="8">
                  <c:v>5285520.2084427597</c:v>
                </c:pt>
                <c:pt idx="9">
                  <c:v>7430965.5989071904</c:v>
                </c:pt>
                <c:pt idx="10">
                  <c:v>-239693.38736259</c:v>
                </c:pt>
                <c:pt idx="11">
                  <c:v>869283.06106042303</c:v>
                </c:pt>
                <c:pt idx="12">
                  <c:v>2186044.0808237302</c:v>
                </c:pt>
                <c:pt idx="13">
                  <c:v>1706497.87777443</c:v>
                </c:pt>
                <c:pt idx="14">
                  <c:v>1648860.3011239599</c:v>
                </c:pt>
                <c:pt idx="15">
                  <c:v>613086.04060626402</c:v>
                </c:pt>
                <c:pt idx="16">
                  <c:v>-2138536.0769179598</c:v>
                </c:pt>
                <c:pt idx="17">
                  <c:v>6030202.8096836703</c:v>
                </c:pt>
                <c:pt idx="18">
                  <c:v>5084775.7225423995</c:v>
                </c:pt>
                <c:pt idx="19">
                  <c:v>-3865717.7625396801</c:v>
                </c:pt>
                <c:pt idx="20">
                  <c:v>-585151.31192624895</c:v>
                </c:pt>
                <c:pt idx="21">
                  <c:v>-30075444.533088699</c:v>
                </c:pt>
                <c:pt idx="22">
                  <c:v>-2105115.9393989202</c:v>
                </c:pt>
                <c:pt idx="23">
                  <c:v>841339.74112847098</c:v>
                </c:pt>
                <c:pt idx="24">
                  <c:v>-6534311.7240684005</c:v>
                </c:pt>
                <c:pt idx="25">
                  <c:v>-6503922.55290817</c:v>
                </c:pt>
                <c:pt idx="26">
                  <c:v>-3491214.7621658798</c:v>
                </c:pt>
                <c:pt idx="27">
                  <c:v>200752.05458329601</c:v>
                </c:pt>
                <c:pt idx="28">
                  <c:v>1197920.7423666001</c:v>
                </c:pt>
                <c:pt idx="29">
                  <c:v>-16910437.488365401</c:v>
                </c:pt>
                <c:pt idx="30">
                  <c:v>-5862823.4067805102</c:v>
                </c:pt>
                <c:pt idx="31">
                  <c:v>-1903400.46016176</c:v>
                </c:pt>
                <c:pt idx="32">
                  <c:v>-19234271.602531798</c:v>
                </c:pt>
                <c:pt idx="33">
                  <c:v>5020721.7209704304</c:v>
                </c:pt>
                <c:pt idx="34">
                  <c:v>-17536347.789571401</c:v>
                </c:pt>
                <c:pt idx="35">
                  <c:v>6751384.5926058702</c:v>
                </c:pt>
                <c:pt idx="36">
                  <c:v>-7107622.0853450103</c:v>
                </c:pt>
                <c:pt idx="37">
                  <c:v>3401735.61092349</c:v>
                </c:pt>
                <c:pt idx="38">
                  <c:v>-3174952.30318873</c:v>
                </c:pt>
                <c:pt idx="39">
                  <c:v>115883715.270198</c:v>
                </c:pt>
                <c:pt idx="40">
                  <c:v>1077458.6449102899</c:v>
                </c:pt>
                <c:pt idx="41">
                  <c:v>1605832.0771837099</c:v>
                </c:pt>
                <c:pt idx="42">
                  <c:v>1835888.2542405899</c:v>
                </c:pt>
                <c:pt idx="43">
                  <c:v>-1387145.3619043101</c:v>
                </c:pt>
                <c:pt idx="44">
                  <c:v>718207.25048164302</c:v>
                </c:pt>
                <c:pt idx="45">
                  <c:v>299605.677317394</c:v>
                </c:pt>
                <c:pt idx="46">
                  <c:v>2340161.2649455001</c:v>
                </c:pt>
                <c:pt idx="47">
                  <c:v>2414693.03773198</c:v>
                </c:pt>
                <c:pt idx="48">
                  <c:v>-2191364.39438358</c:v>
                </c:pt>
                <c:pt idx="49">
                  <c:v>2000953.69205439</c:v>
                </c:pt>
                <c:pt idx="50">
                  <c:v>5399182.2121554101</c:v>
                </c:pt>
                <c:pt idx="51">
                  <c:v>3900680.8754387698</c:v>
                </c:pt>
                <c:pt idx="52">
                  <c:v>1805213.0435853801</c:v>
                </c:pt>
                <c:pt idx="53">
                  <c:v>3327210.4160361402</c:v>
                </c:pt>
                <c:pt idx="54">
                  <c:v>-158365.796482317</c:v>
                </c:pt>
                <c:pt idx="55">
                  <c:v>3278609.7095796</c:v>
                </c:pt>
                <c:pt idx="56">
                  <c:v>5145664.8690258097</c:v>
                </c:pt>
                <c:pt idx="57">
                  <c:v>78656.004730835601</c:v>
                </c:pt>
                <c:pt idx="58">
                  <c:v>1117538.70707155</c:v>
                </c:pt>
                <c:pt idx="59">
                  <c:v>203254.03102391801</c:v>
                </c:pt>
                <c:pt idx="60">
                  <c:v>2862650.7523416001</c:v>
                </c:pt>
                <c:pt idx="61">
                  <c:v>-5449682.6553678596</c:v>
                </c:pt>
                <c:pt idx="62">
                  <c:v>-5552052.8670061799</c:v>
                </c:pt>
                <c:pt idx="63">
                  <c:v>-4011611.98555149</c:v>
                </c:pt>
                <c:pt idx="64">
                  <c:v>3965470.5911484701</c:v>
                </c:pt>
                <c:pt idx="65">
                  <c:v>820036.99608396704</c:v>
                </c:pt>
                <c:pt idx="66">
                  <c:v>-3894859.3980849902</c:v>
                </c:pt>
                <c:pt idx="67">
                  <c:v>1273452.7028812901</c:v>
                </c:pt>
                <c:pt idx="68">
                  <c:v>150511.00156766499</c:v>
                </c:pt>
                <c:pt idx="69">
                  <c:v>-2984927.8684238899</c:v>
                </c:pt>
                <c:pt idx="70">
                  <c:v>168818.97236241601</c:v>
                </c:pt>
                <c:pt idx="71">
                  <c:v>-4255079.5574952802</c:v>
                </c:pt>
                <c:pt idx="72">
                  <c:v>-3251356.3383759502</c:v>
                </c:pt>
                <c:pt idx="73">
                  <c:v>-9166541.2293471098</c:v>
                </c:pt>
                <c:pt idx="74">
                  <c:v>-6892129.5989201097</c:v>
                </c:pt>
                <c:pt idx="75">
                  <c:v>1702415.82021118</c:v>
                </c:pt>
                <c:pt idx="76">
                  <c:v>-2614188.0369464499</c:v>
                </c:pt>
                <c:pt idx="77">
                  <c:v>3759628.2889638301</c:v>
                </c:pt>
                <c:pt idx="78">
                  <c:v>2336671.03149484</c:v>
                </c:pt>
                <c:pt idx="79">
                  <c:v>7324174.9927095398</c:v>
                </c:pt>
                <c:pt idx="80">
                  <c:v>-6772529.3234154899</c:v>
                </c:pt>
                <c:pt idx="81">
                  <c:v>-3564183.14772673</c:v>
                </c:pt>
                <c:pt idx="82">
                  <c:v>6938157.6981096296</c:v>
                </c:pt>
                <c:pt idx="83">
                  <c:v>-14470885.441527801</c:v>
                </c:pt>
                <c:pt idx="84">
                  <c:v>-7098521.5939826304</c:v>
                </c:pt>
                <c:pt idx="85">
                  <c:v>2449969.9464886701</c:v>
                </c:pt>
                <c:pt idx="86">
                  <c:v>-10192202.198806301</c:v>
                </c:pt>
                <c:pt idx="87">
                  <c:v>-10351055.8120046</c:v>
                </c:pt>
                <c:pt idx="88">
                  <c:v>-6291874.4582841396</c:v>
                </c:pt>
                <c:pt idx="89">
                  <c:v>-10440123.119158801</c:v>
                </c:pt>
                <c:pt idx="90">
                  <c:v>7347154.5362623204</c:v>
                </c:pt>
                <c:pt idx="91">
                  <c:v>-1598936.52836668</c:v>
                </c:pt>
                <c:pt idx="92">
                  <c:v>-12666595.7921388</c:v>
                </c:pt>
                <c:pt idx="93">
                  <c:v>4273774.2569946097</c:v>
                </c:pt>
                <c:pt idx="94">
                  <c:v>-4802191.8716589501</c:v>
                </c:pt>
                <c:pt idx="95">
                  <c:v>-603847.44961678796</c:v>
                </c:pt>
                <c:pt idx="96">
                  <c:v>-444365.37629244302</c:v>
                </c:pt>
                <c:pt idx="97">
                  <c:v>1855443.7608084499</c:v>
                </c:pt>
                <c:pt idx="98">
                  <c:v>-792912.26308425702</c:v>
                </c:pt>
                <c:pt idx="99">
                  <c:v>3462640.6600146801</c:v>
                </c:pt>
                <c:pt idx="100">
                  <c:v>-64456.704032679998</c:v>
                </c:pt>
                <c:pt idx="101">
                  <c:v>164907.115139998</c:v>
                </c:pt>
                <c:pt idx="102">
                  <c:v>3228747.3177472502</c:v>
                </c:pt>
                <c:pt idx="103">
                  <c:v>6285503.1109730704</c:v>
                </c:pt>
                <c:pt idx="104">
                  <c:v>-3535626.3078766898</c:v>
                </c:pt>
                <c:pt idx="105">
                  <c:v>2512698.5620131702</c:v>
                </c:pt>
                <c:pt idx="106">
                  <c:v>3810686.3636264298</c:v>
                </c:pt>
                <c:pt idx="107">
                  <c:v>220244.106598429</c:v>
                </c:pt>
                <c:pt idx="108">
                  <c:v>5371596.9021220598</c:v>
                </c:pt>
                <c:pt idx="109">
                  <c:v>-543815.73756415804</c:v>
                </c:pt>
                <c:pt idx="110">
                  <c:v>677839.29344201798</c:v>
                </c:pt>
                <c:pt idx="111">
                  <c:v>-4232074.3454354601</c:v>
                </c:pt>
                <c:pt idx="112">
                  <c:v>-1563405.21141279</c:v>
                </c:pt>
                <c:pt idx="113">
                  <c:v>-3581024.94462801</c:v>
                </c:pt>
                <c:pt idx="114">
                  <c:v>-3234649.9059649198</c:v>
                </c:pt>
                <c:pt idx="115">
                  <c:v>-908594.32592011802</c:v>
                </c:pt>
                <c:pt idx="116">
                  <c:v>1053504.1240868301</c:v>
                </c:pt>
                <c:pt idx="117">
                  <c:v>-4006199.3602009201</c:v>
                </c:pt>
                <c:pt idx="118">
                  <c:v>-15165570.9493083</c:v>
                </c:pt>
                <c:pt idx="119">
                  <c:v>2738330.6222393499</c:v>
                </c:pt>
                <c:pt idx="120">
                  <c:v>2718519.80981674</c:v>
                </c:pt>
                <c:pt idx="121">
                  <c:v>2160012.2354572299</c:v>
                </c:pt>
                <c:pt idx="122">
                  <c:v>-18501.418135590899</c:v>
                </c:pt>
                <c:pt idx="123">
                  <c:v>424911.93401927501</c:v>
                </c:pt>
                <c:pt idx="124">
                  <c:v>-3869257.5460464801</c:v>
                </c:pt>
                <c:pt idx="125">
                  <c:v>-2944251.3381231301</c:v>
                </c:pt>
                <c:pt idx="126">
                  <c:v>-5219742.7510306602</c:v>
                </c:pt>
                <c:pt idx="127">
                  <c:v>-4086922.9893459799</c:v>
                </c:pt>
                <c:pt idx="128">
                  <c:v>-4804164.9578064997</c:v>
                </c:pt>
                <c:pt idx="129">
                  <c:v>1946513.52319909</c:v>
                </c:pt>
                <c:pt idx="130">
                  <c:v>-307271.90869143797</c:v>
                </c:pt>
                <c:pt idx="131">
                  <c:v>197483.53200699401</c:v>
                </c:pt>
                <c:pt idx="132">
                  <c:v>2627895.6713276799</c:v>
                </c:pt>
                <c:pt idx="133">
                  <c:v>-9362681.1441663504</c:v>
                </c:pt>
                <c:pt idx="134">
                  <c:v>2282711.3444761499</c:v>
                </c:pt>
                <c:pt idx="135">
                  <c:v>424713.41868216899</c:v>
                </c:pt>
                <c:pt idx="136">
                  <c:v>-684475.98457713798</c:v>
                </c:pt>
                <c:pt idx="137">
                  <c:v>2136593.6572861099</c:v>
                </c:pt>
                <c:pt idx="138">
                  <c:v>-1502114.41293013</c:v>
                </c:pt>
                <c:pt idx="139">
                  <c:v>873556.605439657</c:v>
                </c:pt>
                <c:pt idx="140">
                  <c:v>-1720078.4429451099</c:v>
                </c:pt>
                <c:pt idx="141">
                  <c:v>1393242.3316376901</c:v>
                </c:pt>
                <c:pt idx="142">
                  <c:v>2631279.0505945799</c:v>
                </c:pt>
                <c:pt idx="143">
                  <c:v>3442475.86877771</c:v>
                </c:pt>
                <c:pt idx="144">
                  <c:v>-5757753.06397676</c:v>
                </c:pt>
                <c:pt idx="145">
                  <c:v>-16840014.206925001</c:v>
                </c:pt>
                <c:pt idx="146">
                  <c:v>-13455101.4928973</c:v>
                </c:pt>
                <c:pt idx="147">
                  <c:v>-14209077.3215723</c:v>
                </c:pt>
                <c:pt idx="148">
                  <c:v>12250663.4313823</c:v>
                </c:pt>
                <c:pt idx="149">
                  <c:v>1939398.15440707</c:v>
                </c:pt>
                <c:pt idx="150">
                  <c:v>1719808.60498729</c:v>
                </c:pt>
                <c:pt idx="151">
                  <c:v>2046622.1744526499</c:v>
                </c:pt>
                <c:pt idx="152">
                  <c:v>52750.654801629498</c:v>
                </c:pt>
                <c:pt idx="153">
                  <c:v>11576832.0215823</c:v>
                </c:pt>
                <c:pt idx="154">
                  <c:v>422876.47627183201</c:v>
                </c:pt>
                <c:pt idx="155">
                  <c:v>-5897493.2388551896</c:v>
                </c:pt>
                <c:pt idx="156">
                  <c:v>-2005074.9797997801</c:v>
                </c:pt>
                <c:pt idx="157">
                  <c:v>-2299083.4696417898</c:v>
                </c:pt>
                <c:pt idx="158">
                  <c:v>-573269.27380196704</c:v>
                </c:pt>
                <c:pt idx="159">
                  <c:v>40963424.048485503</c:v>
                </c:pt>
                <c:pt idx="160">
                  <c:v>3576301.0722147701</c:v>
                </c:pt>
                <c:pt idx="161">
                  <c:v>-181129.06222634899</c:v>
                </c:pt>
                <c:pt idx="162">
                  <c:v>2534833.0968464799</c:v>
                </c:pt>
                <c:pt idx="163">
                  <c:v>-8362124.9854060998</c:v>
                </c:pt>
                <c:pt idx="164">
                  <c:v>2237697.1762082302</c:v>
                </c:pt>
                <c:pt idx="165">
                  <c:v>-1891940.6413412399</c:v>
                </c:pt>
                <c:pt idx="166">
                  <c:v>1756568.50941148</c:v>
                </c:pt>
                <c:pt idx="167">
                  <c:v>-3839664.1366340001</c:v>
                </c:pt>
                <c:pt idx="168">
                  <c:v>-10208650.3266086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1E-4D65-8F83-F0E2F8FF3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933327"/>
        <c:axId val="2022933743"/>
      </c:scatterChart>
      <c:valAx>
        <c:axId val="202293332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Width(mm)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933743"/>
        <c:crosses val="autoZero"/>
        <c:crossBetween val="midCat"/>
      </c:valAx>
      <c:valAx>
        <c:axId val="2022933743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93332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Wheelbase (mm)  Residual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8952995483091498"/>
          <c:y val="0.44733078140062299"/>
          <c:w val="0.64497487193470504"/>
          <c:h val="0.36965813963335498"/>
        </c:manualLayout>
      </c:layout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Multiple!$F$2:$F$170</c:f>
              <c:numCache>
                <c:formatCode>General</c:formatCode>
                <c:ptCount val="169"/>
                <c:pt idx="0">
                  <c:v>2230</c:v>
                </c:pt>
                <c:pt idx="1">
                  <c:v>2230</c:v>
                </c:pt>
                <c:pt idx="2">
                  <c:v>2422</c:v>
                </c:pt>
                <c:pt idx="3">
                  <c:v>2442</c:v>
                </c:pt>
                <c:pt idx="4">
                  <c:v>2175</c:v>
                </c:pt>
                <c:pt idx="5">
                  <c:v>2500</c:v>
                </c:pt>
                <c:pt idx="6">
                  <c:v>2400</c:v>
                </c:pt>
                <c:pt idx="7">
                  <c:v>2435</c:v>
                </c:pt>
                <c:pt idx="8">
                  <c:v>2636</c:v>
                </c:pt>
                <c:pt idx="9">
                  <c:v>2340</c:v>
                </c:pt>
                <c:pt idx="10">
                  <c:v>2580</c:v>
                </c:pt>
                <c:pt idx="11">
                  <c:v>2673</c:v>
                </c:pt>
                <c:pt idx="12">
                  <c:v>2470</c:v>
                </c:pt>
                <c:pt idx="13">
                  <c:v>2700</c:v>
                </c:pt>
                <c:pt idx="14">
                  <c:v>2350</c:v>
                </c:pt>
                <c:pt idx="15">
                  <c:v>2400</c:v>
                </c:pt>
                <c:pt idx="16">
                  <c:v>2400</c:v>
                </c:pt>
                <c:pt idx="17">
                  <c:v>2425</c:v>
                </c:pt>
                <c:pt idx="18">
                  <c:v>2636</c:v>
                </c:pt>
                <c:pt idx="19">
                  <c:v>2420</c:v>
                </c:pt>
                <c:pt idx="20">
                  <c:v>2460</c:v>
                </c:pt>
                <c:pt idx="21">
                  <c:v>2450</c:v>
                </c:pt>
                <c:pt idx="22">
                  <c:v>2470</c:v>
                </c:pt>
                <c:pt idx="23">
                  <c:v>2530</c:v>
                </c:pt>
                <c:pt idx="24">
                  <c:v>2660</c:v>
                </c:pt>
                <c:pt idx="25">
                  <c:v>2841</c:v>
                </c:pt>
                <c:pt idx="26">
                  <c:v>2670</c:v>
                </c:pt>
                <c:pt idx="27">
                  <c:v>2820</c:v>
                </c:pt>
                <c:pt idx="28">
                  <c:v>2820</c:v>
                </c:pt>
                <c:pt idx="29">
                  <c:v>2495</c:v>
                </c:pt>
                <c:pt idx="30">
                  <c:v>2835</c:v>
                </c:pt>
                <c:pt idx="31">
                  <c:v>2720</c:v>
                </c:pt>
                <c:pt idx="32">
                  <c:v>2915</c:v>
                </c:pt>
                <c:pt idx="33">
                  <c:v>2790</c:v>
                </c:pt>
                <c:pt idx="34">
                  <c:v>2790</c:v>
                </c:pt>
                <c:pt idx="35">
                  <c:v>2650</c:v>
                </c:pt>
                <c:pt idx="36">
                  <c:v>3210</c:v>
                </c:pt>
                <c:pt idx="37">
                  <c:v>3004</c:v>
                </c:pt>
                <c:pt idx="38">
                  <c:v>3128</c:v>
                </c:pt>
                <c:pt idx="39">
                  <c:v>2942</c:v>
                </c:pt>
                <c:pt idx="40">
                  <c:v>2950</c:v>
                </c:pt>
                <c:pt idx="41">
                  <c:v>2850</c:v>
                </c:pt>
                <c:pt idx="42">
                  <c:v>2650</c:v>
                </c:pt>
                <c:pt idx="43">
                  <c:v>3003</c:v>
                </c:pt>
                <c:pt idx="44">
                  <c:v>2746</c:v>
                </c:pt>
                <c:pt idx="45">
                  <c:v>2669</c:v>
                </c:pt>
                <c:pt idx="46">
                  <c:v>2600</c:v>
                </c:pt>
                <c:pt idx="47">
                  <c:v>2650</c:v>
                </c:pt>
                <c:pt idx="48">
                  <c:v>3266</c:v>
                </c:pt>
                <c:pt idx="49">
                  <c:v>2710</c:v>
                </c:pt>
                <c:pt idx="50">
                  <c:v>2380</c:v>
                </c:pt>
                <c:pt idx="51">
                  <c:v>2425</c:v>
                </c:pt>
                <c:pt idx="52">
                  <c:v>2385</c:v>
                </c:pt>
                <c:pt idx="53">
                  <c:v>2450</c:v>
                </c:pt>
                <c:pt idx="54">
                  <c:v>2501</c:v>
                </c:pt>
                <c:pt idx="55">
                  <c:v>2541</c:v>
                </c:pt>
                <c:pt idx="56">
                  <c:v>2450</c:v>
                </c:pt>
                <c:pt idx="57">
                  <c:v>2470</c:v>
                </c:pt>
                <c:pt idx="58">
                  <c:v>2470</c:v>
                </c:pt>
                <c:pt idx="59">
                  <c:v>2498</c:v>
                </c:pt>
                <c:pt idx="60">
                  <c:v>2680</c:v>
                </c:pt>
                <c:pt idx="61">
                  <c:v>2500</c:v>
                </c:pt>
                <c:pt idx="62">
                  <c:v>2519</c:v>
                </c:pt>
                <c:pt idx="63">
                  <c:v>2673</c:v>
                </c:pt>
                <c:pt idx="64">
                  <c:v>2600</c:v>
                </c:pt>
                <c:pt idx="65">
                  <c:v>2600</c:v>
                </c:pt>
                <c:pt idx="66">
                  <c:v>2810</c:v>
                </c:pt>
                <c:pt idx="67">
                  <c:v>2553</c:v>
                </c:pt>
                <c:pt idx="68">
                  <c:v>2258</c:v>
                </c:pt>
                <c:pt idx="69">
                  <c:v>2450</c:v>
                </c:pt>
                <c:pt idx="70">
                  <c:v>2662</c:v>
                </c:pt>
                <c:pt idx="71">
                  <c:v>2430</c:v>
                </c:pt>
                <c:pt idx="72">
                  <c:v>2430</c:v>
                </c:pt>
                <c:pt idx="73">
                  <c:v>2750</c:v>
                </c:pt>
                <c:pt idx="74">
                  <c:v>2740</c:v>
                </c:pt>
                <c:pt idx="75">
                  <c:v>2510</c:v>
                </c:pt>
                <c:pt idx="76">
                  <c:v>2680</c:v>
                </c:pt>
                <c:pt idx="77">
                  <c:v>2552</c:v>
                </c:pt>
                <c:pt idx="78">
                  <c:v>2700</c:v>
                </c:pt>
                <c:pt idx="79">
                  <c:v>2585</c:v>
                </c:pt>
                <c:pt idx="80">
                  <c:v>3060</c:v>
                </c:pt>
                <c:pt idx="81">
                  <c:v>2647</c:v>
                </c:pt>
                <c:pt idx="82">
                  <c:v>2745</c:v>
                </c:pt>
                <c:pt idx="83">
                  <c:v>2850</c:v>
                </c:pt>
                <c:pt idx="84">
                  <c:v>3157</c:v>
                </c:pt>
                <c:pt idx="85">
                  <c:v>2791</c:v>
                </c:pt>
                <c:pt idx="86">
                  <c:v>2670</c:v>
                </c:pt>
                <c:pt idx="87">
                  <c:v>2865</c:v>
                </c:pt>
                <c:pt idx="88">
                  <c:v>2864</c:v>
                </c:pt>
                <c:pt idx="89">
                  <c:v>3008</c:v>
                </c:pt>
                <c:pt idx="90">
                  <c:v>2470</c:v>
                </c:pt>
                <c:pt idx="91">
                  <c:v>2994</c:v>
                </c:pt>
                <c:pt idx="92">
                  <c:v>2984</c:v>
                </c:pt>
                <c:pt idx="93">
                  <c:v>2923</c:v>
                </c:pt>
                <c:pt idx="94">
                  <c:v>3157</c:v>
                </c:pt>
                <c:pt idx="95">
                  <c:v>2895</c:v>
                </c:pt>
                <c:pt idx="96">
                  <c:v>2850</c:v>
                </c:pt>
                <c:pt idx="97">
                  <c:v>2915</c:v>
                </c:pt>
                <c:pt idx="98">
                  <c:v>2922</c:v>
                </c:pt>
                <c:pt idx="99">
                  <c:v>2620</c:v>
                </c:pt>
                <c:pt idx="100">
                  <c:v>2650</c:v>
                </c:pt>
                <c:pt idx="101">
                  <c:v>2990</c:v>
                </c:pt>
                <c:pt idx="102">
                  <c:v>2700</c:v>
                </c:pt>
                <c:pt idx="103">
                  <c:v>1840</c:v>
                </c:pt>
                <c:pt idx="104">
                  <c:v>2490</c:v>
                </c:pt>
                <c:pt idx="105">
                  <c:v>2520</c:v>
                </c:pt>
                <c:pt idx="106">
                  <c:v>2425</c:v>
                </c:pt>
                <c:pt idx="107">
                  <c:v>2603</c:v>
                </c:pt>
                <c:pt idx="108">
                  <c:v>2600</c:v>
                </c:pt>
                <c:pt idx="109">
                  <c:v>2740</c:v>
                </c:pt>
                <c:pt idx="110">
                  <c:v>2555</c:v>
                </c:pt>
                <c:pt idx="111">
                  <c:v>2680</c:v>
                </c:pt>
                <c:pt idx="112">
                  <c:v>2600</c:v>
                </c:pt>
                <c:pt idx="113">
                  <c:v>2673</c:v>
                </c:pt>
                <c:pt idx="114">
                  <c:v>2760</c:v>
                </c:pt>
                <c:pt idx="115">
                  <c:v>2610</c:v>
                </c:pt>
                <c:pt idx="116">
                  <c:v>2673</c:v>
                </c:pt>
                <c:pt idx="117">
                  <c:v>2650</c:v>
                </c:pt>
                <c:pt idx="118">
                  <c:v>2750</c:v>
                </c:pt>
                <c:pt idx="119">
                  <c:v>2498</c:v>
                </c:pt>
                <c:pt idx="120">
                  <c:v>2498</c:v>
                </c:pt>
                <c:pt idx="121">
                  <c:v>2700</c:v>
                </c:pt>
                <c:pt idx="122">
                  <c:v>2786</c:v>
                </c:pt>
                <c:pt idx="123">
                  <c:v>2646</c:v>
                </c:pt>
                <c:pt idx="124">
                  <c:v>2670</c:v>
                </c:pt>
                <c:pt idx="125">
                  <c:v>2840</c:v>
                </c:pt>
                <c:pt idx="126">
                  <c:v>2700</c:v>
                </c:pt>
                <c:pt idx="127">
                  <c:v>2870</c:v>
                </c:pt>
                <c:pt idx="128">
                  <c:v>2660</c:v>
                </c:pt>
                <c:pt idx="129">
                  <c:v>2874</c:v>
                </c:pt>
                <c:pt idx="130">
                  <c:v>2874</c:v>
                </c:pt>
                <c:pt idx="131">
                  <c:v>2941</c:v>
                </c:pt>
                <c:pt idx="132">
                  <c:v>2430</c:v>
                </c:pt>
                <c:pt idx="133">
                  <c:v>3105</c:v>
                </c:pt>
                <c:pt idx="134">
                  <c:v>2812</c:v>
                </c:pt>
                <c:pt idx="135">
                  <c:v>2450</c:v>
                </c:pt>
                <c:pt idx="136">
                  <c:v>2780</c:v>
                </c:pt>
                <c:pt idx="137">
                  <c:v>2704</c:v>
                </c:pt>
                <c:pt idx="138">
                  <c:v>2720</c:v>
                </c:pt>
                <c:pt idx="139">
                  <c:v>2360</c:v>
                </c:pt>
                <c:pt idx="140">
                  <c:v>2450</c:v>
                </c:pt>
                <c:pt idx="141">
                  <c:v>2425</c:v>
                </c:pt>
                <c:pt idx="142">
                  <c:v>2450</c:v>
                </c:pt>
                <c:pt idx="143">
                  <c:v>2680</c:v>
                </c:pt>
                <c:pt idx="144">
                  <c:v>2650</c:v>
                </c:pt>
                <c:pt idx="145">
                  <c:v>2552</c:v>
                </c:pt>
                <c:pt idx="146">
                  <c:v>2510</c:v>
                </c:pt>
                <c:pt idx="147">
                  <c:v>2590</c:v>
                </c:pt>
                <c:pt idx="148">
                  <c:v>2741</c:v>
                </c:pt>
                <c:pt idx="149">
                  <c:v>3095</c:v>
                </c:pt>
                <c:pt idx="150">
                  <c:v>2670</c:v>
                </c:pt>
                <c:pt idx="151">
                  <c:v>2776</c:v>
                </c:pt>
                <c:pt idx="152">
                  <c:v>2968</c:v>
                </c:pt>
                <c:pt idx="153">
                  <c:v>3070</c:v>
                </c:pt>
                <c:pt idx="154">
                  <c:v>2807</c:v>
                </c:pt>
                <c:pt idx="155">
                  <c:v>2622</c:v>
                </c:pt>
                <c:pt idx="156">
                  <c:v>2964</c:v>
                </c:pt>
                <c:pt idx="157">
                  <c:v>2850</c:v>
                </c:pt>
                <c:pt idx="158">
                  <c:v>2650</c:v>
                </c:pt>
                <c:pt idx="159">
                  <c:v>3552</c:v>
                </c:pt>
                <c:pt idx="160">
                  <c:v>2400</c:v>
                </c:pt>
                <c:pt idx="161">
                  <c:v>2760</c:v>
                </c:pt>
                <c:pt idx="162">
                  <c:v>2673</c:v>
                </c:pt>
                <c:pt idx="163">
                  <c:v>3488</c:v>
                </c:pt>
                <c:pt idx="164">
                  <c:v>2600</c:v>
                </c:pt>
                <c:pt idx="165">
                  <c:v>2825</c:v>
                </c:pt>
                <c:pt idx="166">
                  <c:v>2450</c:v>
                </c:pt>
                <c:pt idx="167">
                  <c:v>2922</c:v>
                </c:pt>
                <c:pt idx="168">
                  <c:v>3125</c:v>
                </c:pt>
              </c:numCache>
            </c:numRef>
          </c:xVal>
          <c:yVal>
            <c:numRef>
              <c:f>Multiple!$BL$76:$BL$244</c:f>
              <c:numCache>
                <c:formatCode>General</c:formatCode>
                <c:ptCount val="169"/>
                <c:pt idx="0">
                  <c:v>7503548.0677481499</c:v>
                </c:pt>
                <c:pt idx="1">
                  <c:v>7447328.0677481499</c:v>
                </c:pt>
                <c:pt idx="2">
                  <c:v>6062558.5274842205</c:v>
                </c:pt>
                <c:pt idx="3">
                  <c:v>5869010.9362859903</c:v>
                </c:pt>
                <c:pt idx="4">
                  <c:v>8145884.3734304598</c:v>
                </c:pt>
                <c:pt idx="5">
                  <c:v>2696425.0561180799</c:v>
                </c:pt>
                <c:pt idx="6">
                  <c:v>2300435.7816834198</c:v>
                </c:pt>
                <c:pt idx="7">
                  <c:v>4224229.5945468601</c:v>
                </c:pt>
                <c:pt idx="8">
                  <c:v>5285520.2084427597</c:v>
                </c:pt>
                <c:pt idx="9">
                  <c:v>7430965.5989071904</c:v>
                </c:pt>
                <c:pt idx="10">
                  <c:v>-239693.38736259</c:v>
                </c:pt>
                <c:pt idx="11">
                  <c:v>869283.06106042303</c:v>
                </c:pt>
                <c:pt idx="12">
                  <c:v>2186044.0808237302</c:v>
                </c:pt>
                <c:pt idx="13">
                  <c:v>1706497.87777443</c:v>
                </c:pt>
                <c:pt idx="14">
                  <c:v>1648860.3011239599</c:v>
                </c:pt>
                <c:pt idx="15">
                  <c:v>613086.04060626402</c:v>
                </c:pt>
                <c:pt idx="16">
                  <c:v>-2138536.0769179598</c:v>
                </c:pt>
                <c:pt idx="17">
                  <c:v>6030202.8096836703</c:v>
                </c:pt>
                <c:pt idx="18">
                  <c:v>5084775.7225423995</c:v>
                </c:pt>
                <c:pt idx="19">
                  <c:v>-3865717.7625396801</c:v>
                </c:pt>
                <c:pt idx="20">
                  <c:v>-585151.31192624895</c:v>
                </c:pt>
                <c:pt idx="21">
                  <c:v>-30075444.533088699</c:v>
                </c:pt>
                <c:pt idx="22">
                  <c:v>-2105115.9393989202</c:v>
                </c:pt>
                <c:pt idx="23">
                  <c:v>841339.74112847098</c:v>
                </c:pt>
                <c:pt idx="24">
                  <c:v>-6534311.7240684005</c:v>
                </c:pt>
                <c:pt idx="25">
                  <c:v>-6503922.55290817</c:v>
                </c:pt>
                <c:pt idx="26">
                  <c:v>-3491214.7621658798</c:v>
                </c:pt>
                <c:pt idx="27">
                  <c:v>200752.05458329601</c:v>
                </c:pt>
                <c:pt idx="28">
                  <c:v>1197920.7423666001</c:v>
                </c:pt>
                <c:pt idx="29">
                  <c:v>-16910437.488365401</c:v>
                </c:pt>
                <c:pt idx="30">
                  <c:v>-5862823.4067805102</c:v>
                </c:pt>
                <c:pt idx="31">
                  <c:v>-1903400.46016176</c:v>
                </c:pt>
                <c:pt idx="32">
                  <c:v>-19234271.602531798</c:v>
                </c:pt>
                <c:pt idx="33">
                  <c:v>5020721.7209704304</c:v>
                </c:pt>
                <c:pt idx="34">
                  <c:v>-17536347.789571401</c:v>
                </c:pt>
                <c:pt idx="35">
                  <c:v>6751384.5926058702</c:v>
                </c:pt>
                <c:pt idx="36">
                  <c:v>-7107622.0853450103</c:v>
                </c:pt>
                <c:pt idx="37">
                  <c:v>3401735.61092349</c:v>
                </c:pt>
                <c:pt idx="38">
                  <c:v>-3174952.30318873</c:v>
                </c:pt>
                <c:pt idx="39">
                  <c:v>115883715.270198</c:v>
                </c:pt>
                <c:pt idx="40">
                  <c:v>1077458.6449102899</c:v>
                </c:pt>
                <c:pt idx="41">
                  <c:v>1605832.0771837099</c:v>
                </c:pt>
                <c:pt idx="42">
                  <c:v>1835888.2542405899</c:v>
                </c:pt>
                <c:pt idx="43">
                  <c:v>-1387145.3619043101</c:v>
                </c:pt>
                <c:pt idx="44">
                  <c:v>718207.25048164302</c:v>
                </c:pt>
                <c:pt idx="45">
                  <c:v>299605.677317394</c:v>
                </c:pt>
                <c:pt idx="46">
                  <c:v>2340161.2649455001</c:v>
                </c:pt>
                <c:pt idx="47">
                  <c:v>2414693.03773198</c:v>
                </c:pt>
                <c:pt idx="48">
                  <c:v>-2191364.39438358</c:v>
                </c:pt>
                <c:pt idx="49">
                  <c:v>2000953.69205439</c:v>
                </c:pt>
                <c:pt idx="50">
                  <c:v>5399182.2121554101</c:v>
                </c:pt>
                <c:pt idx="51">
                  <c:v>3900680.8754387698</c:v>
                </c:pt>
                <c:pt idx="52">
                  <c:v>1805213.0435853801</c:v>
                </c:pt>
                <c:pt idx="53">
                  <c:v>3327210.4160361402</c:v>
                </c:pt>
                <c:pt idx="54">
                  <c:v>-158365.796482317</c:v>
                </c:pt>
                <c:pt idx="55">
                  <c:v>3278609.7095796</c:v>
                </c:pt>
                <c:pt idx="56">
                  <c:v>5145664.8690258097</c:v>
                </c:pt>
                <c:pt idx="57">
                  <c:v>78656.004730835601</c:v>
                </c:pt>
                <c:pt idx="58">
                  <c:v>1117538.70707155</c:v>
                </c:pt>
                <c:pt idx="59">
                  <c:v>203254.03102391801</c:v>
                </c:pt>
                <c:pt idx="60">
                  <c:v>2862650.7523416001</c:v>
                </c:pt>
                <c:pt idx="61">
                  <c:v>-5449682.6553678596</c:v>
                </c:pt>
                <c:pt idx="62">
                  <c:v>-5552052.8670061799</c:v>
                </c:pt>
                <c:pt idx="63">
                  <c:v>-4011611.98555149</c:v>
                </c:pt>
                <c:pt idx="64">
                  <c:v>3965470.5911484701</c:v>
                </c:pt>
                <c:pt idx="65">
                  <c:v>820036.99608396704</c:v>
                </c:pt>
                <c:pt idx="66">
                  <c:v>-3894859.3980849902</c:v>
                </c:pt>
                <c:pt idx="67">
                  <c:v>1273452.7028812901</c:v>
                </c:pt>
                <c:pt idx="68">
                  <c:v>150511.00156766499</c:v>
                </c:pt>
                <c:pt idx="69">
                  <c:v>-2984927.8684238899</c:v>
                </c:pt>
                <c:pt idx="70">
                  <c:v>168818.97236241601</c:v>
                </c:pt>
                <c:pt idx="71">
                  <c:v>-4255079.5574952802</c:v>
                </c:pt>
                <c:pt idx="72">
                  <c:v>-3251356.3383759502</c:v>
                </c:pt>
                <c:pt idx="73">
                  <c:v>-9166541.2293471098</c:v>
                </c:pt>
                <c:pt idx="74">
                  <c:v>-6892129.5989201097</c:v>
                </c:pt>
                <c:pt idx="75">
                  <c:v>1702415.82021118</c:v>
                </c:pt>
                <c:pt idx="76">
                  <c:v>-2614188.0369464499</c:v>
                </c:pt>
                <c:pt idx="77">
                  <c:v>3759628.2889638301</c:v>
                </c:pt>
                <c:pt idx="78">
                  <c:v>2336671.03149484</c:v>
                </c:pt>
                <c:pt idx="79">
                  <c:v>7324174.9927095398</c:v>
                </c:pt>
                <c:pt idx="80">
                  <c:v>-6772529.3234154899</c:v>
                </c:pt>
                <c:pt idx="81">
                  <c:v>-3564183.14772673</c:v>
                </c:pt>
                <c:pt idx="82">
                  <c:v>6938157.6981096296</c:v>
                </c:pt>
                <c:pt idx="83">
                  <c:v>-14470885.441527801</c:v>
                </c:pt>
                <c:pt idx="84">
                  <c:v>-7098521.5939826304</c:v>
                </c:pt>
                <c:pt idx="85">
                  <c:v>2449969.9464886701</c:v>
                </c:pt>
                <c:pt idx="86">
                  <c:v>-10192202.198806301</c:v>
                </c:pt>
                <c:pt idx="87">
                  <c:v>-10351055.8120046</c:v>
                </c:pt>
                <c:pt idx="88">
                  <c:v>-6291874.4582841396</c:v>
                </c:pt>
                <c:pt idx="89">
                  <c:v>-10440123.119158801</c:v>
                </c:pt>
                <c:pt idx="90">
                  <c:v>7347154.5362623204</c:v>
                </c:pt>
                <c:pt idx="91">
                  <c:v>-1598936.52836668</c:v>
                </c:pt>
                <c:pt idx="92">
                  <c:v>-12666595.7921388</c:v>
                </c:pt>
                <c:pt idx="93">
                  <c:v>4273774.2569946097</c:v>
                </c:pt>
                <c:pt idx="94">
                  <c:v>-4802191.8716589501</c:v>
                </c:pt>
                <c:pt idx="95">
                  <c:v>-603847.44961678796</c:v>
                </c:pt>
                <c:pt idx="96">
                  <c:v>-444365.37629244302</c:v>
                </c:pt>
                <c:pt idx="97">
                  <c:v>1855443.7608084499</c:v>
                </c:pt>
                <c:pt idx="98">
                  <c:v>-792912.26308425702</c:v>
                </c:pt>
                <c:pt idx="99">
                  <c:v>3462640.6600146801</c:v>
                </c:pt>
                <c:pt idx="100">
                  <c:v>-64456.704032679998</c:v>
                </c:pt>
                <c:pt idx="101">
                  <c:v>164907.115139998</c:v>
                </c:pt>
                <c:pt idx="102">
                  <c:v>3228747.3177472502</c:v>
                </c:pt>
                <c:pt idx="103">
                  <c:v>6285503.1109730704</c:v>
                </c:pt>
                <c:pt idx="104">
                  <c:v>-3535626.3078766898</c:v>
                </c:pt>
                <c:pt idx="105">
                  <c:v>2512698.5620131702</c:v>
                </c:pt>
                <c:pt idx="106">
                  <c:v>3810686.3636264298</c:v>
                </c:pt>
                <c:pt idx="107">
                  <c:v>220244.106598429</c:v>
                </c:pt>
                <c:pt idx="108">
                  <c:v>5371596.9021220598</c:v>
                </c:pt>
                <c:pt idx="109">
                  <c:v>-543815.73756415804</c:v>
                </c:pt>
                <c:pt idx="110">
                  <c:v>677839.29344201798</c:v>
                </c:pt>
                <c:pt idx="111">
                  <c:v>-4232074.3454354601</c:v>
                </c:pt>
                <c:pt idx="112">
                  <c:v>-1563405.21141279</c:v>
                </c:pt>
                <c:pt idx="113">
                  <c:v>-3581024.94462801</c:v>
                </c:pt>
                <c:pt idx="114">
                  <c:v>-3234649.9059649198</c:v>
                </c:pt>
                <c:pt idx="115">
                  <c:v>-908594.32592011802</c:v>
                </c:pt>
                <c:pt idx="116">
                  <c:v>1053504.1240868301</c:v>
                </c:pt>
                <c:pt idx="117">
                  <c:v>-4006199.3602009201</c:v>
                </c:pt>
                <c:pt idx="118">
                  <c:v>-15165570.9493083</c:v>
                </c:pt>
                <c:pt idx="119">
                  <c:v>2738330.6222393499</c:v>
                </c:pt>
                <c:pt idx="120">
                  <c:v>2718519.80981674</c:v>
                </c:pt>
                <c:pt idx="121">
                  <c:v>2160012.2354572299</c:v>
                </c:pt>
                <c:pt idx="122">
                  <c:v>-18501.418135590899</c:v>
                </c:pt>
                <c:pt idx="123">
                  <c:v>424911.93401927501</c:v>
                </c:pt>
                <c:pt idx="124">
                  <c:v>-3869257.5460464801</c:v>
                </c:pt>
                <c:pt idx="125">
                  <c:v>-2944251.3381231301</c:v>
                </c:pt>
                <c:pt idx="126">
                  <c:v>-5219742.7510306602</c:v>
                </c:pt>
                <c:pt idx="127">
                  <c:v>-4086922.9893459799</c:v>
                </c:pt>
                <c:pt idx="128">
                  <c:v>-4804164.9578064997</c:v>
                </c:pt>
                <c:pt idx="129">
                  <c:v>1946513.52319909</c:v>
                </c:pt>
                <c:pt idx="130">
                  <c:v>-307271.90869143797</c:v>
                </c:pt>
                <c:pt idx="131">
                  <c:v>197483.53200699401</c:v>
                </c:pt>
                <c:pt idx="132">
                  <c:v>2627895.6713276799</c:v>
                </c:pt>
                <c:pt idx="133">
                  <c:v>-9362681.1441663504</c:v>
                </c:pt>
                <c:pt idx="134">
                  <c:v>2282711.3444761499</c:v>
                </c:pt>
                <c:pt idx="135">
                  <c:v>424713.41868216899</c:v>
                </c:pt>
                <c:pt idx="136">
                  <c:v>-684475.98457713798</c:v>
                </c:pt>
                <c:pt idx="137">
                  <c:v>2136593.6572861099</c:v>
                </c:pt>
                <c:pt idx="138">
                  <c:v>-1502114.41293013</c:v>
                </c:pt>
                <c:pt idx="139">
                  <c:v>873556.605439657</c:v>
                </c:pt>
                <c:pt idx="140">
                  <c:v>-1720078.4429451099</c:v>
                </c:pt>
                <c:pt idx="141">
                  <c:v>1393242.3316376901</c:v>
                </c:pt>
                <c:pt idx="142">
                  <c:v>2631279.0505945799</c:v>
                </c:pt>
                <c:pt idx="143">
                  <c:v>3442475.86877771</c:v>
                </c:pt>
                <c:pt idx="144">
                  <c:v>-5757753.06397676</c:v>
                </c:pt>
                <c:pt idx="145">
                  <c:v>-16840014.206925001</c:v>
                </c:pt>
                <c:pt idx="146">
                  <c:v>-13455101.4928973</c:v>
                </c:pt>
                <c:pt idx="147">
                  <c:v>-14209077.3215723</c:v>
                </c:pt>
                <c:pt idx="148">
                  <c:v>12250663.4313823</c:v>
                </c:pt>
                <c:pt idx="149">
                  <c:v>1939398.15440707</c:v>
                </c:pt>
                <c:pt idx="150">
                  <c:v>1719808.60498729</c:v>
                </c:pt>
                <c:pt idx="151">
                  <c:v>2046622.1744526499</c:v>
                </c:pt>
                <c:pt idx="152">
                  <c:v>52750.654801629498</c:v>
                </c:pt>
                <c:pt idx="153">
                  <c:v>11576832.0215823</c:v>
                </c:pt>
                <c:pt idx="154">
                  <c:v>422876.47627183201</c:v>
                </c:pt>
                <c:pt idx="155">
                  <c:v>-5897493.2388551896</c:v>
                </c:pt>
                <c:pt idx="156">
                  <c:v>-2005074.9797997801</c:v>
                </c:pt>
                <c:pt idx="157">
                  <c:v>-2299083.4696417898</c:v>
                </c:pt>
                <c:pt idx="158">
                  <c:v>-573269.27380196704</c:v>
                </c:pt>
                <c:pt idx="159">
                  <c:v>40963424.048485503</c:v>
                </c:pt>
                <c:pt idx="160">
                  <c:v>3576301.0722147701</c:v>
                </c:pt>
                <c:pt idx="161">
                  <c:v>-181129.06222634899</c:v>
                </c:pt>
                <c:pt idx="162">
                  <c:v>2534833.0968464799</c:v>
                </c:pt>
                <c:pt idx="163">
                  <c:v>-8362124.9854060998</c:v>
                </c:pt>
                <c:pt idx="164">
                  <c:v>2237697.1762082302</c:v>
                </c:pt>
                <c:pt idx="165">
                  <c:v>-1891940.6413412399</c:v>
                </c:pt>
                <c:pt idx="166">
                  <c:v>1756568.50941148</c:v>
                </c:pt>
                <c:pt idx="167">
                  <c:v>-3839664.1366340001</c:v>
                </c:pt>
                <c:pt idx="168">
                  <c:v>-10208650.3266086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D9-40AF-8419-DE4016C0D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158751"/>
        <c:axId val="2071462943"/>
      </c:scatterChart>
      <c:valAx>
        <c:axId val="207415875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Wheelbase 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62943"/>
        <c:crosses val="autoZero"/>
        <c:crossBetween val="midCat"/>
      </c:valAx>
      <c:valAx>
        <c:axId val="2071462943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15875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Multiple!$BN$76:$BN$244</c:f>
              <c:numCache>
                <c:formatCode>General</c:formatCode>
                <c:ptCount val="169"/>
                <c:pt idx="0">
                  <c:v>0.29585798816567999</c:v>
                </c:pt>
                <c:pt idx="1">
                  <c:v>0.88757396449704196</c:v>
                </c:pt>
                <c:pt idx="2">
                  <c:v>1.4792899408283999</c:v>
                </c:pt>
                <c:pt idx="3">
                  <c:v>2.0710059171597601</c:v>
                </c:pt>
                <c:pt idx="4">
                  <c:v>2.6627218934911201</c:v>
                </c:pt>
                <c:pt idx="5">
                  <c:v>3.2544378698224898</c:v>
                </c:pt>
                <c:pt idx="6">
                  <c:v>3.8461538461538498</c:v>
                </c:pt>
                <c:pt idx="7">
                  <c:v>4.4378698224852098</c:v>
                </c:pt>
                <c:pt idx="8">
                  <c:v>5.0295857988165702</c:v>
                </c:pt>
                <c:pt idx="9">
                  <c:v>5.6213017751479297</c:v>
                </c:pt>
                <c:pt idx="10">
                  <c:v>6.2130177514792901</c:v>
                </c:pt>
                <c:pt idx="11">
                  <c:v>6.8047337278106497</c:v>
                </c:pt>
                <c:pt idx="12">
                  <c:v>7.3964497041420101</c:v>
                </c:pt>
                <c:pt idx="13">
                  <c:v>7.9881656804733696</c:v>
                </c:pt>
                <c:pt idx="14">
                  <c:v>8.57988165680473</c:v>
                </c:pt>
                <c:pt idx="15">
                  <c:v>9.1715976331360896</c:v>
                </c:pt>
                <c:pt idx="16">
                  <c:v>9.7633136094674597</c:v>
                </c:pt>
                <c:pt idx="17">
                  <c:v>10.3550295857988</c:v>
                </c:pt>
                <c:pt idx="18">
                  <c:v>10.9467455621302</c:v>
                </c:pt>
                <c:pt idx="19">
                  <c:v>11.538461538461499</c:v>
                </c:pt>
                <c:pt idx="20">
                  <c:v>12.1301775147929</c:v>
                </c:pt>
                <c:pt idx="21">
                  <c:v>12.7218934911243</c:v>
                </c:pt>
                <c:pt idx="22">
                  <c:v>13.313609467455599</c:v>
                </c:pt>
                <c:pt idx="23">
                  <c:v>13.905325443787</c:v>
                </c:pt>
                <c:pt idx="24">
                  <c:v>14.4970414201183</c:v>
                </c:pt>
                <c:pt idx="25">
                  <c:v>15.088757396449701</c:v>
                </c:pt>
                <c:pt idx="26">
                  <c:v>15.680473372781099</c:v>
                </c:pt>
                <c:pt idx="27">
                  <c:v>16.272189349112399</c:v>
                </c:pt>
                <c:pt idx="28">
                  <c:v>16.863905325443799</c:v>
                </c:pt>
                <c:pt idx="29">
                  <c:v>17.4556213017751</c:v>
                </c:pt>
                <c:pt idx="30">
                  <c:v>18.0473372781065</c:v>
                </c:pt>
                <c:pt idx="31">
                  <c:v>18.639053254437901</c:v>
                </c:pt>
                <c:pt idx="32">
                  <c:v>19.230769230769202</c:v>
                </c:pt>
                <c:pt idx="33">
                  <c:v>19.822485207100598</c:v>
                </c:pt>
                <c:pt idx="34">
                  <c:v>20.414201183431999</c:v>
                </c:pt>
                <c:pt idx="35">
                  <c:v>21.0059171597633</c:v>
                </c:pt>
                <c:pt idx="36">
                  <c:v>21.5976331360947</c:v>
                </c:pt>
                <c:pt idx="37">
                  <c:v>22.189349112426001</c:v>
                </c:pt>
                <c:pt idx="38">
                  <c:v>22.781065088757401</c:v>
                </c:pt>
                <c:pt idx="39">
                  <c:v>23.372781065088802</c:v>
                </c:pt>
                <c:pt idx="40">
                  <c:v>23.964497041420099</c:v>
                </c:pt>
                <c:pt idx="41">
                  <c:v>24.556213017751499</c:v>
                </c:pt>
                <c:pt idx="42">
                  <c:v>25.1479289940828</c:v>
                </c:pt>
                <c:pt idx="43">
                  <c:v>25.739644970414201</c:v>
                </c:pt>
                <c:pt idx="44">
                  <c:v>26.331360946745601</c:v>
                </c:pt>
                <c:pt idx="45">
                  <c:v>26.923076923076898</c:v>
                </c:pt>
                <c:pt idx="46">
                  <c:v>27.514792899408299</c:v>
                </c:pt>
                <c:pt idx="47">
                  <c:v>28.1065088757396</c:v>
                </c:pt>
                <c:pt idx="48">
                  <c:v>28.698224852071</c:v>
                </c:pt>
                <c:pt idx="49">
                  <c:v>29.289940828402401</c:v>
                </c:pt>
                <c:pt idx="50">
                  <c:v>29.881656804733701</c:v>
                </c:pt>
                <c:pt idx="51">
                  <c:v>30.473372781065098</c:v>
                </c:pt>
                <c:pt idx="52">
                  <c:v>31.065088757396399</c:v>
                </c:pt>
                <c:pt idx="53">
                  <c:v>31.6568047337278</c:v>
                </c:pt>
                <c:pt idx="54">
                  <c:v>32.248520710059204</c:v>
                </c:pt>
                <c:pt idx="55">
                  <c:v>32.840236686390497</c:v>
                </c:pt>
                <c:pt idx="56">
                  <c:v>33.431952662721898</c:v>
                </c:pt>
                <c:pt idx="57">
                  <c:v>34.023668639053298</c:v>
                </c:pt>
                <c:pt idx="58">
                  <c:v>34.615384615384599</c:v>
                </c:pt>
                <c:pt idx="59">
                  <c:v>35.207100591715999</c:v>
                </c:pt>
                <c:pt idx="60">
                  <c:v>35.7988165680473</c:v>
                </c:pt>
                <c:pt idx="61">
                  <c:v>36.390532544378701</c:v>
                </c:pt>
                <c:pt idx="62">
                  <c:v>36.982248520710101</c:v>
                </c:pt>
                <c:pt idx="63">
                  <c:v>37.573964497041402</c:v>
                </c:pt>
                <c:pt idx="64">
                  <c:v>38.165680473372802</c:v>
                </c:pt>
                <c:pt idx="65">
                  <c:v>38.757396449704103</c:v>
                </c:pt>
                <c:pt idx="66">
                  <c:v>39.349112426035497</c:v>
                </c:pt>
                <c:pt idx="67">
                  <c:v>39.940828402366897</c:v>
                </c:pt>
                <c:pt idx="68">
                  <c:v>40.532544378698198</c:v>
                </c:pt>
                <c:pt idx="69">
                  <c:v>41.124260355029598</c:v>
                </c:pt>
                <c:pt idx="70">
                  <c:v>41.715976331360899</c:v>
                </c:pt>
                <c:pt idx="71">
                  <c:v>42.307692307692299</c:v>
                </c:pt>
                <c:pt idx="72">
                  <c:v>42.8994082840237</c:v>
                </c:pt>
                <c:pt idx="73">
                  <c:v>43.491124260355001</c:v>
                </c:pt>
                <c:pt idx="74">
                  <c:v>44.082840236686401</c:v>
                </c:pt>
                <c:pt idx="75">
                  <c:v>44.674556213017802</c:v>
                </c:pt>
                <c:pt idx="76">
                  <c:v>45.266272189349102</c:v>
                </c:pt>
                <c:pt idx="77">
                  <c:v>45.857988165680503</c:v>
                </c:pt>
                <c:pt idx="78">
                  <c:v>46.449704142011797</c:v>
                </c:pt>
                <c:pt idx="79">
                  <c:v>47.041420118343197</c:v>
                </c:pt>
                <c:pt idx="80">
                  <c:v>47.633136094674597</c:v>
                </c:pt>
                <c:pt idx="81">
                  <c:v>48.224852071005898</c:v>
                </c:pt>
                <c:pt idx="82">
                  <c:v>48.816568047337299</c:v>
                </c:pt>
                <c:pt idx="83">
                  <c:v>49.4082840236686</c:v>
                </c:pt>
                <c:pt idx="84">
                  <c:v>50</c:v>
                </c:pt>
                <c:pt idx="85">
                  <c:v>50.5917159763314</c:v>
                </c:pt>
                <c:pt idx="86">
                  <c:v>51.183431952662701</c:v>
                </c:pt>
                <c:pt idx="87">
                  <c:v>51.775147928994102</c:v>
                </c:pt>
                <c:pt idx="88">
                  <c:v>52.366863905325403</c:v>
                </c:pt>
                <c:pt idx="89">
                  <c:v>52.958579881656803</c:v>
                </c:pt>
                <c:pt idx="90">
                  <c:v>53.550295857988203</c:v>
                </c:pt>
                <c:pt idx="91">
                  <c:v>54.142011834319497</c:v>
                </c:pt>
                <c:pt idx="92">
                  <c:v>54.733727810650898</c:v>
                </c:pt>
                <c:pt idx="93">
                  <c:v>55.325443786982198</c:v>
                </c:pt>
                <c:pt idx="94">
                  <c:v>55.917159763313599</c:v>
                </c:pt>
                <c:pt idx="95">
                  <c:v>56.508875739644999</c:v>
                </c:pt>
                <c:pt idx="96">
                  <c:v>57.1005917159763</c:v>
                </c:pt>
                <c:pt idx="97">
                  <c:v>57.692307692307701</c:v>
                </c:pt>
                <c:pt idx="98">
                  <c:v>58.284023668639101</c:v>
                </c:pt>
                <c:pt idx="99">
                  <c:v>58.875739644970402</c:v>
                </c:pt>
                <c:pt idx="100">
                  <c:v>59.467455621301802</c:v>
                </c:pt>
                <c:pt idx="101">
                  <c:v>60.059171597633103</c:v>
                </c:pt>
                <c:pt idx="102">
                  <c:v>60.650887573964503</c:v>
                </c:pt>
                <c:pt idx="103">
                  <c:v>61.242603550295897</c:v>
                </c:pt>
                <c:pt idx="104">
                  <c:v>61.834319526627198</c:v>
                </c:pt>
                <c:pt idx="105">
                  <c:v>62.426035502958598</c:v>
                </c:pt>
                <c:pt idx="106">
                  <c:v>63.017751479289899</c:v>
                </c:pt>
                <c:pt idx="107">
                  <c:v>63.609467455621299</c:v>
                </c:pt>
                <c:pt idx="108">
                  <c:v>64.2011834319527</c:v>
                </c:pt>
                <c:pt idx="109">
                  <c:v>64.792899408284001</c:v>
                </c:pt>
                <c:pt idx="110">
                  <c:v>65.384615384615401</c:v>
                </c:pt>
                <c:pt idx="111">
                  <c:v>65.976331360946702</c:v>
                </c:pt>
                <c:pt idx="112">
                  <c:v>66.568047337278102</c:v>
                </c:pt>
                <c:pt idx="113">
                  <c:v>67.159763313609503</c:v>
                </c:pt>
                <c:pt idx="114">
                  <c:v>67.751479289940804</c:v>
                </c:pt>
                <c:pt idx="115">
                  <c:v>68.343195266272204</c:v>
                </c:pt>
                <c:pt idx="116">
                  <c:v>68.934911242603505</c:v>
                </c:pt>
                <c:pt idx="117">
                  <c:v>69.526627218934905</c:v>
                </c:pt>
                <c:pt idx="118">
                  <c:v>70.118343195266306</c:v>
                </c:pt>
                <c:pt idx="119">
                  <c:v>70.710059171597607</c:v>
                </c:pt>
                <c:pt idx="120">
                  <c:v>71.301775147929007</c:v>
                </c:pt>
                <c:pt idx="121">
                  <c:v>71.893491124260393</c:v>
                </c:pt>
                <c:pt idx="122">
                  <c:v>72.485207100591694</c:v>
                </c:pt>
                <c:pt idx="123">
                  <c:v>73.076923076923094</c:v>
                </c:pt>
                <c:pt idx="124">
                  <c:v>73.668639053254395</c:v>
                </c:pt>
                <c:pt idx="125">
                  <c:v>74.260355029585796</c:v>
                </c:pt>
                <c:pt idx="126">
                  <c:v>74.852071005917196</c:v>
                </c:pt>
                <c:pt idx="127">
                  <c:v>75.443786982248497</c:v>
                </c:pt>
                <c:pt idx="128">
                  <c:v>76.035502958579897</c:v>
                </c:pt>
                <c:pt idx="129">
                  <c:v>76.627218934911198</c:v>
                </c:pt>
                <c:pt idx="130">
                  <c:v>77.218934911242599</c:v>
                </c:pt>
                <c:pt idx="131">
                  <c:v>77.810650887573999</c:v>
                </c:pt>
                <c:pt idx="132">
                  <c:v>78.4023668639053</c:v>
                </c:pt>
                <c:pt idx="133">
                  <c:v>78.9940828402367</c:v>
                </c:pt>
                <c:pt idx="134">
                  <c:v>79.585798816568001</c:v>
                </c:pt>
                <c:pt idx="135">
                  <c:v>80.177514792899402</c:v>
                </c:pt>
                <c:pt idx="136">
                  <c:v>80.769230769230802</c:v>
                </c:pt>
                <c:pt idx="137">
                  <c:v>81.360946745562103</c:v>
                </c:pt>
                <c:pt idx="138">
                  <c:v>81.952662721893503</c:v>
                </c:pt>
                <c:pt idx="139">
                  <c:v>82.544378698224804</c:v>
                </c:pt>
                <c:pt idx="140">
                  <c:v>83.136094674556205</c:v>
                </c:pt>
                <c:pt idx="141">
                  <c:v>83.727810650887605</c:v>
                </c:pt>
                <c:pt idx="142">
                  <c:v>84.319526627218906</c:v>
                </c:pt>
                <c:pt idx="143">
                  <c:v>84.911242603550306</c:v>
                </c:pt>
                <c:pt idx="144">
                  <c:v>85.502958579881707</c:v>
                </c:pt>
                <c:pt idx="145">
                  <c:v>86.094674556212993</c:v>
                </c:pt>
                <c:pt idx="146">
                  <c:v>86.686390532544394</c:v>
                </c:pt>
                <c:pt idx="147">
                  <c:v>87.278106508875695</c:v>
                </c:pt>
                <c:pt idx="148">
                  <c:v>87.869822485207095</c:v>
                </c:pt>
                <c:pt idx="149">
                  <c:v>88.461538461538495</c:v>
                </c:pt>
                <c:pt idx="150">
                  <c:v>89.053254437869796</c:v>
                </c:pt>
                <c:pt idx="151">
                  <c:v>89.644970414201197</c:v>
                </c:pt>
                <c:pt idx="152">
                  <c:v>90.236686390532498</c:v>
                </c:pt>
                <c:pt idx="153">
                  <c:v>90.828402366863898</c:v>
                </c:pt>
                <c:pt idx="154">
                  <c:v>91.420118343195298</c:v>
                </c:pt>
                <c:pt idx="155">
                  <c:v>92.011834319526599</c:v>
                </c:pt>
                <c:pt idx="156">
                  <c:v>92.603550295858</c:v>
                </c:pt>
                <c:pt idx="157">
                  <c:v>93.1952662721894</c:v>
                </c:pt>
                <c:pt idx="158">
                  <c:v>93.786982248520701</c:v>
                </c:pt>
                <c:pt idx="159">
                  <c:v>94.378698224852101</c:v>
                </c:pt>
                <c:pt idx="160">
                  <c:v>94.970414201183402</c:v>
                </c:pt>
                <c:pt idx="161">
                  <c:v>95.562130177514803</c:v>
                </c:pt>
                <c:pt idx="162">
                  <c:v>96.153846153846203</c:v>
                </c:pt>
                <c:pt idx="163">
                  <c:v>96.745562130177504</c:v>
                </c:pt>
                <c:pt idx="164">
                  <c:v>97.337278106508904</c:v>
                </c:pt>
                <c:pt idx="165">
                  <c:v>97.928994082840205</c:v>
                </c:pt>
                <c:pt idx="166">
                  <c:v>98.520710059171606</c:v>
                </c:pt>
                <c:pt idx="167">
                  <c:v>99.112426035503006</c:v>
                </c:pt>
                <c:pt idx="168">
                  <c:v>99.704142011834307</c:v>
                </c:pt>
              </c:numCache>
            </c:numRef>
          </c:xVal>
          <c:yVal>
            <c:numRef>
              <c:f>Multiple!$BO$76:$BO$244</c:f>
              <c:numCache>
                <c:formatCode>General</c:formatCode>
                <c:ptCount val="169"/>
                <c:pt idx="0">
                  <c:v>236447</c:v>
                </c:pt>
                <c:pt idx="1">
                  <c:v>282778</c:v>
                </c:pt>
                <c:pt idx="2">
                  <c:v>283290</c:v>
                </c:pt>
                <c:pt idx="3">
                  <c:v>292667</c:v>
                </c:pt>
                <c:pt idx="4">
                  <c:v>352136</c:v>
                </c:pt>
                <c:pt idx="5">
                  <c:v>353290</c:v>
                </c:pt>
                <c:pt idx="6">
                  <c:v>356559</c:v>
                </c:pt>
                <c:pt idx="7">
                  <c:v>370500</c:v>
                </c:pt>
                <c:pt idx="8">
                  <c:v>426289</c:v>
                </c:pt>
                <c:pt idx="9">
                  <c:v>460000</c:v>
                </c:pt>
                <c:pt idx="10">
                  <c:v>479000</c:v>
                </c:pt>
                <c:pt idx="11">
                  <c:v>481074</c:v>
                </c:pt>
                <c:pt idx="12">
                  <c:v>488194</c:v>
                </c:pt>
                <c:pt idx="13">
                  <c:v>495000</c:v>
                </c:pt>
                <c:pt idx="14">
                  <c:v>503990</c:v>
                </c:pt>
                <c:pt idx="15">
                  <c:v>506000</c:v>
                </c:pt>
                <c:pt idx="16">
                  <c:v>519000</c:v>
                </c:pt>
                <c:pt idx="17">
                  <c:v>525021</c:v>
                </c:pt>
                <c:pt idx="18">
                  <c:v>529000</c:v>
                </c:pt>
                <c:pt idx="19">
                  <c:v>535562</c:v>
                </c:pt>
                <c:pt idx="20">
                  <c:v>575000</c:v>
                </c:pt>
                <c:pt idx="21">
                  <c:v>582287</c:v>
                </c:pt>
                <c:pt idx="22">
                  <c:v>586428</c:v>
                </c:pt>
                <c:pt idx="23">
                  <c:v>594993</c:v>
                </c:pt>
                <c:pt idx="24">
                  <c:v>623000</c:v>
                </c:pt>
                <c:pt idx="25">
                  <c:v>642478</c:v>
                </c:pt>
                <c:pt idx="26">
                  <c:v>643769</c:v>
                </c:pt>
                <c:pt idx="27">
                  <c:v>647800</c:v>
                </c:pt>
                <c:pt idx="28">
                  <c:v>662880</c:v>
                </c:pt>
                <c:pt idx="29">
                  <c:v>675090</c:v>
                </c:pt>
                <c:pt idx="30">
                  <c:v>695000</c:v>
                </c:pt>
                <c:pt idx="31">
                  <c:v>707025</c:v>
                </c:pt>
                <c:pt idx="32">
                  <c:v>719661</c:v>
                </c:pt>
                <c:pt idx="33">
                  <c:v>745000</c:v>
                </c:pt>
                <c:pt idx="34">
                  <c:v>746621</c:v>
                </c:pt>
                <c:pt idx="35">
                  <c:v>748370</c:v>
                </c:pt>
                <c:pt idx="36">
                  <c:v>751203</c:v>
                </c:pt>
                <c:pt idx="37">
                  <c:v>759000</c:v>
                </c:pt>
                <c:pt idx="38">
                  <c:v>762742</c:v>
                </c:pt>
                <c:pt idx="39">
                  <c:v>763000</c:v>
                </c:pt>
                <c:pt idx="40">
                  <c:v>791000</c:v>
                </c:pt>
                <c:pt idx="41">
                  <c:v>797802</c:v>
                </c:pt>
                <c:pt idx="42">
                  <c:v>799990</c:v>
                </c:pt>
                <c:pt idx="43">
                  <c:v>830127</c:v>
                </c:pt>
                <c:pt idx="44">
                  <c:v>854328</c:v>
                </c:pt>
                <c:pt idx="45">
                  <c:v>863299</c:v>
                </c:pt>
                <c:pt idx="46">
                  <c:v>876500</c:v>
                </c:pt>
                <c:pt idx="47">
                  <c:v>880689</c:v>
                </c:pt>
                <c:pt idx="48">
                  <c:v>886398</c:v>
                </c:pt>
                <c:pt idx="49">
                  <c:v>919689</c:v>
                </c:pt>
                <c:pt idx="50">
                  <c:v>940000</c:v>
                </c:pt>
                <c:pt idx="51">
                  <c:v>942263</c:v>
                </c:pt>
                <c:pt idx="52">
                  <c:v>949999</c:v>
                </c:pt>
                <c:pt idx="53">
                  <c:v>952900</c:v>
                </c:pt>
                <c:pt idx="54">
                  <c:v>955000</c:v>
                </c:pt>
                <c:pt idx="55">
                  <c:v>957177</c:v>
                </c:pt>
                <c:pt idx="56">
                  <c:v>959860</c:v>
                </c:pt>
                <c:pt idx="57">
                  <c:v>960868</c:v>
                </c:pt>
                <c:pt idx="58">
                  <c:v>963037</c:v>
                </c:pt>
                <c:pt idx="59">
                  <c:v>974860</c:v>
                </c:pt>
                <c:pt idx="60">
                  <c:v>980970</c:v>
                </c:pt>
                <c:pt idx="61">
                  <c:v>984689</c:v>
                </c:pt>
                <c:pt idx="62">
                  <c:v>989000</c:v>
                </c:pt>
                <c:pt idx="63">
                  <c:v>989219</c:v>
                </c:pt>
                <c:pt idx="64">
                  <c:v>992748</c:v>
                </c:pt>
                <c:pt idx="65">
                  <c:v>998599</c:v>
                </c:pt>
                <c:pt idx="66">
                  <c:v>999000</c:v>
                </c:pt>
                <c:pt idx="67">
                  <c:v>999900</c:v>
                </c:pt>
                <c:pt idx="68">
                  <c:v>999900</c:v>
                </c:pt>
                <c:pt idx="69">
                  <c:v>999990</c:v>
                </c:pt>
                <c:pt idx="70">
                  <c:v>1035000</c:v>
                </c:pt>
                <c:pt idx="71">
                  <c:v>1109005</c:v>
                </c:pt>
                <c:pt idx="72">
                  <c:v>1205000</c:v>
                </c:pt>
                <c:pt idx="73">
                  <c:v>1248000</c:v>
                </c:pt>
                <c:pt idx="74">
                  <c:v>1345363</c:v>
                </c:pt>
                <c:pt idx="75">
                  <c:v>1418313</c:v>
                </c:pt>
                <c:pt idx="76">
                  <c:v>1425599</c:v>
                </c:pt>
                <c:pt idx="77">
                  <c:v>1499000</c:v>
                </c:pt>
                <c:pt idx="78">
                  <c:v>1589000</c:v>
                </c:pt>
                <c:pt idx="79">
                  <c:v>1599000</c:v>
                </c:pt>
                <c:pt idx="80">
                  <c:v>1599599</c:v>
                </c:pt>
                <c:pt idx="81">
                  <c:v>1654783</c:v>
                </c:pt>
                <c:pt idx="82">
                  <c:v>1799599</c:v>
                </c:pt>
                <c:pt idx="83">
                  <c:v>2358000</c:v>
                </c:pt>
                <c:pt idx="84">
                  <c:v>2371858</c:v>
                </c:pt>
                <c:pt idx="85">
                  <c:v>2495000</c:v>
                </c:pt>
                <c:pt idx="86">
                  <c:v>2693000</c:v>
                </c:pt>
                <c:pt idx="87">
                  <c:v>2827001</c:v>
                </c:pt>
                <c:pt idx="88">
                  <c:v>2903750</c:v>
                </c:pt>
                <c:pt idx="89">
                  <c:v>3021500</c:v>
                </c:pt>
                <c:pt idx="90">
                  <c:v>3191000</c:v>
                </c:pt>
                <c:pt idx="91">
                  <c:v>3205000</c:v>
                </c:pt>
                <c:pt idx="92">
                  <c:v>3283000</c:v>
                </c:pt>
                <c:pt idx="93">
                  <c:v>3299599</c:v>
                </c:pt>
                <c:pt idx="94">
                  <c:v>3399000</c:v>
                </c:pt>
                <c:pt idx="95">
                  <c:v>3420000</c:v>
                </c:pt>
                <c:pt idx="96">
                  <c:v>3470000</c:v>
                </c:pt>
                <c:pt idx="97">
                  <c:v>3490000</c:v>
                </c:pt>
                <c:pt idx="98">
                  <c:v>3520000</c:v>
                </c:pt>
                <c:pt idx="99">
                  <c:v>3788000</c:v>
                </c:pt>
                <c:pt idx="100">
                  <c:v>4020000</c:v>
                </c:pt>
                <c:pt idx="101">
                  <c:v>4120000</c:v>
                </c:pt>
                <c:pt idx="102">
                  <c:v>4149000</c:v>
                </c:pt>
                <c:pt idx="103">
                  <c:v>4321237</c:v>
                </c:pt>
                <c:pt idx="104">
                  <c:v>4350000</c:v>
                </c:pt>
                <c:pt idx="105">
                  <c:v>4498000</c:v>
                </c:pt>
                <c:pt idx="106">
                  <c:v>4507000</c:v>
                </c:pt>
                <c:pt idx="107">
                  <c:v>4509000</c:v>
                </c:pt>
                <c:pt idx="108">
                  <c:v>5275000</c:v>
                </c:pt>
                <c:pt idx="109">
                  <c:v>5695000</c:v>
                </c:pt>
                <c:pt idx="110">
                  <c:v>5930000</c:v>
                </c:pt>
                <c:pt idx="111">
                  <c:v>5990000</c:v>
                </c:pt>
                <c:pt idx="112">
                  <c:v>6060000</c:v>
                </c:pt>
                <c:pt idx="113">
                  <c:v>6060000</c:v>
                </c:pt>
                <c:pt idx="114">
                  <c:v>6061200</c:v>
                </c:pt>
                <c:pt idx="115">
                  <c:v>6394000</c:v>
                </c:pt>
                <c:pt idx="116">
                  <c:v>6422809</c:v>
                </c:pt>
                <c:pt idx="117">
                  <c:v>6440000</c:v>
                </c:pt>
                <c:pt idx="118">
                  <c:v>6463780</c:v>
                </c:pt>
                <c:pt idx="119">
                  <c:v>6490000</c:v>
                </c:pt>
                <c:pt idx="120">
                  <c:v>6531000</c:v>
                </c:pt>
                <c:pt idx="121">
                  <c:v>6948200</c:v>
                </c:pt>
                <c:pt idx="122">
                  <c:v>7221500</c:v>
                </c:pt>
                <c:pt idx="123">
                  <c:v>7462000</c:v>
                </c:pt>
                <c:pt idx="124">
                  <c:v>7882867</c:v>
                </c:pt>
                <c:pt idx="125">
                  <c:v>8503000</c:v>
                </c:pt>
                <c:pt idx="126">
                  <c:v>8790000</c:v>
                </c:pt>
                <c:pt idx="127">
                  <c:v>9630000</c:v>
                </c:pt>
                <c:pt idx="128">
                  <c:v>9738609</c:v>
                </c:pt>
                <c:pt idx="129">
                  <c:v>9900000</c:v>
                </c:pt>
                <c:pt idx="130">
                  <c:v>10205494</c:v>
                </c:pt>
                <c:pt idx="131">
                  <c:v>10250000</c:v>
                </c:pt>
                <c:pt idx="132">
                  <c:v>11141200</c:v>
                </c:pt>
                <c:pt idx="133">
                  <c:v>12290000</c:v>
                </c:pt>
                <c:pt idx="134">
                  <c:v>13151000</c:v>
                </c:pt>
                <c:pt idx="135">
                  <c:v>13590000</c:v>
                </c:pt>
                <c:pt idx="136">
                  <c:v>14512054</c:v>
                </c:pt>
                <c:pt idx="137">
                  <c:v>14699000</c:v>
                </c:pt>
                <c:pt idx="138">
                  <c:v>15490000</c:v>
                </c:pt>
                <c:pt idx="139">
                  <c:v>15600000</c:v>
                </c:pt>
                <c:pt idx="140">
                  <c:v>15806000</c:v>
                </c:pt>
                <c:pt idx="141">
                  <c:v>17072000</c:v>
                </c:pt>
                <c:pt idx="142">
                  <c:v>17229579</c:v>
                </c:pt>
                <c:pt idx="143">
                  <c:v>17420000</c:v>
                </c:pt>
                <c:pt idx="144">
                  <c:v>18221000</c:v>
                </c:pt>
                <c:pt idx="145">
                  <c:v>20517853</c:v>
                </c:pt>
                <c:pt idx="146">
                  <c:v>21240272</c:v>
                </c:pt>
                <c:pt idx="147">
                  <c:v>21263000</c:v>
                </c:pt>
                <c:pt idx="148">
                  <c:v>23290000</c:v>
                </c:pt>
                <c:pt idx="149">
                  <c:v>23290000</c:v>
                </c:pt>
                <c:pt idx="150">
                  <c:v>23659454</c:v>
                </c:pt>
                <c:pt idx="151">
                  <c:v>26037526</c:v>
                </c:pt>
                <c:pt idx="152">
                  <c:v>27245000</c:v>
                </c:pt>
                <c:pt idx="153">
                  <c:v>29500000</c:v>
                </c:pt>
                <c:pt idx="154">
                  <c:v>30000000</c:v>
                </c:pt>
                <c:pt idx="155">
                  <c:v>33791059</c:v>
                </c:pt>
                <c:pt idx="156">
                  <c:v>35000000</c:v>
                </c:pt>
                <c:pt idx="157">
                  <c:v>36761413</c:v>
                </c:pt>
                <c:pt idx="158">
                  <c:v>37133704</c:v>
                </c:pt>
                <c:pt idx="159">
                  <c:v>39382083</c:v>
                </c:pt>
                <c:pt idx="160">
                  <c:v>40456503</c:v>
                </c:pt>
                <c:pt idx="161">
                  <c:v>42531500</c:v>
                </c:pt>
                <c:pt idx="162">
                  <c:v>43367500</c:v>
                </c:pt>
                <c:pt idx="163">
                  <c:v>47893943</c:v>
                </c:pt>
                <c:pt idx="164">
                  <c:v>52000000</c:v>
                </c:pt>
                <c:pt idx="165">
                  <c:v>52000000</c:v>
                </c:pt>
                <c:pt idx="166">
                  <c:v>52571294</c:v>
                </c:pt>
                <c:pt idx="167">
                  <c:v>95000000</c:v>
                </c:pt>
                <c:pt idx="168">
                  <c:v>192142937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2E-4F32-ACC2-D8A2BCD0D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185471"/>
        <c:axId val="708163007"/>
      </c:scatterChart>
      <c:valAx>
        <c:axId val="70818547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163007"/>
        <c:crosses val="autoZero"/>
        <c:crossBetween val="midCat"/>
      </c:valAx>
      <c:valAx>
        <c:axId val="708163007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Price(Rs)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18547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Height(mm)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Sheet6!$B$2:$B$170</c:f>
              <c:numCache>
                <c:formatCode>General</c:formatCode>
                <c:ptCount val="169"/>
                <c:pt idx="0">
                  <c:v>1652</c:v>
                </c:pt>
                <c:pt idx="1">
                  <c:v>1652</c:v>
                </c:pt>
                <c:pt idx="2">
                  <c:v>1490</c:v>
                </c:pt>
                <c:pt idx="3">
                  <c:v>1490</c:v>
                </c:pt>
                <c:pt idx="4">
                  <c:v>1800</c:v>
                </c:pt>
                <c:pt idx="5">
                  <c:v>1560</c:v>
                </c:pt>
                <c:pt idx="6">
                  <c:v>1535</c:v>
                </c:pt>
                <c:pt idx="7">
                  <c:v>1560</c:v>
                </c:pt>
                <c:pt idx="8">
                  <c:v>1643</c:v>
                </c:pt>
                <c:pt idx="9">
                  <c:v>1730</c:v>
                </c:pt>
                <c:pt idx="10">
                  <c:v>1510</c:v>
                </c:pt>
                <c:pt idx="11">
                  <c:v>1530</c:v>
                </c:pt>
                <c:pt idx="12">
                  <c:v>1562</c:v>
                </c:pt>
                <c:pt idx="13">
                  <c:v>1544</c:v>
                </c:pt>
                <c:pt idx="14">
                  <c:v>1679</c:v>
                </c:pt>
                <c:pt idx="15">
                  <c:v>1483</c:v>
                </c:pt>
                <c:pt idx="16">
                  <c:v>1441</c:v>
                </c:pt>
                <c:pt idx="17">
                  <c:v>1427</c:v>
                </c:pt>
                <c:pt idx="18">
                  <c:v>1427</c:v>
                </c:pt>
                <c:pt idx="19">
                  <c:v>1414</c:v>
                </c:pt>
                <c:pt idx="20">
                  <c:v>1416</c:v>
                </c:pt>
                <c:pt idx="21">
                  <c:v>1391</c:v>
                </c:pt>
                <c:pt idx="22">
                  <c:v>1802</c:v>
                </c:pt>
                <c:pt idx="23">
                  <c:v>1880</c:v>
                </c:pt>
                <c:pt idx="24">
                  <c:v>1700</c:v>
                </c:pt>
                <c:pt idx="25">
                  <c:v>1387</c:v>
                </c:pt>
                <c:pt idx="26">
                  <c:v>1479</c:v>
                </c:pt>
                <c:pt idx="27">
                  <c:v>1679</c:v>
                </c:pt>
                <c:pt idx="28">
                  <c:v>1485</c:v>
                </c:pt>
                <c:pt idx="29">
                  <c:v>1353</c:v>
                </c:pt>
                <c:pt idx="30">
                  <c:v>1427</c:v>
                </c:pt>
                <c:pt idx="31">
                  <c:v>1865</c:v>
                </c:pt>
                <c:pt idx="32">
                  <c:v>1252</c:v>
                </c:pt>
                <c:pt idx="33">
                  <c:v>1638</c:v>
                </c:pt>
                <c:pt idx="34">
                  <c:v>1401</c:v>
                </c:pt>
                <c:pt idx="35">
                  <c:v>1320</c:v>
                </c:pt>
                <c:pt idx="36">
                  <c:v>1250</c:v>
                </c:pt>
                <c:pt idx="37">
                  <c:v>1203</c:v>
                </c:pt>
                <c:pt idx="38">
                  <c:v>1521</c:v>
                </c:pt>
                <c:pt idx="39">
                  <c:v>1212</c:v>
                </c:pt>
                <c:pt idx="40">
                  <c:v>1549</c:v>
                </c:pt>
                <c:pt idx="41">
                  <c:v>1560</c:v>
                </c:pt>
                <c:pt idx="42">
                  <c:v>1655</c:v>
                </c:pt>
                <c:pt idx="43">
                  <c:v>1530</c:v>
                </c:pt>
                <c:pt idx="44">
                  <c:v>1523</c:v>
                </c:pt>
                <c:pt idx="45">
                  <c:v>1885</c:v>
                </c:pt>
                <c:pt idx="46">
                  <c:v>1537</c:v>
                </c:pt>
                <c:pt idx="47">
                  <c:v>1570</c:v>
                </c:pt>
                <c:pt idx="48">
                  <c:v>1501</c:v>
                </c:pt>
                <c:pt idx="49">
                  <c:v>1607</c:v>
                </c:pt>
                <c:pt idx="50">
                  <c:v>1880</c:v>
                </c:pt>
                <c:pt idx="51">
                  <c:v>1640</c:v>
                </c:pt>
                <c:pt idx="52">
                  <c:v>1647</c:v>
                </c:pt>
                <c:pt idx="53">
                  <c:v>1695</c:v>
                </c:pt>
                <c:pt idx="54">
                  <c:v>1445</c:v>
                </c:pt>
                <c:pt idx="55">
                  <c:v>1617</c:v>
                </c:pt>
                <c:pt idx="56">
                  <c:v>1697</c:v>
                </c:pt>
                <c:pt idx="57">
                  <c:v>1467</c:v>
                </c:pt>
                <c:pt idx="58">
                  <c:v>1585</c:v>
                </c:pt>
                <c:pt idx="59">
                  <c:v>1537</c:v>
                </c:pt>
                <c:pt idx="60">
                  <c:v>1666</c:v>
                </c:pt>
                <c:pt idx="61">
                  <c:v>1930</c:v>
                </c:pt>
                <c:pt idx="62">
                  <c:v>1930</c:v>
                </c:pt>
                <c:pt idx="63">
                  <c:v>2055</c:v>
                </c:pt>
                <c:pt idx="64">
                  <c:v>1700</c:v>
                </c:pt>
                <c:pt idx="65">
                  <c:v>1542</c:v>
                </c:pt>
                <c:pt idx="66">
                  <c:v>1812</c:v>
                </c:pt>
                <c:pt idx="67">
                  <c:v>1466</c:v>
                </c:pt>
                <c:pt idx="68">
                  <c:v>1785</c:v>
                </c:pt>
                <c:pt idx="69">
                  <c:v>1644</c:v>
                </c:pt>
                <c:pt idx="70">
                  <c:v>1755</c:v>
                </c:pt>
                <c:pt idx="71">
                  <c:v>1420</c:v>
                </c:pt>
                <c:pt idx="72">
                  <c:v>1835</c:v>
                </c:pt>
                <c:pt idx="73">
                  <c:v>1837</c:v>
                </c:pt>
                <c:pt idx="74">
                  <c:v>1414</c:v>
                </c:pt>
                <c:pt idx="75">
                  <c:v>1665</c:v>
                </c:pt>
                <c:pt idx="76">
                  <c:v>1612</c:v>
                </c:pt>
                <c:pt idx="77">
                  <c:v>1658</c:v>
                </c:pt>
                <c:pt idx="78">
                  <c:v>1621</c:v>
                </c:pt>
                <c:pt idx="79">
                  <c:v>1838</c:v>
                </c:pt>
                <c:pt idx="80">
                  <c:v>1304</c:v>
                </c:pt>
                <c:pt idx="81">
                  <c:v>1740</c:v>
                </c:pt>
                <c:pt idx="82">
                  <c:v>1776</c:v>
                </c:pt>
                <c:pt idx="83">
                  <c:v>1803</c:v>
                </c:pt>
                <c:pt idx="84">
                  <c:v>1457</c:v>
                </c:pt>
                <c:pt idx="85">
                  <c:v>1696</c:v>
                </c:pt>
                <c:pt idx="86">
                  <c:v>1910</c:v>
                </c:pt>
                <c:pt idx="87">
                  <c:v>1419</c:v>
                </c:pt>
                <c:pt idx="88">
                  <c:v>1877</c:v>
                </c:pt>
                <c:pt idx="89">
                  <c:v>1165</c:v>
                </c:pt>
                <c:pt idx="90">
                  <c:v>1213</c:v>
                </c:pt>
                <c:pt idx="91">
                  <c:v>1383</c:v>
                </c:pt>
                <c:pt idx="92">
                  <c:v>1136</c:v>
                </c:pt>
                <c:pt idx="93">
                  <c:v>1640</c:v>
                </c:pt>
                <c:pt idx="94">
                  <c:v>1525</c:v>
                </c:pt>
                <c:pt idx="95">
                  <c:v>1510</c:v>
                </c:pt>
                <c:pt idx="96">
                  <c:v>1520</c:v>
                </c:pt>
                <c:pt idx="97">
                  <c:v>1487</c:v>
                </c:pt>
                <c:pt idx="98">
                  <c:v>1515</c:v>
                </c:pt>
                <c:pt idx="99">
                  <c:v>1690</c:v>
                </c:pt>
                <c:pt idx="100">
                  <c:v>1601</c:v>
                </c:pt>
                <c:pt idx="101">
                  <c:v>1817</c:v>
                </c:pt>
                <c:pt idx="102">
                  <c:v>1595</c:v>
                </c:pt>
                <c:pt idx="103">
                  <c:v>1619</c:v>
                </c:pt>
                <c:pt idx="104">
                  <c:v>1895</c:v>
                </c:pt>
                <c:pt idx="105">
                  <c:v>1645</c:v>
                </c:pt>
                <c:pt idx="106">
                  <c:v>1671</c:v>
                </c:pt>
                <c:pt idx="107">
                  <c:v>1922</c:v>
                </c:pt>
                <c:pt idx="108">
                  <c:v>1760</c:v>
                </c:pt>
                <c:pt idx="109">
                  <c:v>1607</c:v>
                </c:pt>
                <c:pt idx="110">
                  <c:v>1607</c:v>
                </c:pt>
                <c:pt idx="111">
                  <c:v>1465</c:v>
                </c:pt>
                <c:pt idx="112">
                  <c:v>1456</c:v>
                </c:pt>
                <c:pt idx="113">
                  <c:v>1458</c:v>
                </c:pt>
                <c:pt idx="114">
                  <c:v>1557</c:v>
                </c:pt>
                <c:pt idx="115">
                  <c:v>1442</c:v>
                </c:pt>
                <c:pt idx="116">
                  <c:v>1490</c:v>
                </c:pt>
                <c:pt idx="117">
                  <c:v>1445</c:v>
                </c:pt>
                <c:pt idx="118">
                  <c:v>1645</c:v>
                </c:pt>
                <c:pt idx="119">
                  <c:v>1651</c:v>
                </c:pt>
                <c:pt idx="120">
                  <c:v>1651</c:v>
                </c:pt>
                <c:pt idx="121">
                  <c:v>1543</c:v>
                </c:pt>
                <c:pt idx="122">
                  <c:v>1386</c:v>
                </c:pt>
                <c:pt idx="123">
                  <c:v>1805</c:v>
                </c:pt>
                <c:pt idx="124">
                  <c:v>1383</c:v>
                </c:pt>
                <c:pt idx="125">
                  <c:v>1300</c:v>
                </c:pt>
                <c:pt idx="126">
                  <c:v>1370</c:v>
                </c:pt>
                <c:pt idx="127">
                  <c:v>1273</c:v>
                </c:pt>
                <c:pt idx="128">
                  <c:v>1276</c:v>
                </c:pt>
                <c:pt idx="129">
                  <c:v>1475</c:v>
                </c:pt>
                <c:pt idx="130">
                  <c:v>1520</c:v>
                </c:pt>
                <c:pt idx="131">
                  <c:v>1520</c:v>
                </c:pt>
                <c:pt idx="132">
                  <c:v>1530</c:v>
                </c:pt>
                <c:pt idx="133">
                  <c:v>1880</c:v>
                </c:pt>
                <c:pt idx="134">
                  <c:v>1485</c:v>
                </c:pt>
                <c:pt idx="135">
                  <c:v>1466</c:v>
                </c:pt>
                <c:pt idx="136">
                  <c:v>1505</c:v>
                </c:pt>
                <c:pt idx="137">
                  <c:v>1630</c:v>
                </c:pt>
                <c:pt idx="138">
                  <c:v>1706</c:v>
                </c:pt>
                <c:pt idx="139">
                  <c:v>1840</c:v>
                </c:pt>
                <c:pt idx="140">
                  <c:v>1710</c:v>
                </c:pt>
                <c:pt idx="141">
                  <c:v>1464</c:v>
                </c:pt>
                <c:pt idx="142">
                  <c:v>1464</c:v>
                </c:pt>
                <c:pt idx="143">
                  <c:v>1538</c:v>
                </c:pt>
                <c:pt idx="144">
                  <c:v>1624</c:v>
                </c:pt>
                <c:pt idx="145">
                  <c:v>1308</c:v>
                </c:pt>
                <c:pt idx="146">
                  <c:v>1473</c:v>
                </c:pt>
                <c:pt idx="147">
                  <c:v>1865</c:v>
                </c:pt>
                <c:pt idx="148">
                  <c:v>1211</c:v>
                </c:pt>
                <c:pt idx="149">
                  <c:v>1675</c:v>
                </c:pt>
                <c:pt idx="150">
                  <c:v>1587</c:v>
                </c:pt>
                <c:pt idx="151">
                  <c:v>1870</c:v>
                </c:pt>
                <c:pt idx="152">
                  <c:v>1651</c:v>
                </c:pt>
                <c:pt idx="153">
                  <c:v>2670</c:v>
                </c:pt>
                <c:pt idx="154">
                  <c:v>1570</c:v>
                </c:pt>
                <c:pt idx="155">
                  <c:v>1455</c:v>
                </c:pt>
                <c:pt idx="156">
                  <c:v>1386</c:v>
                </c:pt>
                <c:pt idx="157">
                  <c:v>1846</c:v>
                </c:pt>
                <c:pt idx="158">
                  <c:v>1450</c:v>
                </c:pt>
                <c:pt idx="159">
                  <c:v>1638</c:v>
                </c:pt>
                <c:pt idx="160">
                  <c:v>1525</c:v>
                </c:pt>
                <c:pt idx="161">
                  <c:v>1495</c:v>
                </c:pt>
                <c:pt idx="162">
                  <c:v>1476</c:v>
                </c:pt>
                <c:pt idx="163">
                  <c:v>1476</c:v>
                </c:pt>
                <c:pt idx="164">
                  <c:v>1644</c:v>
                </c:pt>
                <c:pt idx="165">
                  <c:v>1676</c:v>
                </c:pt>
                <c:pt idx="166">
                  <c:v>1540</c:v>
                </c:pt>
                <c:pt idx="167">
                  <c:v>1840</c:v>
                </c:pt>
                <c:pt idx="168">
                  <c:v>1488</c:v>
                </c:pt>
              </c:numCache>
            </c:numRef>
          </c:xVal>
          <c:yVal>
            <c:numRef>
              <c:f>Sheet6!$J$29:$J$197</c:f>
              <c:numCache>
                <c:formatCode>General</c:formatCode>
                <c:ptCount val="169"/>
                <c:pt idx="0">
                  <c:v>-11.6145498827954</c:v>
                </c:pt>
                <c:pt idx="1">
                  <c:v>-11.6145498827954</c:v>
                </c:pt>
                <c:pt idx="2">
                  <c:v>14.255690233890199</c:v>
                </c:pt>
                <c:pt idx="3">
                  <c:v>14.511341847486401</c:v>
                </c:pt>
                <c:pt idx="4">
                  <c:v>-42.4246682731346</c:v>
                </c:pt>
                <c:pt idx="5">
                  <c:v>3.4782804640946399</c:v>
                </c:pt>
                <c:pt idx="6">
                  <c:v>-4.9017245956806601</c:v>
                </c:pt>
                <c:pt idx="7">
                  <c:v>-12.087018119597699</c:v>
                </c:pt>
                <c:pt idx="8">
                  <c:v>0.256678857064287</c:v>
                </c:pt>
                <c:pt idx="9">
                  <c:v>7.1337579716559398</c:v>
                </c:pt>
                <c:pt idx="10">
                  <c:v>0.23130138399540101</c:v>
                </c:pt>
                <c:pt idx="11">
                  <c:v>-16.682744132327599</c:v>
                </c:pt>
                <c:pt idx="12">
                  <c:v>-11.4718249281769</c:v>
                </c:pt>
                <c:pt idx="13">
                  <c:v>-6.1958615011965001</c:v>
                </c:pt>
                <c:pt idx="14">
                  <c:v>11.0392856936888</c:v>
                </c:pt>
                <c:pt idx="15">
                  <c:v>-17.2071872218133</c:v>
                </c:pt>
                <c:pt idx="16">
                  <c:v>-18.458364039816999</c:v>
                </c:pt>
                <c:pt idx="17">
                  <c:v>-0.92890326663160705</c:v>
                </c:pt>
                <c:pt idx="18">
                  <c:v>1.76822125680835</c:v>
                </c:pt>
                <c:pt idx="19">
                  <c:v>-16.793491843311799</c:v>
                </c:pt>
                <c:pt idx="20">
                  <c:v>-34.630928471456699</c:v>
                </c:pt>
                <c:pt idx="21">
                  <c:v>-21.508303773490098</c:v>
                </c:pt>
                <c:pt idx="22">
                  <c:v>9.1340455751587495</c:v>
                </c:pt>
                <c:pt idx="23">
                  <c:v>-5.1895657034019704</c:v>
                </c:pt>
                <c:pt idx="24">
                  <c:v>-48.460975068369102</c:v>
                </c:pt>
                <c:pt idx="25">
                  <c:v>7.7441616036903698</c:v>
                </c:pt>
                <c:pt idx="26">
                  <c:v>-11.3042699563316</c:v>
                </c:pt>
                <c:pt idx="27">
                  <c:v>-51.187115993958599</c:v>
                </c:pt>
                <c:pt idx="28">
                  <c:v>-35.597328380788902</c:v>
                </c:pt>
                <c:pt idx="29">
                  <c:v>-52.678974405892703</c:v>
                </c:pt>
                <c:pt idx="30">
                  <c:v>60.116354091672697</c:v>
                </c:pt>
                <c:pt idx="31">
                  <c:v>-8.8807381498992299</c:v>
                </c:pt>
                <c:pt idx="32">
                  <c:v>-30.321357340568401</c:v>
                </c:pt>
                <c:pt idx="33">
                  <c:v>-52.2704072343764</c:v>
                </c:pt>
                <c:pt idx="34">
                  <c:v>-14.033913813459399</c:v>
                </c:pt>
                <c:pt idx="35">
                  <c:v>-29.881624682587201</c:v>
                </c:pt>
                <c:pt idx="36">
                  <c:v>-5.4730746298692203</c:v>
                </c:pt>
                <c:pt idx="37">
                  <c:v>-20.312615994304299</c:v>
                </c:pt>
                <c:pt idx="38">
                  <c:v>-17.724735878065101</c:v>
                </c:pt>
                <c:pt idx="39">
                  <c:v>-10.6986967506108</c:v>
                </c:pt>
                <c:pt idx="40">
                  <c:v>28.954354635154701</c:v>
                </c:pt>
                <c:pt idx="41">
                  <c:v>-6.7822471374764204</c:v>
                </c:pt>
                <c:pt idx="42">
                  <c:v>-14.008857095793299</c:v>
                </c:pt>
                <c:pt idx="43">
                  <c:v>-3.7715917894923598</c:v>
                </c:pt>
                <c:pt idx="44">
                  <c:v>-3.83943913433643</c:v>
                </c:pt>
                <c:pt idx="45">
                  <c:v>-32.807312450206297</c:v>
                </c:pt>
                <c:pt idx="46">
                  <c:v>-6.5122585121456504</c:v>
                </c:pt>
                <c:pt idx="47">
                  <c:v>0.74786882391794096</c:v>
                </c:pt>
                <c:pt idx="48">
                  <c:v>10.3726808190825</c:v>
                </c:pt>
                <c:pt idx="49">
                  <c:v>31.205908941081599</c:v>
                </c:pt>
                <c:pt idx="50">
                  <c:v>-27.960883650854601</c:v>
                </c:pt>
                <c:pt idx="51">
                  <c:v>13.5201461333716</c:v>
                </c:pt>
                <c:pt idx="52">
                  <c:v>14.517916000184099</c:v>
                </c:pt>
                <c:pt idx="53">
                  <c:v>16.745174499371199</c:v>
                </c:pt>
                <c:pt idx="54">
                  <c:v>2.7885452031164002</c:v>
                </c:pt>
                <c:pt idx="55">
                  <c:v>-0.986247379651502</c:v>
                </c:pt>
                <c:pt idx="56">
                  <c:v>-13.1304783221614</c:v>
                </c:pt>
                <c:pt idx="57">
                  <c:v>-1.7547965045404501</c:v>
                </c:pt>
                <c:pt idx="58">
                  <c:v>-9.83491774931775</c:v>
                </c:pt>
                <c:pt idx="59">
                  <c:v>-7.8160817414862702</c:v>
                </c:pt>
                <c:pt idx="60">
                  <c:v>28.715352048111001</c:v>
                </c:pt>
                <c:pt idx="61">
                  <c:v>-11.4716708972805</c:v>
                </c:pt>
                <c:pt idx="62">
                  <c:v>-11.228801864364099</c:v>
                </c:pt>
                <c:pt idx="63">
                  <c:v>-29.886120699399299</c:v>
                </c:pt>
                <c:pt idx="64">
                  <c:v>-5.9087003322995901</c:v>
                </c:pt>
                <c:pt idx="65">
                  <c:v>32.763082906258397</c:v>
                </c:pt>
                <c:pt idx="66">
                  <c:v>-14.6766284931537</c:v>
                </c:pt>
                <c:pt idx="67">
                  <c:v>-0.49310781090105099</c:v>
                </c:pt>
                <c:pt idx="68">
                  <c:v>1.3359159132865299</c:v>
                </c:pt>
                <c:pt idx="69">
                  <c:v>-58.236037147376102</c:v>
                </c:pt>
                <c:pt idx="70">
                  <c:v>1.1425407296525201</c:v>
                </c:pt>
                <c:pt idx="71">
                  <c:v>-30.176444325536199</c:v>
                </c:pt>
                <c:pt idx="72">
                  <c:v>19.889003656265</c:v>
                </c:pt>
                <c:pt idx="73">
                  <c:v>29.177610400805701</c:v>
                </c:pt>
                <c:pt idx="74">
                  <c:v>-12.811586372322299</c:v>
                </c:pt>
                <c:pt idx="75">
                  <c:v>4.7271051804818303</c:v>
                </c:pt>
                <c:pt idx="76">
                  <c:v>-13.368781921847599</c:v>
                </c:pt>
                <c:pt idx="77">
                  <c:v>26.762302163009</c:v>
                </c:pt>
                <c:pt idx="78">
                  <c:v>321.41223579119497</c:v>
                </c:pt>
                <c:pt idx="79">
                  <c:v>16.8215426142464</c:v>
                </c:pt>
                <c:pt idx="80">
                  <c:v>21.011870372172801</c:v>
                </c:pt>
                <c:pt idx="81">
                  <c:v>12.234381620036499</c:v>
                </c:pt>
                <c:pt idx="82">
                  <c:v>26.355480063199501</c:v>
                </c:pt>
                <c:pt idx="83">
                  <c:v>101.225800867641</c:v>
                </c:pt>
                <c:pt idx="84">
                  <c:v>-52.489387130917699</c:v>
                </c:pt>
                <c:pt idx="85">
                  <c:v>27.6219492437925</c:v>
                </c:pt>
                <c:pt idx="86">
                  <c:v>20.539201842575601</c:v>
                </c:pt>
                <c:pt idx="87">
                  <c:v>-44.714018806679597</c:v>
                </c:pt>
                <c:pt idx="88">
                  <c:v>96.059924151259096</c:v>
                </c:pt>
                <c:pt idx="89">
                  <c:v>5.09451923477297</c:v>
                </c:pt>
                <c:pt idx="90">
                  <c:v>28.873656206718401</c:v>
                </c:pt>
                <c:pt idx="91">
                  <c:v>-29.466065744488599</c:v>
                </c:pt>
                <c:pt idx="92">
                  <c:v>-26.687537566953999</c:v>
                </c:pt>
                <c:pt idx="93">
                  <c:v>-13.315764508549901</c:v>
                </c:pt>
                <c:pt idx="94">
                  <c:v>26.3513915884154</c:v>
                </c:pt>
                <c:pt idx="95">
                  <c:v>4.4144031547528204</c:v>
                </c:pt>
                <c:pt idx="96">
                  <c:v>-2.58111777949193</c:v>
                </c:pt>
                <c:pt idx="97">
                  <c:v>24.5533240479743</c:v>
                </c:pt>
                <c:pt idx="98">
                  <c:v>46.701144729294803</c:v>
                </c:pt>
                <c:pt idx="99">
                  <c:v>0.36447974064128602</c:v>
                </c:pt>
                <c:pt idx="100">
                  <c:v>10.573766825564</c:v>
                </c:pt>
                <c:pt idx="101">
                  <c:v>-10.690723977672899</c:v>
                </c:pt>
                <c:pt idx="102">
                  <c:v>4.8021127620634703</c:v>
                </c:pt>
                <c:pt idx="103">
                  <c:v>12.425184229130201</c:v>
                </c:pt>
                <c:pt idx="104">
                  <c:v>-20.357121938842699</c:v>
                </c:pt>
                <c:pt idx="105">
                  <c:v>7.6286865438568201</c:v>
                </c:pt>
                <c:pt idx="106">
                  <c:v>18.819616842595</c:v>
                </c:pt>
                <c:pt idx="107">
                  <c:v>-6.94866260513359</c:v>
                </c:pt>
                <c:pt idx="108">
                  <c:v>0.82232149830213097</c:v>
                </c:pt>
                <c:pt idx="109">
                  <c:v>27.589386361475899</c:v>
                </c:pt>
                <c:pt idx="110">
                  <c:v>25.224608935711</c:v>
                </c:pt>
                <c:pt idx="111">
                  <c:v>28.4654619089238</c:v>
                </c:pt>
                <c:pt idx="112">
                  <c:v>3.75716170554858</c:v>
                </c:pt>
                <c:pt idx="113">
                  <c:v>-29.9598775762936</c:v>
                </c:pt>
                <c:pt idx="114">
                  <c:v>-25.0150276031017</c:v>
                </c:pt>
                <c:pt idx="115">
                  <c:v>-2.9750272041386001</c:v>
                </c:pt>
                <c:pt idx="116">
                  <c:v>0.87210775831533704</c:v>
                </c:pt>
                <c:pt idx="117">
                  <c:v>36.172984846649101</c:v>
                </c:pt>
                <c:pt idx="118">
                  <c:v>-1.50269663539771</c:v>
                </c:pt>
                <c:pt idx="119">
                  <c:v>29.0581910221517</c:v>
                </c:pt>
                <c:pt idx="120">
                  <c:v>29.0581910221517</c:v>
                </c:pt>
                <c:pt idx="121">
                  <c:v>40.927471968667703</c:v>
                </c:pt>
                <c:pt idx="122">
                  <c:v>7.6765228742371203</c:v>
                </c:pt>
                <c:pt idx="123">
                  <c:v>27.1604130461658</c:v>
                </c:pt>
                <c:pt idx="124">
                  <c:v>-32.9828648008274</c:v>
                </c:pt>
                <c:pt idx="125">
                  <c:v>-35.343733187739197</c:v>
                </c:pt>
                <c:pt idx="126">
                  <c:v>-42.338134877346199</c:v>
                </c:pt>
                <c:pt idx="127">
                  <c:v>-21.671371921223098</c:v>
                </c:pt>
                <c:pt idx="128">
                  <c:v>25.479198009177999</c:v>
                </c:pt>
                <c:pt idx="129">
                  <c:v>-3.4201650857652299</c:v>
                </c:pt>
                <c:pt idx="130">
                  <c:v>22.768404302602999</c:v>
                </c:pt>
                <c:pt idx="131">
                  <c:v>-0.37791628319422399</c:v>
                </c:pt>
                <c:pt idx="132">
                  <c:v>-19.6803908909718</c:v>
                </c:pt>
                <c:pt idx="133">
                  <c:v>-18.187084374093399</c:v>
                </c:pt>
                <c:pt idx="134">
                  <c:v>8.1136722240603891</c:v>
                </c:pt>
                <c:pt idx="135">
                  <c:v>-1.8097136209215099</c:v>
                </c:pt>
                <c:pt idx="136">
                  <c:v>-11.1984759656413</c:v>
                </c:pt>
                <c:pt idx="137">
                  <c:v>11.366370314205801</c:v>
                </c:pt>
                <c:pt idx="138">
                  <c:v>19.9147553320051</c:v>
                </c:pt>
                <c:pt idx="139">
                  <c:v>25.736852628322101</c:v>
                </c:pt>
                <c:pt idx="140">
                  <c:v>2.0952521022495598</c:v>
                </c:pt>
                <c:pt idx="141">
                  <c:v>-8.6204855376551794</c:v>
                </c:pt>
                <c:pt idx="142">
                  <c:v>-5.4944546335807196</c:v>
                </c:pt>
                <c:pt idx="143">
                  <c:v>-29.1709902115647</c:v>
                </c:pt>
                <c:pt idx="144">
                  <c:v>12.1951533453223</c:v>
                </c:pt>
                <c:pt idx="145">
                  <c:v>-14.5109166514723</c:v>
                </c:pt>
                <c:pt idx="146">
                  <c:v>1.3264668337581</c:v>
                </c:pt>
                <c:pt idx="147">
                  <c:v>-50.542473638274501</c:v>
                </c:pt>
                <c:pt idx="148">
                  <c:v>32.531207234490203</c:v>
                </c:pt>
                <c:pt idx="149">
                  <c:v>18.335429837711999</c:v>
                </c:pt>
                <c:pt idx="150">
                  <c:v>3.7287922657998198</c:v>
                </c:pt>
                <c:pt idx="151">
                  <c:v>-22.702007461964001</c:v>
                </c:pt>
                <c:pt idx="152">
                  <c:v>32.997081080106902</c:v>
                </c:pt>
                <c:pt idx="153">
                  <c:v>-90.052007410710999</c:v>
                </c:pt>
                <c:pt idx="154">
                  <c:v>-12.0579523675072</c:v>
                </c:pt>
                <c:pt idx="155">
                  <c:v>47.613421843424199</c:v>
                </c:pt>
                <c:pt idx="156">
                  <c:v>9.9518222352433305</c:v>
                </c:pt>
                <c:pt idx="157">
                  <c:v>15.6835853971918</c:v>
                </c:pt>
                <c:pt idx="158">
                  <c:v>5.6232203530903702</c:v>
                </c:pt>
                <c:pt idx="159">
                  <c:v>1.0898602415833001</c:v>
                </c:pt>
                <c:pt idx="160">
                  <c:v>12.0094267405981</c:v>
                </c:pt>
                <c:pt idx="161">
                  <c:v>-11.8122895609116</c:v>
                </c:pt>
                <c:pt idx="162">
                  <c:v>-7.55871521893999</c:v>
                </c:pt>
                <c:pt idx="163">
                  <c:v>2.8590880351053398</c:v>
                </c:pt>
                <c:pt idx="164">
                  <c:v>-50.322606493662299</c:v>
                </c:pt>
                <c:pt idx="165">
                  <c:v>-72.407185412139995</c:v>
                </c:pt>
                <c:pt idx="166">
                  <c:v>-0.86627435433484801</c:v>
                </c:pt>
                <c:pt idx="167">
                  <c:v>20.5184402781898</c:v>
                </c:pt>
                <c:pt idx="168">
                  <c:v>-47.811878802039097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1A-471C-B264-520168C1B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049535"/>
        <c:axId val="728075327"/>
      </c:scatterChart>
      <c:valAx>
        <c:axId val="72804953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Height(mm)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75327"/>
        <c:crosses val="autoZero"/>
        <c:crossBetween val="midCat"/>
      </c:valAx>
      <c:valAx>
        <c:axId val="728075327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49535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Length(mm)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Sheet6!$C$2:$C$170</c:f>
              <c:numCache>
                <c:formatCode>General</c:formatCode>
                <c:ptCount val="169"/>
                <c:pt idx="0">
                  <c:v>3164</c:v>
                </c:pt>
                <c:pt idx="1">
                  <c:v>3164</c:v>
                </c:pt>
                <c:pt idx="2">
                  <c:v>3731</c:v>
                </c:pt>
                <c:pt idx="3">
                  <c:v>3731</c:v>
                </c:pt>
                <c:pt idx="4">
                  <c:v>3675</c:v>
                </c:pt>
                <c:pt idx="5">
                  <c:v>3610</c:v>
                </c:pt>
                <c:pt idx="6">
                  <c:v>3765</c:v>
                </c:pt>
                <c:pt idx="7">
                  <c:v>3600</c:v>
                </c:pt>
                <c:pt idx="8">
                  <c:v>3990</c:v>
                </c:pt>
                <c:pt idx="9">
                  <c:v>3970</c:v>
                </c:pt>
                <c:pt idx="10">
                  <c:v>3884</c:v>
                </c:pt>
                <c:pt idx="11">
                  <c:v>3801</c:v>
                </c:pt>
                <c:pt idx="12">
                  <c:v>3825</c:v>
                </c:pt>
                <c:pt idx="13">
                  <c:v>3955</c:v>
                </c:pt>
                <c:pt idx="14">
                  <c:v>4592</c:v>
                </c:pt>
                <c:pt idx="15">
                  <c:v>4861</c:v>
                </c:pt>
                <c:pt idx="16">
                  <c:v>4253</c:v>
                </c:pt>
                <c:pt idx="17">
                  <c:v>4726</c:v>
                </c:pt>
                <c:pt idx="18">
                  <c:v>4726</c:v>
                </c:pt>
                <c:pt idx="19">
                  <c:v>3874</c:v>
                </c:pt>
                <c:pt idx="20">
                  <c:v>4691</c:v>
                </c:pt>
                <c:pt idx="21">
                  <c:v>4784</c:v>
                </c:pt>
                <c:pt idx="22">
                  <c:v>4828</c:v>
                </c:pt>
                <c:pt idx="23">
                  <c:v>4840</c:v>
                </c:pt>
                <c:pt idx="24">
                  <c:v>5000</c:v>
                </c:pt>
                <c:pt idx="25">
                  <c:v>4649</c:v>
                </c:pt>
                <c:pt idx="26">
                  <c:v>5120</c:v>
                </c:pt>
                <c:pt idx="27">
                  <c:v>5003</c:v>
                </c:pt>
                <c:pt idx="28">
                  <c:v>5302</c:v>
                </c:pt>
                <c:pt idx="29">
                  <c:v>4881</c:v>
                </c:pt>
                <c:pt idx="30">
                  <c:v>5049</c:v>
                </c:pt>
                <c:pt idx="31">
                  <c:v>5080</c:v>
                </c:pt>
                <c:pt idx="32">
                  <c:v>4440</c:v>
                </c:pt>
                <c:pt idx="33">
                  <c:v>5112</c:v>
                </c:pt>
                <c:pt idx="34">
                  <c:v>4807</c:v>
                </c:pt>
                <c:pt idx="35">
                  <c:v>4569</c:v>
                </c:pt>
                <c:pt idx="36">
                  <c:v>4385</c:v>
                </c:pt>
                <c:pt idx="37">
                  <c:v>4571</c:v>
                </c:pt>
                <c:pt idx="38">
                  <c:v>5575</c:v>
                </c:pt>
                <c:pt idx="39">
                  <c:v>4544</c:v>
                </c:pt>
                <c:pt idx="40">
                  <c:v>3565</c:v>
                </c:pt>
                <c:pt idx="41">
                  <c:v>3600</c:v>
                </c:pt>
                <c:pt idx="42">
                  <c:v>3700</c:v>
                </c:pt>
                <c:pt idx="43">
                  <c:v>3840</c:v>
                </c:pt>
                <c:pt idx="44">
                  <c:v>3990</c:v>
                </c:pt>
                <c:pt idx="45">
                  <c:v>4440</c:v>
                </c:pt>
                <c:pt idx="46">
                  <c:v>3992</c:v>
                </c:pt>
                <c:pt idx="47">
                  <c:v>3995</c:v>
                </c:pt>
                <c:pt idx="48">
                  <c:v>3995</c:v>
                </c:pt>
                <c:pt idx="49">
                  <c:v>3994</c:v>
                </c:pt>
                <c:pt idx="50">
                  <c:v>3995</c:v>
                </c:pt>
                <c:pt idx="51">
                  <c:v>3995</c:v>
                </c:pt>
                <c:pt idx="52">
                  <c:v>3998</c:v>
                </c:pt>
                <c:pt idx="53">
                  <c:v>4315</c:v>
                </c:pt>
                <c:pt idx="54">
                  <c:v>4440</c:v>
                </c:pt>
                <c:pt idx="55">
                  <c:v>3995</c:v>
                </c:pt>
                <c:pt idx="56">
                  <c:v>4498</c:v>
                </c:pt>
                <c:pt idx="57">
                  <c:v>4390</c:v>
                </c:pt>
                <c:pt idx="58">
                  <c:v>3390</c:v>
                </c:pt>
                <c:pt idx="59">
                  <c:v>3992</c:v>
                </c:pt>
                <c:pt idx="60">
                  <c:v>4453</c:v>
                </c:pt>
                <c:pt idx="61">
                  <c:v>3920</c:v>
                </c:pt>
                <c:pt idx="62">
                  <c:v>3920</c:v>
                </c:pt>
                <c:pt idx="63">
                  <c:v>4342</c:v>
                </c:pt>
                <c:pt idx="64">
                  <c:v>4445</c:v>
                </c:pt>
                <c:pt idx="65">
                  <c:v>3983</c:v>
                </c:pt>
                <c:pt idx="66">
                  <c:v>4400</c:v>
                </c:pt>
                <c:pt idx="67">
                  <c:v>4413</c:v>
                </c:pt>
                <c:pt idx="68">
                  <c:v>4585</c:v>
                </c:pt>
                <c:pt idx="69">
                  <c:v>4314</c:v>
                </c:pt>
                <c:pt idx="70">
                  <c:v>5115</c:v>
                </c:pt>
                <c:pt idx="71">
                  <c:v>4369</c:v>
                </c:pt>
                <c:pt idx="72">
                  <c:v>4795</c:v>
                </c:pt>
                <c:pt idx="73">
                  <c:v>4903</c:v>
                </c:pt>
                <c:pt idx="74">
                  <c:v>3850</c:v>
                </c:pt>
                <c:pt idx="75">
                  <c:v>4697</c:v>
                </c:pt>
                <c:pt idx="76">
                  <c:v>4439</c:v>
                </c:pt>
                <c:pt idx="77">
                  <c:v>4688</c:v>
                </c:pt>
                <c:pt idx="78">
                  <c:v>4752</c:v>
                </c:pt>
                <c:pt idx="79">
                  <c:v>4882</c:v>
                </c:pt>
                <c:pt idx="80">
                  <c:v>4324</c:v>
                </c:pt>
                <c:pt idx="81">
                  <c:v>5052</c:v>
                </c:pt>
                <c:pt idx="82">
                  <c:v>4950</c:v>
                </c:pt>
                <c:pt idx="83">
                  <c:v>4882</c:v>
                </c:pt>
                <c:pt idx="84">
                  <c:v>5252</c:v>
                </c:pt>
                <c:pt idx="85">
                  <c:v>4918</c:v>
                </c:pt>
                <c:pt idx="86">
                  <c:v>4950</c:v>
                </c:pt>
                <c:pt idx="87">
                  <c:v>5012</c:v>
                </c:pt>
                <c:pt idx="88">
                  <c:v>4999</c:v>
                </c:pt>
                <c:pt idx="89">
                  <c:v>4459</c:v>
                </c:pt>
                <c:pt idx="90">
                  <c:v>4568</c:v>
                </c:pt>
                <c:pt idx="91">
                  <c:v>4922</c:v>
                </c:pt>
                <c:pt idx="92">
                  <c:v>4780</c:v>
                </c:pt>
                <c:pt idx="93">
                  <c:v>3370</c:v>
                </c:pt>
                <c:pt idx="94">
                  <c:v>3941</c:v>
                </c:pt>
                <c:pt idx="95">
                  <c:v>3995</c:v>
                </c:pt>
                <c:pt idx="96">
                  <c:v>3765</c:v>
                </c:pt>
                <c:pt idx="97">
                  <c:v>4560</c:v>
                </c:pt>
                <c:pt idx="98">
                  <c:v>4455</c:v>
                </c:pt>
                <c:pt idx="99">
                  <c:v>4395</c:v>
                </c:pt>
                <c:pt idx="100">
                  <c:v>3999</c:v>
                </c:pt>
                <c:pt idx="101">
                  <c:v>3995</c:v>
                </c:pt>
                <c:pt idx="102">
                  <c:v>4300</c:v>
                </c:pt>
                <c:pt idx="103">
                  <c:v>4329</c:v>
                </c:pt>
                <c:pt idx="104">
                  <c:v>4520</c:v>
                </c:pt>
                <c:pt idx="105">
                  <c:v>4315</c:v>
                </c:pt>
                <c:pt idx="106">
                  <c:v>4331</c:v>
                </c:pt>
                <c:pt idx="107">
                  <c:v>4655</c:v>
                </c:pt>
                <c:pt idx="108">
                  <c:v>4655</c:v>
                </c:pt>
                <c:pt idx="109">
                  <c:v>3994</c:v>
                </c:pt>
                <c:pt idx="110">
                  <c:v>3994</c:v>
                </c:pt>
                <c:pt idx="111">
                  <c:v>4620</c:v>
                </c:pt>
                <c:pt idx="112">
                  <c:v>4767</c:v>
                </c:pt>
                <c:pt idx="113">
                  <c:v>4370</c:v>
                </c:pt>
                <c:pt idx="114">
                  <c:v>4299</c:v>
                </c:pt>
                <c:pt idx="115">
                  <c:v>4686</c:v>
                </c:pt>
                <c:pt idx="116">
                  <c:v>4540</c:v>
                </c:pt>
                <c:pt idx="117">
                  <c:v>4975</c:v>
                </c:pt>
                <c:pt idx="118">
                  <c:v>4.6399999999999997</c:v>
                </c:pt>
                <c:pt idx="119">
                  <c:v>4731</c:v>
                </c:pt>
                <c:pt idx="120">
                  <c:v>4731</c:v>
                </c:pt>
                <c:pt idx="121">
                  <c:v>4950</c:v>
                </c:pt>
                <c:pt idx="122">
                  <c:v>4733</c:v>
                </c:pt>
                <c:pt idx="123">
                  <c:v>5151</c:v>
                </c:pt>
                <c:pt idx="124">
                  <c:v>4671</c:v>
                </c:pt>
                <c:pt idx="125">
                  <c:v>4519</c:v>
                </c:pt>
                <c:pt idx="126">
                  <c:v>4710</c:v>
                </c:pt>
                <c:pt idx="127">
                  <c:v>4465</c:v>
                </c:pt>
                <c:pt idx="128">
                  <c:v>4657</c:v>
                </c:pt>
                <c:pt idx="129">
                  <c:v>3395</c:v>
                </c:pt>
                <c:pt idx="130">
                  <c:v>3805</c:v>
                </c:pt>
                <c:pt idx="131">
                  <c:v>3995</c:v>
                </c:pt>
                <c:pt idx="132">
                  <c:v>3825</c:v>
                </c:pt>
                <c:pt idx="133">
                  <c:v>4107</c:v>
                </c:pt>
                <c:pt idx="134">
                  <c:v>4490</c:v>
                </c:pt>
                <c:pt idx="135">
                  <c:v>4413</c:v>
                </c:pt>
                <c:pt idx="136">
                  <c:v>3989</c:v>
                </c:pt>
                <c:pt idx="137">
                  <c:v>4270</c:v>
                </c:pt>
                <c:pt idx="138">
                  <c:v>4598</c:v>
                </c:pt>
                <c:pt idx="139">
                  <c:v>5295</c:v>
                </c:pt>
                <c:pt idx="140">
                  <c:v>4695</c:v>
                </c:pt>
                <c:pt idx="141">
                  <c:v>4933</c:v>
                </c:pt>
                <c:pt idx="142">
                  <c:v>4907</c:v>
                </c:pt>
                <c:pt idx="143">
                  <c:v>5091</c:v>
                </c:pt>
                <c:pt idx="144">
                  <c:v>4696</c:v>
                </c:pt>
                <c:pt idx="145">
                  <c:v>4470</c:v>
                </c:pt>
                <c:pt idx="146">
                  <c:v>4956</c:v>
                </c:pt>
                <c:pt idx="147">
                  <c:v>5080</c:v>
                </c:pt>
                <c:pt idx="148">
                  <c:v>4568</c:v>
                </c:pt>
                <c:pt idx="149">
                  <c:v>3655</c:v>
                </c:pt>
                <c:pt idx="150">
                  <c:v>3793</c:v>
                </c:pt>
                <c:pt idx="151">
                  <c:v>3985</c:v>
                </c:pt>
                <c:pt idx="152">
                  <c:v>4384</c:v>
                </c:pt>
                <c:pt idx="153">
                  <c:v>5458</c:v>
                </c:pt>
                <c:pt idx="154">
                  <c:v>4180</c:v>
                </c:pt>
                <c:pt idx="155">
                  <c:v>4885</c:v>
                </c:pt>
                <c:pt idx="156">
                  <c:v>4733</c:v>
                </c:pt>
                <c:pt idx="157">
                  <c:v>4988</c:v>
                </c:pt>
                <c:pt idx="158">
                  <c:v>5235</c:v>
                </c:pt>
                <c:pt idx="159">
                  <c:v>5842</c:v>
                </c:pt>
                <c:pt idx="160">
                  <c:v>3989</c:v>
                </c:pt>
                <c:pt idx="161">
                  <c:v>4425</c:v>
                </c:pt>
                <c:pt idx="162">
                  <c:v>4670</c:v>
                </c:pt>
                <c:pt idx="163">
                  <c:v>4670</c:v>
                </c:pt>
                <c:pt idx="164">
                  <c:v>4658</c:v>
                </c:pt>
                <c:pt idx="165">
                  <c:v>4931</c:v>
                </c:pt>
                <c:pt idx="166">
                  <c:v>4277</c:v>
                </c:pt>
                <c:pt idx="167">
                  <c:v>4695</c:v>
                </c:pt>
                <c:pt idx="168">
                  <c:v>5299</c:v>
                </c:pt>
              </c:numCache>
            </c:numRef>
          </c:xVal>
          <c:yVal>
            <c:numRef>
              <c:f>Sheet6!$J$29:$J$197</c:f>
              <c:numCache>
                <c:formatCode>General</c:formatCode>
                <c:ptCount val="169"/>
                <c:pt idx="0">
                  <c:v>-11.6145498827954</c:v>
                </c:pt>
                <c:pt idx="1">
                  <c:v>-11.6145498827954</c:v>
                </c:pt>
                <c:pt idx="2">
                  <c:v>14.255690233890199</c:v>
                </c:pt>
                <c:pt idx="3">
                  <c:v>14.511341847486401</c:v>
                </c:pt>
                <c:pt idx="4">
                  <c:v>-42.4246682731346</c:v>
                </c:pt>
                <c:pt idx="5">
                  <c:v>3.4782804640946399</c:v>
                </c:pt>
                <c:pt idx="6">
                  <c:v>-4.9017245956806601</c:v>
                </c:pt>
                <c:pt idx="7">
                  <c:v>-12.087018119597699</c:v>
                </c:pt>
                <c:pt idx="8">
                  <c:v>0.256678857064287</c:v>
                </c:pt>
                <c:pt idx="9">
                  <c:v>7.1337579716559398</c:v>
                </c:pt>
                <c:pt idx="10">
                  <c:v>0.23130138399540101</c:v>
                </c:pt>
                <c:pt idx="11">
                  <c:v>-16.682744132327599</c:v>
                </c:pt>
                <c:pt idx="12">
                  <c:v>-11.4718249281769</c:v>
                </c:pt>
                <c:pt idx="13">
                  <c:v>-6.1958615011965001</c:v>
                </c:pt>
                <c:pt idx="14">
                  <c:v>11.0392856936888</c:v>
                </c:pt>
                <c:pt idx="15">
                  <c:v>-17.2071872218133</c:v>
                </c:pt>
                <c:pt idx="16">
                  <c:v>-18.458364039816999</c:v>
                </c:pt>
                <c:pt idx="17">
                  <c:v>-0.92890326663160705</c:v>
                </c:pt>
                <c:pt idx="18">
                  <c:v>1.76822125680835</c:v>
                </c:pt>
                <c:pt idx="19">
                  <c:v>-16.793491843311799</c:v>
                </c:pt>
                <c:pt idx="20">
                  <c:v>-34.630928471456699</c:v>
                </c:pt>
                <c:pt idx="21">
                  <c:v>-21.508303773490098</c:v>
                </c:pt>
                <c:pt idx="22">
                  <c:v>9.1340455751587495</c:v>
                </c:pt>
                <c:pt idx="23">
                  <c:v>-5.1895657034019704</c:v>
                </c:pt>
                <c:pt idx="24">
                  <c:v>-48.460975068369102</c:v>
                </c:pt>
                <c:pt idx="25">
                  <c:v>7.7441616036903698</c:v>
                </c:pt>
                <c:pt idx="26">
                  <c:v>-11.3042699563316</c:v>
                </c:pt>
                <c:pt idx="27">
                  <c:v>-51.187115993958599</c:v>
                </c:pt>
                <c:pt idx="28">
                  <c:v>-35.597328380788902</c:v>
                </c:pt>
                <c:pt idx="29">
                  <c:v>-52.678974405892703</c:v>
                </c:pt>
                <c:pt idx="30">
                  <c:v>60.116354091672697</c:v>
                </c:pt>
                <c:pt idx="31">
                  <c:v>-8.8807381498992299</c:v>
                </c:pt>
                <c:pt idx="32">
                  <c:v>-30.321357340568401</c:v>
                </c:pt>
                <c:pt idx="33">
                  <c:v>-52.2704072343764</c:v>
                </c:pt>
                <c:pt idx="34">
                  <c:v>-14.033913813459399</c:v>
                </c:pt>
                <c:pt idx="35">
                  <c:v>-29.881624682587201</c:v>
                </c:pt>
                <c:pt idx="36">
                  <c:v>-5.4730746298692203</c:v>
                </c:pt>
                <c:pt idx="37">
                  <c:v>-20.312615994304299</c:v>
                </c:pt>
                <c:pt idx="38">
                  <c:v>-17.724735878065101</c:v>
                </c:pt>
                <c:pt idx="39">
                  <c:v>-10.6986967506108</c:v>
                </c:pt>
                <c:pt idx="40">
                  <c:v>28.954354635154701</c:v>
                </c:pt>
                <c:pt idx="41">
                  <c:v>-6.7822471374764204</c:v>
                </c:pt>
                <c:pt idx="42">
                  <c:v>-14.008857095793299</c:v>
                </c:pt>
                <c:pt idx="43">
                  <c:v>-3.7715917894923598</c:v>
                </c:pt>
                <c:pt idx="44">
                  <c:v>-3.83943913433643</c:v>
                </c:pt>
                <c:pt idx="45">
                  <c:v>-32.807312450206297</c:v>
                </c:pt>
                <c:pt idx="46">
                  <c:v>-6.5122585121456504</c:v>
                </c:pt>
                <c:pt idx="47">
                  <c:v>0.74786882391794096</c:v>
                </c:pt>
                <c:pt idx="48">
                  <c:v>10.3726808190825</c:v>
                </c:pt>
                <c:pt idx="49">
                  <c:v>31.205908941081599</c:v>
                </c:pt>
                <c:pt idx="50">
                  <c:v>-27.960883650854601</c:v>
                </c:pt>
                <c:pt idx="51">
                  <c:v>13.5201461333716</c:v>
                </c:pt>
                <c:pt idx="52">
                  <c:v>14.517916000184099</c:v>
                </c:pt>
                <c:pt idx="53">
                  <c:v>16.745174499371199</c:v>
                </c:pt>
                <c:pt idx="54">
                  <c:v>2.7885452031164002</c:v>
                </c:pt>
                <c:pt idx="55">
                  <c:v>-0.986247379651502</c:v>
                </c:pt>
                <c:pt idx="56">
                  <c:v>-13.1304783221614</c:v>
                </c:pt>
                <c:pt idx="57">
                  <c:v>-1.7547965045404501</c:v>
                </c:pt>
                <c:pt idx="58">
                  <c:v>-9.83491774931775</c:v>
                </c:pt>
                <c:pt idx="59">
                  <c:v>-7.8160817414862702</c:v>
                </c:pt>
                <c:pt idx="60">
                  <c:v>28.715352048111001</c:v>
                </c:pt>
                <c:pt idx="61">
                  <c:v>-11.4716708972805</c:v>
                </c:pt>
                <c:pt idx="62">
                  <c:v>-11.228801864364099</c:v>
                </c:pt>
                <c:pt idx="63">
                  <c:v>-29.886120699399299</c:v>
                </c:pt>
                <c:pt idx="64">
                  <c:v>-5.9087003322995901</c:v>
                </c:pt>
                <c:pt idx="65">
                  <c:v>32.763082906258397</c:v>
                </c:pt>
                <c:pt idx="66">
                  <c:v>-14.6766284931537</c:v>
                </c:pt>
                <c:pt idx="67">
                  <c:v>-0.49310781090105099</c:v>
                </c:pt>
                <c:pt idx="68">
                  <c:v>1.3359159132865299</c:v>
                </c:pt>
                <c:pt idx="69">
                  <c:v>-58.236037147376102</c:v>
                </c:pt>
                <c:pt idx="70">
                  <c:v>1.1425407296525201</c:v>
                </c:pt>
                <c:pt idx="71">
                  <c:v>-30.176444325536199</c:v>
                </c:pt>
                <c:pt idx="72">
                  <c:v>19.889003656265</c:v>
                </c:pt>
                <c:pt idx="73">
                  <c:v>29.177610400805701</c:v>
                </c:pt>
                <c:pt idx="74">
                  <c:v>-12.811586372322299</c:v>
                </c:pt>
                <c:pt idx="75">
                  <c:v>4.7271051804818303</c:v>
                </c:pt>
                <c:pt idx="76">
                  <c:v>-13.368781921847599</c:v>
                </c:pt>
                <c:pt idx="77">
                  <c:v>26.762302163009</c:v>
                </c:pt>
                <c:pt idx="78">
                  <c:v>321.41223579119497</c:v>
                </c:pt>
                <c:pt idx="79">
                  <c:v>16.8215426142464</c:v>
                </c:pt>
                <c:pt idx="80">
                  <c:v>21.011870372172801</c:v>
                </c:pt>
                <c:pt idx="81">
                  <c:v>12.234381620036499</c:v>
                </c:pt>
                <c:pt idx="82">
                  <c:v>26.355480063199501</c:v>
                </c:pt>
                <c:pt idx="83">
                  <c:v>101.225800867641</c:v>
                </c:pt>
                <c:pt idx="84">
                  <c:v>-52.489387130917699</c:v>
                </c:pt>
                <c:pt idx="85">
                  <c:v>27.6219492437925</c:v>
                </c:pt>
                <c:pt idx="86">
                  <c:v>20.539201842575601</c:v>
                </c:pt>
                <c:pt idx="87">
                  <c:v>-44.714018806679597</c:v>
                </c:pt>
                <c:pt idx="88">
                  <c:v>96.059924151259096</c:v>
                </c:pt>
                <c:pt idx="89">
                  <c:v>5.09451923477297</c:v>
                </c:pt>
                <c:pt idx="90">
                  <c:v>28.873656206718401</c:v>
                </c:pt>
                <c:pt idx="91">
                  <c:v>-29.466065744488599</c:v>
                </c:pt>
                <c:pt idx="92">
                  <c:v>-26.687537566953999</c:v>
                </c:pt>
                <c:pt idx="93">
                  <c:v>-13.315764508549901</c:v>
                </c:pt>
                <c:pt idx="94">
                  <c:v>26.3513915884154</c:v>
                </c:pt>
                <c:pt idx="95">
                  <c:v>4.4144031547528204</c:v>
                </c:pt>
                <c:pt idx="96">
                  <c:v>-2.58111777949193</c:v>
                </c:pt>
                <c:pt idx="97">
                  <c:v>24.5533240479743</c:v>
                </c:pt>
                <c:pt idx="98">
                  <c:v>46.701144729294803</c:v>
                </c:pt>
                <c:pt idx="99">
                  <c:v>0.36447974064128602</c:v>
                </c:pt>
                <c:pt idx="100">
                  <c:v>10.573766825564</c:v>
                </c:pt>
                <c:pt idx="101">
                  <c:v>-10.690723977672899</c:v>
                </c:pt>
                <c:pt idx="102">
                  <c:v>4.8021127620634703</c:v>
                </c:pt>
                <c:pt idx="103">
                  <c:v>12.425184229130201</c:v>
                </c:pt>
                <c:pt idx="104">
                  <c:v>-20.357121938842699</c:v>
                </c:pt>
                <c:pt idx="105">
                  <c:v>7.6286865438568201</c:v>
                </c:pt>
                <c:pt idx="106">
                  <c:v>18.819616842595</c:v>
                </c:pt>
                <c:pt idx="107">
                  <c:v>-6.94866260513359</c:v>
                </c:pt>
                <c:pt idx="108">
                  <c:v>0.82232149830213097</c:v>
                </c:pt>
                <c:pt idx="109">
                  <c:v>27.589386361475899</c:v>
                </c:pt>
                <c:pt idx="110">
                  <c:v>25.224608935711</c:v>
                </c:pt>
                <c:pt idx="111">
                  <c:v>28.4654619089238</c:v>
                </c:pt>
                <c:pt idx="112">
                  <c:v>3.75716170554858</c:v>
                </c:pt>
                <c:pt idx="113">
                  <c:v>-29.9598775762936</c:v>
                </c:pt>
                <c:pt idx="114">
                  <c:v>-25.0150276031017</c:v>
                </c:pt>
                <c:pt idx="115">
                  <c:v>-2.9750272041386001</c:v>
                </c:pt>
                <c:pt idx="116">
                  <c:v>0.87210775831533704</c:v>
                </c:pt>
                <c:pt idx="117">
                  <c:v>36.172984846649101</c:v>
                </c:pt>
                <c:pt idx="118">
                  <c:v>-1.50269663539771</c:v>
                </c:pt>
                <c:pt idx="119">
                  <c:v>29.0581910221517</c:v>
                </c:pt>
                <c:pt idx="120">
                  <c:v>29.0581910221517</c:v>
                </c:pt>
                <c:pt idx="121">
                  <c:v>40.927471968667703</c:v>
                </c:pt>
                <c:pt idx="122">
                  <c:v>7.6765228742371203</c:v>
                </c:pt>
                <c:pt idx="123">
                  <c:v>27.1604130461658</c:v>
                </c:pt>
                <c:pt idx="124">
                  <c:v>-32.9828648008274</c:v>
                </c:pt>
                <c:pt idx="125">
                  <c:v>-35.343733187739197</c:v>
                </c:pt>
                <c:pt idx="126">
                  <c:v>-42.338134877346199</c:v>
                </c:pt>
                <c:pt idx="127">
                  <c:v>-21.671371921223098</c:v>
                </c:pt>
                <c:pt idx="128">
                  <c:v>25.479198009177999</c:v>
                </c:pt>
                <c:pt idx="129">
                  <c:v>-3.4201650857652299</c:v>
                </c:pt>
                <c:pt idx="130">
                  <c:v>22.768404302602999</c:v>
                </c:pt>
                <c:pt idx="131">
                  <c:v>-0.37791628319422399</c:v>
                </c:pt>
                <c:pt idx="132">
                  <c:v>-19.6803908909718</c:v>
                </c:pt>
                <c:pt idx="133">
                  <c:v>-18.187084374093399</c:v>
                </c:pt>
                <c:pt idx="134">
                  <c:v>8.1136722240603891</c:v>
                </c:pt>
                <c:pt idx="135">
                  <c:v>-1.8097136209215099</c:v>
                </c:pt>
                <c:pt idx="136">
                  <c:v>-11.1984759656413</c:v>
                </c:pt>
                <c:pt idx="137">
                  <c:v>11.366370314205801</c:v>
                </c:pt>
                <c:pt idx="138">
                  <c:v>19.9147553320051</c:v>
                </c:pt>
                <c:pt idx="139">
                  <c:v>25.736852628322101</c:v>
                </c:pt>
                <c:pt idx="140">
                  <c:v>2.0952521022495598</c:v>
                </c:pt>
                <c:pt idx="141">
                  <c:v>-8.6204855376551794</c:v>
                </c:pt>
                <c:pt idx="142">
                  <c:v>-5.4944546335807196</c:v>
                </c:pt>
                <c:pt idx="143">
                  <c:v>-29.1709902115647</c:v>
                </c:pt>
                <c:pt idx="144">
                  <c:v>12.1951533453223</c:v>
                </c:pt>
                <c:pt idx="145">
                  <c:v>-14.5109166514723</c:v>
                </c:pt>
                <c:pt idx="146">
                  <c:v>1.3264668337581</c:v>
                </c:pt>
                <c:pt idx="147">
                  <c:v>-50.542473638274501</c:v>
                </c:pt>
                <c:pt idx="148">
                  <c:v>32.531207234490203</c:v>
                </c:pt>
                <c:pt idx="149">
                  <c:v>18.335429837711999</c:v>
                </c:pt>
                <c:pt idx="150">
                  <c:v>3.7287922657998198</c:v>
                </c:pt>
                <c:pt idx="151">
                  <c:v>-22.702007461964001</c:v>
                </c:pt>
                <c:pt idx="152">
                  <c:v>32.997081080106902</c:v>
                </c:pt>
                <c:pt idx="153">
                  <c:v>-90.052007410710999</c:v>
                </c:pt>
                <c:pt idx="154">
                  <c:v>-12.0579523675072</c:v>
                </c:pt>
                <c:pt idx="155">
                  <c:v>47.613421843424199</c:v>
                </c:pt>
                <c:pt idx="156">
                  <c:v>9.9518222352433305</c:v>
                </c:pt>
                <c:pt idx="157">
                  <c:v>15.6835853971918</c:v>
                </c:pt>
                <c:pt idx="158">
                  <c:v>5.6232203530903702</c:v>
                </c:pt>
                <c:pt idx="159">
                  <c:v>1.0898602415833001</c:v>
                </c:pt>
                <c:pt idx="160">
                  <c:v>12.0094267405981</c:v>
                </c:pt>
                <c:pt idx="161">
                  <c:v>-11.8122895609116</c:v>
                </c:pt>
                <c:pt idx="162">
                  <c:v>-7.55871521893999</c:v>
                </c:pt>
                <c:pt idx="163">
                  <c:v>2.8590880351053398</c:v>
                </c:pt>
                <c:pt idx="164">
                  <c:v>-50.322606493662299</c:v>
                </c:pt>
                <c:pt idx="165">
                  <c:v>-72.407185412139995</c:v>
                </c:pt>
                <c:pt idx="166">
                  <c:v>-0.86627435433484801</c:v>
                </c:pt>
                <c:pt idx="167">
                  <c:v>20.5184402781898</c:v>
                </c:pt>
                <c:pt idx="168">
                  <c:v>-47.811878802039097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E-4A25-A42B-88E01F226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074079"/>
        <c:axId val="728078239"/>
      </c:scatterChart>
      <c:valAx>
        <c:axId val="72807407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Length(mm)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78239"/>
        <c:crosses val="autoZero"/>
        <c:crossBetween val="midCat"/>
      </c:valAx>
      <c:valAx>
        <c:axId val="728078239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74079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Width(mm)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Sheet6!$D$2:$D$170</c:f>
              <c:numCache>
                <c:formatCode>General</c:formatCode>
                <c:ptCount val="169"/>
                <c:pt idx="0">
                  <c:v>1750</c:v>
                </c:pt>
                <c:pt idx="1">
                  <c:v>1750</c:v>
                </c:pt>
                <c:pt idx="2">
                  <c:v>1579</c:v>
                </c:pt>
                <c:pt idx="3">
                  <c:v>1579</c:v>
                </c:pt>
                <c:pt idx="4">
                  <c:v>1475</c:v>
                </c:pt>
                <c:pt idx="5">
                  <c:v>1645</c:v>
                </c:pt>
                <c:pt idx="6">
                  <c:v>1677</c:v>
                </c:pt>
                <c:pt idx="7">
                  <c:v>1600</c:v>
                </c:pt>
                <c:pt idx="8">
                  <c:v>1739</c:v>
                </c:pt>
                <c:pt idx="9">
                  <c:v>1570</c:v>
                </c:pt>
                <c:pt idx="10">
                  <c:v>1695</c:v>
                </c:pt>
                <c:pt idx="11">
                  <c:v>1665</c:v>
                </c:pt>
                <c:pt idx="12">
                  <c:v>1695</c:v>
                </c:pt>
                <c:pt idx="13">
                  <c:v>1694</c:v>
                </c:pt>
                <c:pt idx="14">
                  <c:v>1855</c:v>
                </c:pt>
                <c:pt idx="15">
                  <c:v>1864</c:v>
                </c:pt>
                <c:pt idx="16">
                  <c:v>1801</c:v>
                </c:pt>
                <c:pt idx="17">
                  <c:v>1842</c:v>
                </c:pt>
                <c:pt idx="18">
                  <c:v>1842</c:v>
                </c:pt>
                <c:pt idx="19">
                  <c:v>1727</c:v>
                </c:pt>
                <c:pt idx="20">
                  <c:v>1850</c:v>
                </c:pt>
                <c:pt idx="21">
                  <c:v>2080</c:v>
                </c:pt>
                <c:pt idx="22">
                  <c:v>1943</c:v>
                </c:pt>
                <c:pt idx="23">
                  <c:v>1885</c:v>
                </c:pt>
                <c:pt idx="24">
                  <c:v>1895</c:v>
                </c:pt>
                <c:pt idx="25">
                  <c:v>1866</c:v>
                </c:pt>
                <c:pt idx="26">
                  <c:v>2169</c:v>
                </c:pt>
                <c:pt idx="27">
                  <c:v>2158</c:v>
                </c:pt>
                <c:pt idx="28">
                  <c:v>1945</c:v>
                </c:pt>
                <c:pt idx="29">
                  <c:v>1915</c:v>
                </c:pt>
                <c:pt idx="30">
                  <c:v>1937</c:v>
                </c:pt>
                <c:pt idx="31">
                  <c:v>1980</c:v>
                </c:pt>
                <c:pt idx="32">
                  <c:v>2029</c:v>
                </c:pt>
                <c:pt idx="33">
                  <c:v>2181</c:v>
                </c:pt>
                <c:pt idx="34">
                  <c:v>2226</c:v>
                </c:pt>
                <c:pt idx="35">
                  <c:v>1910</c:v>
                </c:pt>
                <c:pt idx="36">
                  <c:v>1865</c:v>
                </c:pt>
                <c:pt idx="37">
                  <c:v>1951</c:v>
                </c:pt>
                <c:pt idx="38">
                  <c:v>2208</c:v>
                </c:pt>
                <c:pt idx="39">
                  <c:v>2038</c:v>
                </c:pt>
                <c:pt idx="40">
                  <c:v>1520</c:v>
                </c:pt>
                <c:pt idx="41">
                  <c:v>1600</c:v>
                </c:pt>
                <c:pt idx="42">
                  <c:v>1735</c:v>
                </c:pt>
                <c:pt idx="43">
                  <c:v>1735</c:v>
                </c:pt>
                <c:pt idx="44">
                  <c:v>1755</c:v>
                </c:pt>
                <c:pt idx="45">
                  <c:v>1755</c:v>
                </c:pt>
                <c:pt idx="46">
                  <c:v>1677</c:v>
                </c:pt>
                <c:pt idx="47">
                  <c:v>1706</c:v>
                </c:pt>
                <c:pt idx="48">
                  <c:v>1695</c:v>
                </c:pt>
                <c:pt idx="49">
                  <c:v>1811</c:v>
                </c:pt>
                <c:pt idx="50">
                  <c:v>1745</c:v>
                </c:pt>
                <c:pt idx="51">
                  <c:v>1790</c:v>
                </c:pt>
                <c:pt idx="52">
                  <c:v>1765</c:v>
                </c:pt>
                <c:pt idx="53">
                  <c:v>1822</c:v>
                </c:pt>
                <c:pt idx="54">
                  <c:v>1729</c:v>
                </c:pt>
                <c:pt idx="55">
                  <c:v>1821</c:v>
                </c:pt>
                <c:pt idx="56">
                  <c:v>1751</c:v>
                </c:pt>
                <c:pt idx="57">
                  <c:v>1699</c:v>
                </c:pt>
                <c:pt idx="58">
                  <c:v>1575</c:v>
                </c:pt>
                <c:pt idx="59">
                  <c:v>1677</c:v>
                </c:pt>
                <c:pt idx="60">
                  <c:v>1735</c:v>
                </c:pt>
                <c:pt idx="61">
                  <c:v>1726</c:v>
                </c:pt>
                <c:pt idx="62">
                  <c:v>1726</c:v>
                </c:pt>
                <c:pt idx="63">
                  <c:v>1790</c:v>
                </c:pt>
                <c:pt idx="64">
                  <c:v>1775</c:v>
                </c:pt>
                <c:pt idx="65">
                  <c:v>1706</c:v>
                </c:pt>
                <c:pt idx="66">
                  <c:v>1835</c:v>
                </c:pt>
                <c:pt idx="67">
                  <c:v>1699</c:v>
                </c:pt>
                <c:pt idx="68">
                  <c:v>1890</c:v>
                </c:pt>
                <c:pt idx="69">
                  <c:v>1809</c:v>
                </c:pt>
                <c:pt idx="70">
                  <c:v>1985</c:v>
                </c:pt>
                <c:pt idx="71">
                  <c:v>2041</c:v>
                </c:pt>
                <c:pt idx="72">
                  <c:v>1855</c:v>
                </c:pt>
                <c:pt idx="73">
                  <c:v>1869</c:v>
                </c:pt>
                <c:pt idx="74">
                  <c:v>1727</c:v>
                </c:pt>
                <c:pt idx="75">
                  <c:v>1882</c:v>
                </c:pt>
                <c:pt idx="76">
                  <c:v>2060</c:v>
                </c:pt>
                <c:pt idx="77">
                  <c:v>1902</c:v>
                </c:pt>
                <c:pt idx="78">
                  <c:v>1918</c:v>
                </c:pt>
                <c:pt idx="79">
                  <c:v>1877</c:v>
                </c:pt>
                <c:pt idx="80">
                  <c:v>2024</c:v>
                </c:pt>
                <c:pt idx="81">
                  <c:v>1968</c:v>
                </c:pt>
                <c:pt idx="82">
                  <c:v>2140</c:v>
                </c:pt>
                <c:pt idx="83">
                  <c:v>2220</c:v>
                </c:pt>
                <c:pt idx="84">
                  <c:v>1899</c:v>
                </c:pt>
                <c:pt idx="85">
                  <c:v>1983</c:v>
                </c:pt>
                <c:pt idx="86">
                  <c:v>1980</c:v>
                </c:pt>
                <c:pt idx="87">
                  <c:v>1911</c:v>
                </c:pt>
                <c:pt idx="88">
                  <c:v>2034</c:v>
                </c:pt>
                <c:pt idx="89">
                  <c:v>1924</c:v>
                </c:pt>
                <c:pt idx="90">
                  <c:v>1952</c:v>
                </c:pt>
                <c:pt idx="91">
                  <c:v>1980</c:v>
                </c:pt>
                <c:pt idx="92">
                  <c:v>2030</c:v>
                </c:pt>
                <c:pt idx="93">
                  <c:v>1410</c:v>
                </c:pt>
                <c:pt idx="94">
                  <c:v>1704</c:v>
                </c:pt>
                <c:pt idx="95">
                  <c:v>1745</c:v>
                </c:pt>
                <c:pt idx="96">
                  <c:v>1660</c:v>
                </c:pt>
                <c:pt idx="97">
                  <c:v>1730</c:v>
                </c:pt>
                <c:pt idx="98">
                  <c:v>1695</c:v>
                </c:pt>
                <c:pt idx="99">
                  <c:v>1735</c:v>
                </c:pt>
                <c:pt idx="100">
                  <c:v>1734</c:v>
                </c:pt>
                <c:pt idx="101">
                  <c:v>1835</c:v>
                </c:pt>
                <c:pt idx="102">
                  <c:v>1785</c:v>
                </c:pt>
                <c:pt idx="103">
                  <c:v>1813</c:v>
                </c:pt>
                <c:pt idx="104">
                  <c:v>1850</c:v>
                </c:pt>
                <c:pt idx="105">
                  <c:v>1800</c:v>
                </c:pt>
                <c:pt idx="106">
                  <c:v>1822</c:v>
                </c:pt>
                <c:pt idx="107">
                  <c:v>1855</c:v>
                </c:pt>
                <c:pt idx="108">
                  <c:v>1835</c:v>
                </c:pt>
                <c:pt idx="109">
                  <c:v>1811</c:v>
                </c:pt>
                <c:pt idx="110">
                  <c:v>1811</c:v>
                </c:pt>
                <c:pt idx="111">
                  <c:v>1800</c:v>
                </c:pt>
                <c:pt idx="112">
                  <c:v>1832</c:v>
                </c:pt>
                <c:pt idx="113">
                  <c:v>1783</c:v>
                </c:pt>
                <c:pt idx="114">
                  <c:v>1822</c:v>
                </c:pt>
                <c:pt idx="115">
                  <c:v>1810</c:v>
                </c:pt>
                <c:pt idx="116">
                  <c:v>1760</c:v>
                </c:pt>
                <c:pt idx="117">
                  <c:v>1865</c:v>
                </c:pt>
                <c:pt idx="118">
                  <c:v>1.845</c:v>
                </c:pt>
                <c:pt idx="119">
                  <c:v>2175</c:v>
                </c:pt>
                <c:pt idx="120">
                  <c:v>2175</c:v>
                </c:pt>
                <c:pt idx="121">
                  <c:v>2052</c:v>
                </c:pt>
                <c:pt idx="122">
                  <c:v>1843</c:v>
                </c:pt>
                <c:pt idx="123">
                  <c:v>2000</c:v>
                </c:pt>
                <c:pt idx="124">
                  <c:v>1870</c:v>
                </c:pt>
                <c:pt idx="125">
                  <c:v>1852</c:v>
                </c:pt>
                <c:pt idx="126">
                  <c:v>1895</c:v>
                </c:pt>
                <c:pt idx="127">
                  <c:v>2153</c:v>
                </c:pt>
                <c:pt idx="128">
                  <c:v>1971</c:v>
                </c:pt>
                <c:pt idx="129">
                  <c:v>1490</c:v>
                </c:pt>
                <c:pt idx="130">
                  <c:v>1680</c:v>
                </c:pt>
                <c:pt idx="131">
                  <c:v>1660</c:v>
                </c:pt>
                <c:pt idx="132">
                  <c:v>1665</c:v>
                </c:pt>
                <c:pt idx="133">
                  <c:v>1745</c:v>
                </c:pt>
                <c:pt idx="134">
                  <c:v>1730</c:v>
                </c:pt>
                <c:pt idx="135">
                  <c:v>1699</c:v>
                </c:pt>
                <c:pt idx="136">
                  <c:v>1687</c:v>
                </c:pt>
                <c:pt idx="137">
                  <c:v>1780</c:v>
                </c:pt>
                <c:pt idx="138">
                  <c:v>1894</c:v>
                </c:pt>
                <c:pt idx="139">
                  <c:v>1860</c:v>
                </c:pt>
                <c:pt idx="140">
                  <c:v>1810</c:v>
                </c:pt>
                <c:pt idx="141">
                  <c:v>1849</c:v>
                </c:pt>
                <c:pt idx="142">
                  <c:v>1860</c:v>
                </c:pt>
                <c:pt idx="143">
                  <c:v>1902</c:v>
                </c:pt>
                <c:pt idx="144">
                  <c:v>1923</c:v>
                </c:pt>
                <c:pt idx="145">
                  <c:v>1923</c:v>
                </c:pt>
                <c:pt idx="146">
                  <c:v>1903</c:v>
                </c:pt>
                <c:pt idx="147">
                  <c:v>1980</c:v>
                </c:pt>
                <c:pt idx="148">
                  <c:v>1952</c:v>
                </c:pt>
                <c:pt idx="149">
                  <c:v>1620</c:v>
                </c:pt>
                <c:pt idx="150">
                  <c:v>1665</c:v>
                </c:pt>
                <c:pt idx="151">
                  <c:v>1850</c:v>
                </c:pt>
                <c:pt idx="152">
                  <c:v>1813</c:v>
                </c:pt>
                <c:pt idx="153">
                  <c:v>1905</c:v>
                </c:pt>
                <c:pt idx="154">
                  <c:v>1800</c:v>
                </c:pt>
                <c:pt idx="155">
                  <c:v>1840</c:v>
                </c:pt>
                <c:pt idx="156">
                  <c:v>1843</c:v>
                </c:pt>
                <c:pt idx="157">
                  <c:v>2200</c:v>
                </c:pt>
                <c:pt idx="158">
                  <c:v>1900</c:v>
                </c:pt>
                <c:pt idx="159">
                  <c:v>1990</c:v>
                </c:pt>
                <c:pt idx="160">
                  <c:v>1687</c:v>
                </c:pt>
                <c:pt idx="161">
                  <c:v>1730</c:v>
                </c:pt>
                <c:pt idx="162">
                  <c:v>1814</c:v>
                </c:pt>
                <c:pt idx="163">
                  <c:v>1814</c:v>
                </c:pt>
                <c:pt idx="164">
                  <c:v>1890</c:v>
                </c:pt>
                <c:pt idx="165">
                  <c:v>2194</c:v>
                </c:pt>
                <c:pt idx="166">
                  <c:v>1740</c:v>
                </c:pt>
                <c:pt idx="167">
                  <c:v>1815</c:v>
                </c:pt>
                <c:pt idx="168">
                  <c:v>2207</c:v>
                </c:pt>
              </c:numCache>
            </c:numRef>
          </c:xVal>
          <c:yVal>
            <c:numRef>
              <c:f>Sheet6!$J$29:$J$197</c:f>
              <c:numCache>
                <c:formatCode>General</c:formatCode>
                <c:ptCount val="169"/>
                <c:pt idx="0">
                  <c:v>-11.6145498827954</c:v>
                </c:pt>
                <c:pt idx="1">
                  <c:v>-11.6145498827954</c:v>
                </c:pt>
                <c:pt idx="2">
                  <c:v>14.255690233890199</c:v>
                </c:pt>
                <c:pt idx="3">
                  <c:v>14.511341847486401</c:v>
                </c:pt>
                <c:pt idx="4">
                  <c:v>-42.4246682731346</c:v>
                </c:pt>
                <c:pt idx="5">
                  <c:v>3.4782804640946399</c:v>
                </c:pt>
                <c:pt idx="6">
                  <c:v>-4.9017245956806601</c:v>
                </c:pt>
                <c:pt idx="7">
                  <c:v>-12.087018119597699</c:v>
                </c:pt>
                <c:pt idx="8">
                  <c:v>0.256678857064287</c:v>
                </c:pt>
                <c:pt idx="9">
                  <c:v>7.1337579716559398</c:v>
                </c:pt>
                <c:pt idx="10">
                  <c:v>0.23130138399540101</c:v>
                </c:pt>
                <c:pt idx="11">
                  <c:v>-16.682744132327599</c:v>
                </c:pt>
                <c:pt idx="12">
                  <c:v>-11.4718249281769</c:v>
                </c:pt>
                <c:pt idx="13">
                  <c:v>-6.1958615011965001</c:v>
                </c:pt>
                <c:pt idx="14">
                  <c:v>11.0392856936888</c:v>
                </c:pt>
                <c:pt idx="15">
                  <c:v>-17.2071872218133</c:v>
                </c:pt>
                <c:pt idx="16">
                  <c:v>-18.458364039816999</c:v>
                </c:pt>
                <c:pt idx="17">
                  <c:v>-0.92890326663160705</c:v>
                </c:pt>
                <c:pt idx="18">
                  <c:v>1.76822125680835</c:v>
                </c:pt>
                <c:pt idx="19">
                  <c:v>-16.793491843311799</c:v>
                </c:pt>
                <c:pt idx="20">
                  <c:v>-34.630928471456699</c:v>
                </c:pt>
                <c:pt idx="21">
                  <c:v>-21.508303773490098</c:v>
                </c:pt>
                <c:pt idx="22">
                  <c:v>9.1340455751587495</c:v>
                </c:pt>
                <c:pt idx="23">
                  <c:v>-5.1895657034019704</c:v>
                </c:pt>
                <c:pt idx="24">
                  <c:v>-48.460975068369102</c:v>
                </c:pt>
                <c:pt idx="25">
                  <c:v>7.7441616036903698</c:v>
                </c:pt>
                <c:pt idx="26">
                  <c:v>-11.3042699563316</c:v>
                </c:pt>
                <c:pt idx="27">
                  <c:v>-51.187115993958599</c:v>
                </c:pt>
                <c:pt idx="28">
                  <c:v>-35.597328380788902</c:v>
                </c:pt>
                <c:pt idx="29">
                  <c:v>-52.678974405892703</c:v>
                </c:pt>
                <c:pt idx="30">
                  <c:v>60.116354091672697</c:v>
                </c:pt>
                <c:pt idx="31">
                  <c:v>-8.8807381498992299</c:v>
                </c:pt>
                <c:pt idx="32">
                  <c:v>-30.321357340568401</c:v>
                </c:pt>
                <c:pt idx="33">
                  <c:v>-52.2704072343764</c:v>
                </c:pt>
                <c:pt idx="34">
                  <c:v>-14.033913813459399</c:v>
                </c:pt>
                <c:pt idx="35">
                  <c:v>-29.881624682587201</c:v>
                </c:pt>
                <c:pt idx="36">
                  <c:v>-5.4730746298692203</c:v>
                </c:pt>
                <c:pt idx="37">
                  <c:v>-20.312615994304299</c:v>
                </c:pt>
                <c:pt idx="38">
                  <c:v>-17.724735878065101</c:v>
                </c:pt>
                <c:pt idx="39">
                  <c:v>-10.6986967506108</c:v>
                </c:pt>
                <c:pt idx="40">
                  <c:v>28.954354635154701</c:v>
                </c:pt>
                <c:pt idx="41">
                  <c:v>-6.7822471374764204</c:v>
                </c:pt>
                <c:pt idx="42">
                  <c:v>-14.008857095793299</c:v>
                </c:pt>
                <c:pt idx="43">
                  <c:v>-3.7715917894923598</c:v>
                </c:pt>
                <c:pt idx="44">
                  <c:v>-3.83943913433643</c:v>
                </c:pt>
                <c:pt idx="45">
                  <c:v>-32.807312450206297</c:v>
                </c:pt>
                <c:pt idx="46">
                  <c:v>-6.5122585121456504</c:v>
                </c:pt>
                <c:pt idx="47">
                  <c:v>0.74786882391794096</c:v>
                </c:pt>
                <c:pt idx="48">
                  <c:v>10.3726808190825</c:v>
                </c:pt>
                <c:pt idx="49">
                  <c:v>31.205908941081599</c:v>
                </c:pt>
                <c:pt idx="50">
                  <c:v>-27.960883650854601</c:v>
                </c:pt>
                <c:pt idx="51">
                  <c:v>13.5201461333716</c:v>
                </c:pt>
                <c:pt idx="52">
                  <c:v>14.517916000184099</c:v>
                </c:pt>
                <c:pt idx="53">
                  <c:v>16.745174499371199</c:v>
                </c:pt>
                <c:pt idx="54">
                  <c:v>2.7885452031164002</c:v>
                </c:pt>
                <c:pt idx="55">
                  <c:v>-0.986247379651502</c:v>
                </c:pt>
                <c:pt idx="56">
                  <c:v>-13.1304783221614</c:v>
                </c:pt>
                <c:pt idx="57">
                  <c:v>-1.7547965045404501</c:v>
                </c:pt>
                <c:pt idx="58">
                  <c:v>-9.83491774931775</c:v>
                </c:pt>
                <c:pt idx="59">
                  <c:v>-7.8160817414862702</c:v>
                </c:pt>
                <c:pt idx="60">
                  <c:v>28.715352048111001</c:v>
                </c:pt>
                <c:pt idx="61">
                  <c:v>-11.4716708972805</c:v>
                </c:pt>
                <c:pt idx="62">
                  <c:v>-11.228801864364099</c:v>
                </c:pt>
                <c:pt idx="63">
                  <c:v>-29.886120699399299</c:v>
                </c:pt>
                <c:pt idx="64">
                  <c:v>-5.9087003322995901</c:v>
                </c:pt>
                <c:pt idx="65">
                  <c:v>32.763082906258397</c:v>
                </c:pt>
                <c:pt idx="66">
                  <c:v>-14.6766284931537</c:v>
                </c:pt>
                <c:pt idx="67">
                  <c:v>-0.49310781090105099</c:v>
                </c:pt>
                <c:pt idx="68">
                  <c:v>1.3359159132865299</c:v>
                </c:pt>
                <c:pt idx="69">
                  <c:v>-58.236037147376102</c:v>
                </c:pt>
                <c:pt idx="70">
                  <c:v>1.1425407296525201</c:v>
                </c:pt>
                <c:pt idx="71">
                  <c:v>-30.176444325536199</c:v>
                </c:pt>
                <c:pt idx="72">
                  <c:v>19.889003656265</c:v>
                </c:pt>
                <c:pt idx="73">
                  <c:v>29.177610400805701</c:v>
                </c:pt>
                <c:pt idx="74">
                  <c:v>-12.811586372322299</c:v>
                </c:pt>
                <c:pt idx="75">
                  <c:v>4.7271051804818303</c:v>
                </c:pt>
                <c:pt idx="76">
                  <c:v>-13.368781921847599</c:v>
                </c:pt>
                <c:pt idx="77">
                  <c:v>26.762302163009</c:v>
                </c:pt>
                <c:pt idx="78">
                  <c:v>321.41223579119497</c:v>
                </c:pt>
                <c:pt idx="79">
                  <c:v>16.8215426142464</c:v>
                </c:pt>
                <c:pt idx="80">
                  <c:v>21.011870372172801</c:v>
                </c:pt>
                <c:pt idx="81">
                  <c:v>12.234381620036499</c:v>
                </c:pt>
                <c:pt idx="82">
                  <c:v>26.355480063199501</c:v>
                </c:pt>
                <c:pt idx="83">
                  <c:v>101.225800867641</c:v>
                </c:pt>
                <c:pt idx="84">
                  <c:v>-52.489387130917699</c:v>
                </c:pt>
                <c:pt idx="85">
                  <c:v>27.6219492437925</c:v>
                </c:pt>
                <c:pt idx="86">
                  <c:v>20.539201842575601</c:v>
                </c:pt>
                <c:pt idx="87">
                  <c:v>-44.714018806679597</c:v>
                </c:pt>
                <c:pt idx="88">
                  <c:v>96.059924151259096</c:v>
                </c:pt>
                <c:pt idx="89">
                  <c:v>5.09451923477297</c:v>
                </c:pt>
                <c:pt idx="90">
                  <c:v>28.873656206718401</c:v>
                </c:pt>
                <c:pt idx="91">
                  <c:v>-29.466065744488599</c:v>
                </c:pt>
                <c:pt idx="92">
                  <c:v>-26.687537566953999</c:v>
                </c:pt>
                <c:pt idx="93">
                  <c:v>-13.315764508549901</c:v>
                </c:pt>
                <c:pt idx="94">
                  <c:v>26.3513915884154</c:v>
                </c:pt>
                <c:pt idx="95">
                  <c:v>4.4144031547528204</c:v>
                </c:pt>
                <c:pt idx="96">
                  <c:v>-2.58111777949193</c:v>
                </c:pt>
                <c:pt idx="97">
                  <c:v>24.5533240479743</c:v>
                </c:pt>
                <c:pt idx="98">
                  <c:v>46.701144729294803</c:v>
                </c:pt>
                <c:pt idx="99">
                  <c:v>0.36447974064128602</c:v>
                </c:pt>
                <c:pt idx="100">
                  <c:v>10.573766825564</c:v>
                </c:pt>
                <c:pt idx="101">
                  <c:v>-10.690723977672899</c:v>
                </c:pt>
                <c:pt idx="102">
                  <c:v>4.8021127620634703</c:v>
                </c:pt>
                <c:pt idx="103">
                  <c:v>12.425184229130201</c:v>
                </c:pt>
                <c:pt idx="104">
                  <c:v>-20.357121938842699</c:v>
                </c:pt>
                <c:pt idx="105">
                  <c:v>7.6286865438568201</c:v>
                </c:pt>
                <c:pt idx="106">
                  <c:v>18.819616842595</c:v>
                </c:pt>
                <c:pt idx="107">
                  <c:v>-6.94866260513359</c:v>
                </c:pt>
                <c:pt idx="108">
                  <c:v>0.82232149830213097</c:v>
                </c:pt>
                <c:pt idx="109">
                  <c:v>27.589386361475899</c:v>
                </c:pt>
                <c:pt idx="110">
                  <c:v>25.224608935711</c:v>
                </c:pt>
                <c:pt idx="111">
                  <c:v>28.4654619089238</c:v>
                </c:pt>
                <c:pt idx="112">
                  <c:v>3.75716170554858</c:v>
                </c:pt>
                <c:pt idx="113">
                  <c:v>-29.9598775762936</c:v>
                </c:pt>
                <c:pt idx="114">
                  <c:v>-25.0150276031017</c:v>
                </c:pt>
                <c:pt idx="115">
                  <c:v>-2.9750272041386001</c:v>
                </c:pt>
                <c:pt idx="116">
                  <c:v>0.87210775831533704</c:v>
                </c:pt>
                <c:pt idx="117">
                  <c:v>36.172984846649101</c:v>
                </c:pt>
                <c:pt idx="118">
                  <c:v>-1.50269663539771</c:v>
                </c:pt>
                <c:pt idx="119">
                  <c:v>29.0581910221517</c:v>
                </c:pt>
                <c:pt idx="120">
                  <c:v>29.0581910221517</c:v>
                </c:pt>
                <c:pt idx="121">
                  <c:v>40.927471968667703</c:v>
                </c:pt>
                <c:pt idx="122">
                  <c:v>7.6765228742371203</c:v>
                </c:pt>
                <c:pt idx="123">
                  <c:v>27.1604130461658</c:v>
                </c:pt>
                <c:pt idx="124">
                  <c:v>-32.9828648008274</c:v>
                </c:pt>
                <c:pt idx="125">
                  <c:v>-35.343733187739197</c:v>
                </c:pt>
                <c:pt idx="126">
                  <c:v>-42.338134877346199</c:v>
                </c:pt>
                <c:pt idx="127">
                  <c:v>-21.671371921223098</c:v>
                </c:pt>
                <c:pt idx="128">
                  <c:v>25.479198009177999</c:v>
                </c:pt>
                <c:pt idx="129">
                  <c:v>-3.4201650857652299</c:v>
                </c:pt>
                <c:pt idx="130">
                  <c:v>22.768404302602999</c:v>
                </c:pt>
                <c:pt idx="131">
                  <c:v>-0.37791628319422399</c:v>
                </c:pt>
                <c:pt idx="132">
                  <c:v>-19.6803908909718</c:v>
                </c:pt>
                <c:pt idx="133">
                  <c:v>-18.187084374093399</c:v>
                </c:pt>
                <c:pt idx="134">
                  <c:v>8.1136722240603891</c:v>
                </c:pt>
                <c:pt idx="135">
                  <c:v>-1.8097136209215099</c:v>
                </c:pt>
                <c:pt idx="136">
                  <c:v>-11.1984759656413</c:v>
                </c:pt>
                <c:pt idx="137">
                  <c:v>11.366370314205801</c:v>
                </c:pt>
                <c:pt idx="138">
                  <c:v>19.9147553320051</c:v>
                </c:pt>
                <c:pt idx="139">
                  <c:v>25.736852628322101</c:v>
                </c:pt>
                <c:pt idx="140">
                  <c:v>2.0952521022495598</c:v>
                </c:pt>
                <c:pt idx="141">
                  <c:v>-8.6204855376551794</c:v>
                </c:pt>
                <c:pt idx="142">
                  <c:v>-5.4944546335807196</c:v>
                </c:pt>
                <c:pt idx="143">
                  <c:v>-29.1709902115647</c:v>
                </c:pt>
                <c:pt idx="144">
                  <c:v>12.1951533453223</c:v>
                </c:pt>
                <c:pt idx="145">
                  <c:v>-14.5109166514723</c:v>
                </c:pt>
                <c:pt idx="146">
                  <c:v>1.3264668337581</c:v>
                </c:pt>
                <c:pt idx="147">
                  <c:v>-50.542473638274501</c:v>
                </c:pt>
                <c:pt idx="148">
                  <c:v>32.531207234490203</c:v>
                </c:pt>
                <c:pt idx="149">
                  <c:v>18.335429837711999</c:v>
                </c:pt>
                <c:pt idx="150">
                  <c:v>3.7287922657998198</c:v>
                </c:pt>
                <c:pt idx="151">
                  <c:v>-22.702007461964001</c:v>
                </c:pt>
                <c:pt idx="152">
                  <c:v>32.997081080106902</c:v>
                </c:pt>
                <c:pt idx="153">
                  <c:v>-90.052007410710999</c:v>
                </c:pt>
                <c:pt idx="154">
                  <c:v>-12.0579523675072</c:v>
                </c:pt>
                <c:pt idx="155">
                  <c:v>47.613421843424199</c:v>
                </c:pt>
                <c:pt idx="156">
                  <c:v>9.9518222352433305</c:v>
                </c:pt>
                <c:pt idx="157">
                  <c:v>15.6835853971918</c:v>
                </c:pt>
                <c:pt idx="158">
                  <c:v>5.6232203530903702</c:v>
                </c:pt>
                <c:pt idx="159">
                  <c:v>1.0898602415833001</c:v>
                </c:pt>
                <c:pt idx="160">
                  <c:v>12.0094267405981</c:v>
                </c:pt>
                <c:pt idx="161">
                  <c:v>-11.8122895609116</c:v>
                </c:pt>
                <c:pt idx="162">
                  <c:v>-7.55871521893999</c:v>
                </c:pt>
                <c:pt idx="163">
                  <c:v>2.8590880351053398</c:v>
                </c:pt>
                <c:pt idx="164">
                  <c:v>-50.322606493662299</c:v>
                </c:pt>
                <c:pt idx="165">
                  <c:v>-72.407185412139995</c:v>
                </c:pt>
                <c:pt idx="166">
                  <c:v>-0.86627435433484801</c:v>
                </c:pt>
                <c:pt idx="167">
                  <c:v>20.5184402781898</c:v>
                </c:pt>
                <c:pt idx="168">
                  <c:v>-47.811878802039097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64-4599-BE27-AD177AD08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085311"/>
        <c:axId val="728079903"/>
      </c:scatterChart>
      <c:valAx>
        <c:axId val="72808531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Width(mm)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79903"/>
        <c:crosses val="autoZero"/>
        <c:crossBetween val="midCat"/>
      </c:valAx>
      <c:valAx>
        <c:axId val="728079903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8531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Wheelbase (mm)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Sheet6!$E$2:$E$170</c:f>
              <c:numCache>
                <c:formatCode>General</c:formatCode>
                <c:ptCount val="169"/>
                <c:pt idx="0">
                  <c:v>2230</c:v>
                </c:pt>
                <c:pt idx="1">
                  <c:v>2230</c:v>
                </c:pt>
                <c:pt idx="2">
                  <c:v>2422</c:v>
                </c:pt>
                <c:pt idx="3">
                  <c:v>2442</c:v>
                </c:pt>
                <c:pt idx="4">
                  <c:v>2175</c:v>
                </c:pt>
                <c:pt idx="5">
                  <c:v>2500</c:v>
                </c:pt>
                <c:pt idx="6">
                  <c:v>2400</c:v>
                </c:pt>
                <c:pt idx="7">
                  <c:v>2435</c:v>
                </c:pt>
                <c:pt idx="8">
                  <c:v>2636</c:v>
                </c:pt>
                <c:pt idx="9">
                  <c:v>2340</c:v>
                </c:pt>
                <c:pt idx="10">
                  <c:v>2580</c:v>
                </c:pt>
                <c:pt idx="11">
                  <c:v>2673</c:v>
                </c:pt>
                <c:pt idx="12">
                  <c:v>2470</c:v>
                </c:pt>
                <c:pt idx="13">
                  <c:v>2700</c:v>
                </c:pt>
                <c:pt idx="14">
                  <c:v>2350</c:v>
                </c:pt>
                <c:pt idx="15">
                  <c:v>2400</c:v>
                </c:pt>
                <c:pt idx="16">
                  <c:v>2400</c:v>
                </c:pt>
                <c:pt idx="17">
                  <c:v>2425</c:v>
                </c:pt>
                <c:pt idx="18">
                  <c:v>2636</c:v>
                </c:pt>
                <c:pt idx="19">
                  <c:v>2420</c:v>
                </c:pt>
                <c:pt idx="20">
                  <c:v>2460</c:v>
                </c:pt>
                <c:pt idx="21">
                  <c:v>2450</c:v>
                </c:pt>
                <c:pt idx="22">
                  <c:v>2470</c:v>
                </c:pt>
                <c:pt idx="23">
                  <c:v>2530</c:v>
                </c:pt>
                <c:pt idx="24">
                  <c:v>2660</c:v>
                </c:pt>
                <c:pt idx="25">
                  <c:v>2841</c:v>
                </c:pt>
                <c:pt idx="26">
                  <c:v>2670</c:v>
                </c:pt>
                <c:pt idx="27">
                  <c:v>2820</c:v>
                </c:pt>
                <c:pt idx="28">
                  <c:v>2820</c:v>
                </c:pt>
                <c:pt idx="29">
                  <c:v>2495</c:v>
                </c:pt>
                <c:pt idx="30">
                  <c:v>2835</c:v>
                </c:pt>
                <c:pt idx="31">
                  <c:v>2720</c:v>
                </c:pt>
                <c:pt idx="32">
                  <c:v>2915</c:v>
                </c:pt>
                <c:pt idx="33">
                  <c:v>2790</c:v>
                </c:pt>
                <c:pt idx="34">
                  <c:v>2790</c:v>
                </c:pt>
                <c:pt idx="35">
                  <c:v>2650</c:v>
                </c:pt>
                <c:pt idx="36">
                  <c:v>3210</c:v>
                </c:pt>
                <c:pt idx="37">
                  <c:v>3004</c:v>
                </c:pt>
                <c:pt idx="38">
                  <c:v>3128</c:v>
                </c:pt>
                <c:pt idx="39">
                  <c:v>2942</c:v>
                </c:pt>
                <c:pt idx="40">
                  <c:v>2950</c:v>
                </c:pt>
                <c:pt idx="41">
                  <c:v>2850</c:v>
                </c:pt>
                <c:pt idx="42">
                  <c:v>2650</c:v>
                </c:pt>
                <c:pt idx="43">
                  <c:v>3003</c:v>
                </c:pt>
                <c:pt idx="44">
                  <c:v>2746</c:v>
                </c:pt>
                <c:pt idx="45">
                  <c:v>2669</c:v>
                </c:pt>
                <c:pt idx="46">
                  <c:v>2600</c:v>
                </c:pt>
                <c:pt idx="47">
                  <c:v>2650</c:v>
                </c:pt>
                <c:pt idx="48">
                  <c:v>3266</c:v>
                </c:pt>
                <c:pt idx="49">
                  <c:v>2710</c:v>
                </c:pt>
                <c:pt idx="50">
                  <c:v>2380</c:v>
                </c:pt>
                <c:pt idx="51">
                  <c:v>2425</c:v>
                </c:pt>
                <c:pt idx="52">
                  <c:v>2385</c:v>
                </c:pt>
                <c:pt idx="53">
                  <c:v>2450</c:v>
                </c:pt>
                <c:pt idx="54">
                  <c:v>2501</c:v>
                </c:pt>
                <c:pt idx="55">
                  <c:v>2541</c:v>
                </c:pt>
                <c:pt idx="56">
                  <c:v>2450</c:v>
                </c:pt>
                <c:pt idx="57">
                  <c:v>2470</c:v>
                </c:pt>
                <c:pt idx="58">
                  <c:v>2470</c:v>
                </c:pt>
                <c:pt idx="59">
                  <c:v>2498</c:v>
                </c:pt>
                <c:pt idx="60">
                  <c:v>2680</c:v>
                </c:pt>
                <c:pt idx="61">
                  <c:v>2500</c:v>
                </c:pt>
                <c:pt idx="62">
                  <c:v>2519</c:v>
                </c:pt>
                <c:pt idx="63">
                  <c:v>2673</c:v>
                </c:pt>
                <c:pt idx="64">
                  <c:v>2600</c:v>
                </c:pt>
                <c:pt idx="65">
                  <c:v>2600</c:v>
                </c:pt>
                <c:pt idx="66">
                  <c:v>2810</c:v>
                </c:pt>
                <c:pt idx="67">
                  <c:v>2553</c:v>
                </c:pt>
                <c:pt idx="68">
                  <c:v>2258</c:v>
                </c:pt>
                <c:pt idx="69">
                  <c:v>2450</c:v>
                </c:pt>
                <c:pt idx="70">
                  <c:v>2662</c:v>
                </c:pt>
                <c:pt idx="71">
                  <c:v>2430</c:v>
                </c:pt>
                <c:pt idx="72">
                  <c:v>2430</c:v>
                </c:pt>
                <c:pt idx="73">
                  <c:v>2750</c:v>
                </c:pt>
                <c:pt idx="74">
                  <c:v>2740</c:v>
                </c:pt>
                <c:pt idx="75">
                  <c:v>2510</c:v>
                </c:pt>
                <c:pt idx="76">
                  <c:v>2680</c:v>
                </c:pt>
                <c:pt idx="77">
                  <c:v>2552</c:v>
                </c:pt>
                <c:pt idx="78">
                  <c:v>2700</c:v>
                </c:pt>
                <c:pt idx="79">
                  <c:v>2585</c:v>
                </c:pt>
                <c:pt idx="80">
                  <c:v>3060</c:v>
                </c:pt>
                <c:pt idx="81">
                  <c:v>2647</c:v>
                </c:pt>
                <c:pt idx="82">
                  <c:v>2745</c:v>
                </c:pt>
                <c:pt idx="83">
                  <c:v>2850</c:v>
                </c:pt>
                <c:pt idx="84">
                  <c:v>3157</c:v>
                </c:pt>
                <c:pt idx="85">
                  <c:v>2791</c:v>
                </c:pt>
                <c:pt idx="86">
                  <c:v>2670</c:v>
                </c:pt>
                <c:pt idx="87">
                  <c:v>2865</c:v>
                </c:pt>
                <c:pt idx="88">
                  <c:v>2864</c:v>
                </c:pt>
                <c:pt idx="89">
                  <c:v>3008</c:v>
                </c:pt>
                <c:pt idx="90">
                  <c:v>2470</c:v>
                </c:pt>
                <c:pt idx="91">
                  <c:v>2994</c:v>
                </c:pt>
                <c:pt idx="92">
                  <c:v>2984</c:v>
                </c:pt>
                <c:pt idx="93">
                  <c:v>2923</c:v>
                </c:pt>
                <c:pt idx="94">
                  <c:v>3157</c:v>
                </c:pt>
                <c:pt idx="95">
                  <c:v>2895</c:v>
                </c:pt>
                <c:pt idx="96">
                  <c:v>2850</c:v>
                </c:pt>
                <c:pt idx="97">
                  <c:v>2915</c:v>
                </c:pt>
                <c:pt idx="98">
                  <c:v>2922</c:v>
                </c:pt>
                <c:pt idx="99">
                  <c:v>2620</c:v>
                </c:pt>
                <c:pt idx="100">
                  <c:v>2650</c:v>
                </c:pt>
                <c:pt idx="101">
                  <c:v>2990</c:v>
                </c:pt>
                <c:pt idx="102">
                  <c:v>2700</c:v>
                </c:pt>
                <c:pt idx="103">
                  <c:v>1840</c:v>
                </c:pt>
                <c:pt idx="104">
                  <c:v>2490</c:v>
                </c:pt>
                <c:pt idx="105">
                  <c:v>2520</c:v>
                </c:pt>
                <c:pt idx="106">
                  <c:v>2425</c:v>
                </c:pt>
                <c:pt idx="107">
                  <c:v>2603</c:v>
                </c:pt>
                <c:pt idx="108">
                  <c:v>2600</c:v>
                </c:pt>
                <c:pt idx="109">
                  <c:v>2740</c:v>
                </c:pt>
                <c:pt idx="110">
                  <c:v>2555</c:v>
                </c:pt>
                <c:pt idx="111">
                  <c:v>2680</c:v>
                </c:pt>
                <c:pt idx="112">
                  <c:v>2600</c:v>
                </c:pt>
                <c:pt idx="113">
                  <c:v>2673</c:v>
                </c:pt>
                <c:pt idx="114">
                  <c:v>2760</c:v>
                </c:pt>
                <c:pt idx="115">
                  <c:v>2610</c:v>
                </c:pt>
                <c:pt idx="116">
                  <c:v>2673</c:v>
                </c:pt>
                <c:pt idx="117">
                  <c:v>2650</c:v>
                </c:pt>
                <c:pt idx="118">
                  <c:v>2750</c:v>
                </c:pt>
                <c:pt idx="119">
                  <c:v>2498</c:v>
                </c:pt>
                <c:pt idx="120">
                  <c:v>2498</c:v>
                </c:pt>
                <c:pt idx="121">
                  <c:v>2700</c:v>
                </c:pt>
                <c:pt idx="122">
                  <c:v>2786</c:v>
                </c:pt>
                <c:pt idx="123">
                  <c:v>2646</c:v>
                </c:pt>
                <c:pt idx="124">
                  <c:v>2670</c:v>
                </c:pt>
                <c:pt idx="125">
                  <c:v>2840</c:v>
                </c:pt>
                <c:pt idx="126">
                  <c:v>2700</c:v>
                </c:pt>
                <c:pt idx="127">
                  <c:v>2870</c:v>
                </c:pt>
                <c:pt idx="128">
                  <c:v>2660</c:v>
                </c:pt>
                <c:pt idx="129">
                  <c:v>2874</c:v>
                </c:pt>
                <c:pt idx="130">
                  <c:v>2874</c:v>
                </c:pt>
                <c:pt idx="131">
                  <c:v>2941</c:v>
                </c:pt>
                <c:pt idx="132">
                  <c:v>2430</c:v>
                </c:pt>
                <c:pt idx="133">
                  <c:v>3105</c:v>
                </c:pt>
                <c:pt idx="134">
                  <c:v>2812</c:v>
                </c:pt>
                <c:pt idx="135">
                  <c:v>2450</c:v>
                </c:pt>
                <c:pt idx="136">
                  <c:v>2780</c:v>
                </c:pt>
                <c:pt idx="137">
                  <c:v>2704</c:v>
                </c:pt>
                <c:pt idx="138">
                  <c:v>2720</c:v>
                </c:pt>
                <c:pt idx="139">
                  <c:v>2360</c:v>
                </c:pt>
                <c:pt idx="140">
                  <c:v>2450</c:v>
                </c:pt>
                <c:pt idx="141">
                  <c:v>2425</c:v>
                </c:pt>
                <c:pt idx="142">
                  <c:v>2450</c:v>
                </c:pt>
                <c:pt idx="143">
                  <c:v>2680</c:v>
                </c:pt>
                <c:pt idx="144">
                  <c:v>2650</c:v>
                </c:pt>
                <c:pt idx="145">
                  <c:v>2552</c:v>
                </c:pt>
                <c:pt idx="146">
                  <c:v>2510</c:v>
                </c:pt>
                <c:pt idx="147">
                  <c:v>2590</c:v>
                </c:pt>
                <c:pt idx="148">
                  <c:v>2741</c:v>
                </c:pt>
                <c:pt idx="149">
                  <c:v>3095</c:v>
                </c:pt>
                <c:pt idx="150">
                  <c:v>2670</c:v>
                </c:pt>
                <c:pt idx="151">
                  <c:v>2776</c:v>
                </c:pt>
                <c:pt idx="152">
                  <c:v>2968</c:v>
                </c:pt>
                <c:pt idx="153">
                  <c:v>3070</c:v>
                </c:pt>
                <c:pt idx="154">
                  <c:v>2807</c:v>
                </c:pt>
                <c:pt idx="155">
                  <c:v>2622</c:v>
                </c:pt>
                <c:pt idx="156">
                  <c:v>2964</c:v>
                </c:pt>
                <c:pt idx="157">
                  <c:v>2850</c:v>
                </c:pt>
                <c:pt idx="158">
                  <c:v>2650</c:v>
                </c:pt>
                <c:pt idx="159">
                  <c:v>3552</c:v>
                </c:pt>
                <c:pt idx="160">
                  <c:v>2400</c:v>
                </c:pt>
                <c:pt idx="161">
                  <c:v>2760</c:v>
                </c:pt>
                <c:pt idx="162">
                  <c:v>2673</c:v>
                </c:pt>
                <c:pt idx="163">
                  <c:v>3488</c:v>
                </c:pt>
                <c:pt idx="164">
                  <c:v>2600</c:v>
                </c:pt>
                <c:pt idx="165">
                  <c:v>2825</c:v>
                </c:pt>
                <c:pt idx="166">
                  <c:v>2450</c:v>
                </c:pt>
                <c:pt idx="167">
                  <c:v>2922</c:v>
                </c:pt>
                <c:pt idx="168">
                  <c:v>3125</c:v>
                </c:pt>
              </c:numCache>
            </c:numRef>
          </c:xVal>
          <c:yVal>
            <c:numRef>
              <c:f>Sheet6!$J$29:$J$197</c:f>
              <c:numCache>
                <c:formatCode>General</c:formatCode>
                <c:ptCount val="169"/>
                <c:pt idx="0">
                  <c:v>-11.6145498827954</c:v>
                </c:pt>
                <c:pt idx="1">
                  <c:v>-11.6145498827954</c:v>
                </c:pt>
                <c:pt idx="2">
                  <c:v>14.255690233890199</c:v>
                </c:pt>
                <c:pt idx="3">
                  <c:v>14.511341847486401</c:v>
                </c:pt>
                <c:pt idx="4">
                  <c:v>-42.4246682731346</c:v>
                </c:pt>
                <c:pt idx="5">
                  <c:v>3.4782804640946399</c:v>
                </c:pt>
                <c:pt idx="6">
                  <c:v>-4.9017245956806601</c:v>
                </c:pt>
                <c:pt idx="7">
                  <c:v>-12.087018119597699</c:v>
                </c:pt>
                <c:pt idx="8">
                  <c:v>0.256678857064287</c:v>
                </c:pt>
                <c:pt idx="9">
                  <c:v>7.1337579716559398</c:v>
                </c:pt>
                <c:pt idx="10">
                  <c:v>0.23130138399540101</c:v>
                </c:pt>
                <c:pt idx="11">
                  <c:v>-16.682744132327599</c:v>
                </c:pt>
                <c:pt idx="12">
                  <c:v>-11.4718249281769</c:v>
                </c:pt>
                <c:pt idx="13">
                  <c:v>-6.1958615011965001</c:v>
                </c:pt>
                <c:pt idx="14">
                  <c:v>11.0392856936888</c:v>
                </c:pt>
                <c:pt idx="15">
                  <c:v>-17.2071872218133</c:v>
                </c:pt>
                <c:pt idx="16">
                  <c:v>-18.458364039816999</c:v>
                </c:pt>
                <c:pt idx="17">
                  <c:v>-0.92890326663160705</c:v>
                </c:pt>
                <c:pt idx="18">
                  <c:v>1.76822125680835</c:v>
                </c:pt>
                <c:pt idx="19">
                  <c:v>-16.793491843311799</c:v>
                </c:pt>
                <c:pt idx="20">
                  <c:v>-34.630928471456699</c:v>
                </c:pt>
                <c:pt idx="21">
                  <c:v>-21.508303773490098</c:v>
                </c:pt>
                <c:pt idx="22">
                  <c:v>9.1340455751587495</c:v>
                </c:pt>
                <c:pt idx="23">
                  <c:v>-5.1895657034019704</c:v>
                </c:pt>
                <c:pt idx="24">
                  <c:v>-48.460975068369102</c:v>
                </c:pt>
                <c:pt idx="25">
                  <c:v>7.7441616036903698</c:v>
                </c:pt>
                <c:pt idx="26">
                  <c:v>-11.3042699563316</c:v>
                </c:pt>
                <c:pt idx="27">
                  <c:v>-51.187115993958599</c:v>
                </c:pt>
                <c:pt idx="28">
                  <c:v>-35.597328380788902</c:v>
                </c:pt>
                <c:pt idx="29">
                  <c:v>-52.678974405892703</c:v>
                </c:pt>
                <c:pt idx="30">
                  <c:v>60.116354091672697</c:v>
                </c:pt>
                <c:pt idx="31">
                  <c:v>-8.8807381498992299</c:v>
                </c:pt>
                <c:pt idx="32">
                  <c:v>-30.321357340568401</c:v>
                </c:pt>
                <c:pt idx="33">
                  <c:v>-52.2704072343764</c:v>
                </c:pt>
                <c:pt idx="34">
                  <c:v>-14.033913813459399</c:v>
                </c:pt>
                <c:pt idx="35">
                  <c:v>-29.881624682587201</c:v>
                </c:pt>
                <c:pt idx="36">
                  <c:v>-5.4730746298692203</c:v>
                </c:pt>
                <c:pt idx="37">
                  <c:v>-20.312615994304299</c:v>
                </c:pt>
                <c:pt idx="38">
                  <c:v>-17.724735878065101</c:v>
                </c:pt>
                <c:pt idx="39">
                  <c:v>-10.6986967506108</c:v>
                </c:pt>
                <c:pt idx="40">
                  <c:v>28.954354635154701</c:v>
                </c:pt>
                <c:pt idx="41">
                  <c:v>-6.7822471374764204</c:v>
                </c:pt>
                <c:pt idx="42">
                  <c:v>-14.008857095793299</c:v>
                </c:pt>
                <c:pt idx="43">
                  <c:v>-3.7715917894923598</c:v>
                </c:pt>
                <c:pt idx="44">
                  <c:v>-3.83943913433643</c:v>
                </c:pt>
                <c:pt idx="45">
                  <c:v>-32.807312450206297</c:v>
                </c:pt>
                <c:pt idx="46">
                  <c:v>-6.5122585121456504</c:v>
                </c:pt>
                <c:pt idx="47">
                  <c:v>0.74786882391794096</c:v>
                </c:pt>
                <c:pt idx="48">
                  <c:v>10.3726808190825</c:v>
                </c:pt>
                <c:pt idx="49">
                  <c:v>31.205908941081599</c:v>
                </c:pt>
                <c:pt idx="50">
                  <c:v>-27.960883650854601</c:v>
                </c:pt>
                <c:pt idx="51">
                  <c:v>13.5201461333716</c:v>
                </c:pt>
                <c:pt idx="52">
                  <c:v>14.517916000184099</c:v>
                </c:pt>
                <c:pt idx="53">
                  <c:v>16.745174499371199</c:v>
                </c:pt>
                <c:pt idx="54">
                  <c:v>2.7885452031164002</c:v>
                </c:pt>
                <c:pt idx="55">
                  <c:v>-0.986247379651502</c:v>
                </c:pt>
                <c:pt idx="56">
                  <c:v>-13.1304783221614</c:v>
                </c:pt>
                <c:pt idx="57">
                  <c:v>-1.7547965045404501</c:v>
                </c:pt>
                <c:pt idx="58">
                  <c:v>-9.83491774931775</c:v>
                </c:pt>
                <c:pt idx="59">
                  <c:v>-7.8160817414862702</c:v>
                </c:pt>
                <c:pt idx="60">
                  <c:v>28.715352048111001</c:v>
                </c:pt>
                <c:pt idx="61">
                  <c:v>-11.4716708972805</c:v>
                </c:pt>
                <c:pt idx="62">
                  <c:v>-11.228801864364099</c:v>
                </c:pt>
                <c:pt idx="63">
                  <c:v>-29.886120699399299</c:v>
                </c:pt>
                <c:pt idx="64">
                  <c:v>-5.9087003322995901</c:v>
                </c:pt>
                <c:pt idx="65">
                  <c:v>32.763082906258397</c:v>
                </c:pt>
                <c:pt idx="66">
                  <c:v>-14.6766284931537</c:v>
                </c:pt>
                <c:pt idx="67">
                  <c:v>-0.49310781090105099</c:v>
                </c:pt>
                <c:pt idx="68">
                  <c:v>1.3359159132865299</c:v>
                </c:pt>
                <c:pt idx="69">
                  <c:v>-58.236037147376102</c:v>
                </c:pt>
                <c:pt idx="70">
                  <c:v>1.1425407296525201</c:v>
                </c:pt>
                <c:pt idx="71">
                  <c:v>-30.176444325536199</c:v>
                </c:pt>
                <c:pt idx="72">
                  <c:v>19.889003656265</c:v>
                </c:pt>
                <c:pt idx="73">
                  <c:v>29.177610400805701</c:v>
                </c:pt>
                <c:pt idx="74">
                  <c:v>-12.811586372322299</c:v>
                </c:pt>
                <c:pt idx="75">
                  <c:v>4.7271051804818303</c:v>
                </c:pt>
                <c:pt idx="76">
                  <c:v>-13.368781921847599</c:v>
                </c:pt>
                <c:pt idx="77">
                  <c:v>26.762302163009</c:v>
                </c:pt>
                <c:pt idx="78">
                  <c:v>321.41223579119497</c:v>
                </c:pt>
                <c:pt idx="79">
                  <c:v>16.8215426142464</c:v>
                </c:pt>
                <c:pt idx="80">
                  <c:v>21.011870372172801</c:v>
                </c:pt>
                <c:pt idx="81">
                  <c:v>12.234381620036499</c:v>
                </c:pt>
                <c:pt idx="82">
                  <c:v>26.355480063199501</c:v>
                </c:pt>
                <c:pt idx="83">
                  <c:v>101.225800867641</c:v>
                </c:pt>
                <c:pt idx="84">
                  <c:v>-52.489387130917699</c:v>
                </c:pt>
                <c:pt idx="85">
                  <c:v>27.6219492437925</c:v>
                </c:pt>
                <c:pt idx="86">
                  <c:v>20.539201842575601</c:v>
                </c:pt>
                <c:pt idx="87">
                  <c:v>-44.714018806679597</c:v>
                </c:pt>
                <c:pt idx="88">
                  <c:v>96.059924151259096</c:v>
                </c:pt>
                <c:pt idx="89">
                  <c:v>5.09451923477297</c:v>
                </c:pt>
                <c:pt idx="90">
                  <c:v>28.873656206718401</c:v>
                </c:pt>
                <c:pt idx="91">
                  <c:v>-29.466065744488599</c:v>
                </c:pt>
                <c:pt idx="92">
                  <c:v>-26.687537566953999</c:v>
                </c:pt>
                <c:pt idx="93">
                  <c:v>-13.315764508549901</c:v>
                </c:pt>
                <c:pt idx="94">
                  <c:v>26.3513915884154</c:v>
                </c:pt>
                <c:pt idx="95">
                  <c:v>4.4144031547528204</c:v>
                </c:pt>
                <c:pt idx="96">
                  <c:v>-2.58111777949193</c:v>
                </c:pt>
                <c:pt idx="97">
                  <c:v>24.5533240479743</c:v>
                </c:pt>
                <c:pt idx="98">
                  <c:v>46.701144729294803</c:v>
                </c:pt>
                <c:pt idx="99">
                  <c:v>0.36447974064128602</c:v>
                </c:pt>
                <c:pt idx="100">
                  <c:v>10.573766825564</c:v>
                </c:pt>
                <c:pt idx="101">
                  <c:v>-10.690723977672899</c:v>
                </c:pt>
                <c:pt idx="102">
                  <c:v>4.8021127620634703</c:v>
                </c:pt>
                <c:pt idx="103">
                  <c:v>12.425184229130201</c:v>
                </c:pt>
                <c:pt idx="104">
                  <c:v>-20.357121938842699</c:v>
                </c:pt>
                <c:pt idx="105">
                  <c:v>7.6286865438568201</c:v>
                </c:pt>
                <c:pt idx="106">
                  <c:v>18.819616842595</c:v>
                </c:pt>
                <c:pt idx="107">
                  <c:v>-6.94866260513359</c:v>
                </c:pt>
                <c:pt idx="108">
                  <c:v>0.82232149830213097</c:v>
                </c:pt>
                <c:pt idx="109">
                  <c:v>27.589386361475899</c:v>
                </c:pt>
                <c:pt idx="110">
                  <c:v>25.224608935711</c:v>
                </c:pt>
                <c:pt idx="111">
                  <c:v>28.4654619089238</c:v>
                </c:pt>
                <c:pt idx="112">
                  <c:v>3.75716170554858</c:v>
                </c:pt>
                <c:pt idx="113">
                  <c:v>-29.9598775762936</c:v>
                </c:pt>
                <c:pt idx="114">
                  <c:v>-25.0150276031017</c:v>
                </c:pt>
                <c:pt idx="115">
                  <c:v>-2.9750272041386001</c:v>
                </c:pt>
                <c:pt idx="116">
                  <c:v>0.87210775831533704</c:v>
                </c:pt>
                <c:pt idx="117">
                  <c:v>36.172984846649101</c:v>
                </c:pt>
                <c:pt idx="118">
                  <c:v>-1.50269663539771</c:v>
                </c:pt>
                <c:pt idx="119">
                  <c:v>29.0581910221517</c:v>
                </c:pt>
                <c:pt idx="120">
                  <c:v>29.0581910221517</c:v>
                </c:pt>
                <c:pt idx="121">
                  <c:v>40.927471968667703</c:v>
                </c:pt>
                <c:pt idx="122">
                  <c:v>7.6765228742371203</c:v>
                </c:pt>
                <c:pt idx="123">
                  <c:v>27.1604130461658</c:v>
                </c:pt>
                <c:pt idx="124">
                  <c:v>-32.9828648008274</c:v>
                </c:pt>
                <c:pt idx="125">
                  <c:v>-35.343733187739197</c:v>
                </c:pt>
                <c:pt idx="126">
                  <c:v>-42.338134877346199</c:v>
                </c:pt>
                <c:pt idx="127">
                  <c:v>-21.671371921223098</c:v>
                </c:pt>
                <c:pt idx="128">
                  <c:v>25.479198009177999</c:v>
                </c:pt>
                <c:pt idx="129">
                  <c:v>-3.4201650857652299</c:v>
                </c:pt>
                <c:pt idx="130">
                  <c:v>22.768404302602999</c:v>
                </c:pt>
                <c:pt idx="131">
                  <c:v>-0.37791628319422399</c:v>
                </c:pt>
                <c:pt idx="132">
                  <c:v>-19.6803908909718</c:v>
                </c:pt>
                <c:pt idx="133">
                  <c:v>-18.187084374093399</c:v>
                </c:pt>
                <c:pt idx="134">
                  <c:v>8.1136722240603891</c:v>
                </c:pt>
                <c:pt idx="135">
                  <c:v>-1.8097136209215099</c:v>
                </c:pt>
                <c:pt idx="136">
                  <c:v>-11.1984759656413</c:v>
                </c:pt>
                <c:pt idx="137">
                  <c:v>11.366370314205801</c:v>
                </c:pt>
                <c:pt idx="138">
                  <c:v>19.9147553320051</c:v>
                </c:pt>
                <c:pt idx="139">
                  <c:v>25.736852628322101</c:v>
                </c:pt>
                <c:pt idx="140">
                  <c:v>2.0952521022495598</c:v>
                </c:pt>
                <c:pt idx="141">
                  <c:v>-8.6204855376551794</c:v>
                </c:pt>
                <c:pt idx="142">
                  <c:v>-5.4944546335807196</c:v>
                </c:pt>
                <c:pt idx="143">
                  <c:v>-29.1709902115647</c:v>
                </c:pt>
                <c:pt idx="144">
                  <c:v>12.1951533453223</c:v>
                </c:pt>
                <c:pt idx="145">
                  <c:v>-14.5109166514723</c:v>
                </c:pt>
                <c:pt idx="146">
                  <c:v>1.3264668337581</c:v>
                </c:pt>
                <c:pt idx="147">
                  <c:v>-50.542473638274501</c:v>
                </c:pt>
                <c:pt idx="148">
                  <c:v>32.531207234490203</c:v>
                </c:pt>
                <c:pt idx="149">
                  <c:v>18.335429837711999</c:v>
                </c:pt>
                <c:pt idx="150">
                  <c:v>3.7287922657998198</c:v>
                </c:pt>
                <c:pt idx="151">
                  <c:v>-22.702007461964001</c:v>
                </c:pt>
                <c:pt idx="152">
                  <c:v>32.997081080106902</c:v>
                </c:pt>
                <c:pt idx="153">
                  <c:v>-90.052007410710999</c:v>
                </c:pt>
                <c:pt idx="154">
                  <c:v>-12.0579523675072</c:v>
                </c:pt>
                <c:pt idx="155">
                  <c:v>47.613421843424199</c:v>
                </c:pt>
                <c:pt idx="156">
                  <c:v>9.9518222352433305</c:v>
                </c:pt>
                <c:pt idx="157">
                  <c:v>15.6835853971918</c:v>
                </c:pt>
                <c:pt idx="158">
                  <c:v>5.6232203530903702</c:v>
                </c:pt>
                <c:pt idx="159">
                  <c:v>1.0898602415833001</c:v>
                </c:pt>
                <c:pt idx="160">
                  <c:v>12.0094267405981</c:v>
                </c:pt>
                <c:pt idx="161">
                  <c:v>-11.8122895609116</c:v>
                </c:pt>
                <c:pt idx="162">
                  <c:v>-7.55871521893999</c:v>
                </c:pt>
                <c:pt idx="163">
                  <c:v>2.8590880351053398</c:v>
                </c:pt>
                <c:pt idx="164">
                  <c:v>-50.322606493662299</c:v>
                </c:pt>
                <c:pt idx="165">
                  <c:v>-72.407185412139995</c:v>
                </c:pt>
                <c:pt idx="166">
                  <c:v>-0.86627435433484801</c:v>
                </c:pt>
                <c:pt idx="167">
                  <c:v>20.5184402781898</c:v>
                </c:pt>
                <c:pt idx="168">
                  <c:v>-47.811878802039097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0-43EA-B31C-789A481BE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090303"/>
        <c:axId val="728072415"/>
      </c:scatterChart>
      <c:valAx>
        <c:axId val="72809030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Wheelbase 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72415"/>
        <c:crosses val="autoZero"/>
        <c:crossBetween val="midCat"/>
      </c:valAx>
      <c:valAx>
        <c:axId val="728072415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9030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Sheet6!$L$29:$L$197</c:f>
              <c:numCache>
                <c:formatCode>General</c:formatCode>
                <c:ptCount val="169"/>
                <c:pt idx="0">
                  <c:v>0.29585798816567999</c:v>
                </c:pt>
                <c:pt idx="1">
                  <c:v>0.88757396449704196</c:v>
                </c:pt>
                <c:pt idx="2">
                  <c:v>1.4792899408283999</c:v>
                </c:pt>
                <c:pt idx="3">
                  <c:v>2.0710059171597601</c:v>
                </c:pt>
                <c:pt idx="4">
                  <c:v>2.6627218934911201</c:v>
                </c:pt>
                <c:pt idx="5">
                  <c:v>3.2544378698224898</c:v>
                </c:pt>
                <c:pt idx="6">
                  <c:v>3.8461538461538498</c:v>
                </c:pt>
                <c:pt idx="7">
                  <c:v>4.4378698224852098</c:v>
                </c:pt>
                <c:pt idx="8">
                  <c:v>5.0295857988165702</c:v>
                </c:pt>
                <c:pt idx="9">
                  <c:v>5.6213017751479297</c:v>
                </c:pt>
                <c:pt idx="10">
                  <c:v>6.2130177514792901</c:v>
                </c:pt>
                <c:pt idx="11">
                  <c:v>6.8047337278106497</c:v>
                </c:pt>
                <c:pt idx="12">
                  <c:v>7.3964497041420101</c:v>
                </c:pt>
                <c:pt idx="13">
                  <c:v>7.9881656804733696</c:v>
                </c:pt>
                <c:pt idx="14">
                  <c:v>8.57988165680473</c:v>
                </c:pt>
                <c:pt idx="15">
                  <c:v>9.1715976331360896</c:v>
                </c:pt>
                <c:pt idx="16">
                  <c:v>9.7633136094674597</c:v>
                </c:pt>
                <c:pt idx="17">
                  <c:v>10.3550295857988</c:v>
                </c:pt>
                <c:pt idx="18">
                  <c:v>10.9467455621302</c:v>
                </c:pt>
                <c:pt idx="19">
                  <c:v>11.538461538461499</c:v>
                </c:pt>
                <c:pt idx="20">
                  <c:v>12.1301775147929</c:v>
                </c:pt>
                <c:pt idx="21">
                  <c:v>12.7218934911243</c:v>
                </c:pt>
                <c:pt idx="22">
                  <c:v>13.313609467455599</c:v>
                </c:pt>
                <c:pt idx="23">
                  <c:v>13.905325443787</c:v>
                </c:pt>
                <c:pt idx="24">
                  <c:v>14.4970414201183</c:v>
                </c:pt>
                <c:pt idx="25">
                  <c:v>15.088757396449701</c:v>
                </c:pt>
                <c:pt idx="26">
                  <c:v>15.680473372781099</c:v>
                </c:pt>
                <c:pt idx="27">
                  <c:v>16.272189349112399</c:v>
                </c:pt>
                <c:pt idx="28">
                  <c:v>16.863905325443799</c:v>
                </c:pt>
                <c:pt idx="29">
                  <c:v>17.4556213017751</c:v>
                </c:pt>
                <c:pt idx="30">
                  <c:v>18.0473372781065</c:v>
                </c:pt>
                <c:pt idx="31">
                  <c:v>18.639053254437901</c:v>
                </c:pt>
                <c:pt idx="32">
                  <c:v>19.230769230769202</c:v>
                </c:pt>
                <c:pt idx="33">
                  <c:v>19.822485207100598</c:v>
                </c:pt>
                <c:pt idx="34">
                  <c:v>20.414201183431999</c:v>
                </c:pt>
                <c:pt idx="35">
                  <c:v>21.0059171597633</c:v>
                </c:pt>
                <c:pt idx="36">
                  <c:v>21.5976331360947</c:v>
                </c:pt>
                <c:pt idx="37">
                  <c:v>22.189349112426001</c:v>
                </c:pt>
                <c:pt idx="38">
                  <c:v>22.781065088757401</c:v>
                </c:pt>
                <c:pt idx="39">
                  <c:v>23.372781065088802</c:v>
                </c:pt>
                <c:pt idx="40">
                  <c:v>23.964497041420099</c:v>
                </c:pt>
                <c:pt idx="41">
                  <c:v>24.556213017751499</c:v>
                </c:pt>
                <c:pt idx="42">
                  <c:v>25.1479289940828</c:v>
                </c:pt>
                <c:pt idx="43">
                  <c:v>25.739644970414201</c:v>
                </c:pt>
                <c:pt idx="44">
                  <c:v>26.331360946745601</c:v>
                </c:pt>
                <c:pt idx="45">
                  <c:v>26.923076923076898</c:v>
                </c:pt>
                <c:pt idx="46">
                  <c:v>27.514792899408299</c:v>
                </c:pt>
                <c:pt idx="47">
                  <c:v>28.1065088757396</c:v>
                </c:pt>
                <c:pt idx="48">
                  <c:v>28.698224852071</c:v>
                </c:pt>
                <c:pt idx="49">
                  <c:v>29.289940828402401</c:v>
                </c:pt>
                <c:pt idx="50">
                  <c:v>29.881656804733701</c:v>
                </c:pt>
                <c:pt idx="51">
                  <c:v>30.473372781065098</c:v>
                </c:pt>
                <c:pt idx="52">
                  <c:v>31.065088757396399</c:v>
                </c:pt>
                <c:pt idx="53">
                  <c:v>31.6568047337278</c:v>
                </c:pt>
                <c:pt idx="54">
                  <c:v>32.248520710059204</c:v>
                </c:pt>
                <c:pt idx="55">
                  <c:v>32.840236686390497</c:v>
                </c:pt>
                <c:pt idx="56">
                  <c:v>33.431952662721898</c:v>
                </c:pt>
                <c:pt idx="57">
                  <c:v>34.023668639053298</c:v>
                </c:pt>
                <c:pt idx="58">
                  <c:v>34.615384615384599</c:v>
                </c:pt>
                <c:pt idx="59">
                  <c:v>35.207100591715999</c:v>
                </c:pt>
                <c:pt idx="60">
                  <c:v>35.7988165680473</c:v>
                </c:pt>
                <c:pt idx="61">
                  <c:v>36.390532544378701</c:v>
                </c:pt>
                <c:pt idx="62">
                  <c:v>36.982248520710101</c:v>
                </c:pt>
                <c:pt idx="63">
                  <c:v>37.573964497041402</c:v>
                </c:pt>
                <c:pt idx="64">
                  <c:v>38.165680473372802</c:v>
                </c:pt>
                <c:pt idx="65">
                  <c:v>38.757396449704103</c:v>
                </c:pt>
                <c:pt idx="66">
                  <c:v>39.349112426035497</c:v>
                </c:pt>
                <c:pt idx="67">
                  <c:v>39.940828402366897</c:v>
                </c:pt>
                <c:pt idx="68">
                  <c:v>40.532544378698198</c:v>
                </c:pt>
                <c:pt idx="69">
                  <c:v>41.124260355029598</c:v>
                </c:pt>
                <c:pt idx="70">
                  <c:v>41.715976331360899</c:v>
                </c:pt>
                <c:pt idx="71">
                  <c:v>42.307692307692299</c:v>
                </c:pt>
                <c:pt idx="72">
                  <c:v>42.8994082840237</c:v>
                </c:pt>
                <c:pt idx="73">
                  <c:v>43.491124260355001</c:v>
                </c:pt>
                <c:pt idx="74">
                  <c:v>44.082840236686401</c:v>
                </c:pt>
                <c:pt idx="75">
                  <c:v>44.674556213017802</c:v>
                </c:pt>
                <c:pt idx="76">
                  <c:v>45.266272189349102</c:v>
                </c:pt>
                <c:pt idx="77">
                  <c:v>45.857988165680503</c:v>
                </c:pt>
                <c:pt idx="78">
                  <c:v>46.449704142011797</c:v>
                </c:pt>
                <c:pt idx="79">
                  <c:v>47.041420118343197</c:v>
                </c:pt>
                <c:pt idx="80">
                  <c:v>47.633136094674597</c:v>
                </c:pt>
                <c:pt idx="81">
                  <c:v>48.224852071005898</c:v>
                </c:pt>
                <c:pt idx="82">
                  <c:v>48.816568047337299</c:v>
                </c:pt>
                <c:pt idx="83">
                  <c:v>49.4082840236686</c:v>
                </c:pt>
                <c:pt idx="84">
                  <c:v>50</c:v>
                </c:pt>
                <c:pt idx="85">
                  <c:v>50.5917159763314</c:v>
                </c:pt>
                <c:pt idx="86">
                  <c:v>51.183431952662701</c:v>
                </c:pt>
                <c:pt idx="87">
                  <c:v>51.775147928994102</c:v>
                </c:pt>
                <c:pt idx="88">
                  <c:v>52.366863905325403</c:v>
                </c:pt>
                <c:pt idx="89">
                  <c:v>52.958579881656803</c:v>
                </c:pt>
                <c:pt idx="90">
                  <c:v>53.550295857988203</c:v>
                </c:pt>
                <c:pt idx="91">
                  <c:v>54.142011834319497</c:v>
                </c:pt>
                <c:pt idx="92">
                  <c:v>54.733727810650898</c:v>
                </c:pt>
                <c:pt idx="93">
                  <c:v>55.325443786982198</c:v>
                </c:pt>
                <c:pt idx="94">
                  <c:v>55.917159763313599</c:v>
                </c:pt>
                <c:pt idx="95">
                  <c:v>56.508875739644999</c:v>
                </c:pt>
                <c:pt idx="96">
                  <c:v>57.1005917159763</c:v>
                </c:pt>
                <c:pt idx="97">
                  <c:v>57.692307692307701</c:v>
                </c:pt>
                <c:pt idx="98">
                  <c:v>58.284023668639101</c:v>
                </c:pt>
                <c:pt idx="99">
                  <c:v>58.875739644970402</c:v>
                </c:pt>
                <c:pt idx="100">
                  <c:v>59.467455621301802</c:v>
                </c:pt>
                <c:pt idx="101">
                  <c:v>60.059171597633103</c:v>
                </c:pt>
                <c:pt idx="102">
                  <c:v>60.650887573964503</c:v>
                </c:pt>
                <c:pt idx="103">
                  <c:v>61.242603550295897</c:v>
                </c:pt>
                <c:pt idx="104">
                  <c:v>61.834319526627198</c:v>
                </c:pt>
                <c:pt idx="105">
                  <c:v>62.426035502958598</c:v>
                </c:pt>
                <c:pt idx="106">
                  <c:v>63.017751479289899</c:v>
                </c:pt>
                <c:pt idx="107">
                  <c:v>63.609467455621299</c:v>
                </c:pt>
                <c:pt idx="108">
                  <c:v>64.2011834319527</c:v>
                </c:pt>
                <c:pt idx="109">
                  <c:v>64.792899408284001</c:v>
                </c:pt>
                <c:pt idx="110">
                  <c:v>65.384615384615401</c:v>
                </c:pt>
                <c:pt idx="111">
                  <c:v>65.976331360946702</c:v>
                </c:pt>
                <c:pt idx="112">
                  <c:v>66.568047337278102</c:v>
                </c:pt>
                <c:pt idx="113">
                  <c:v>67.159763313609503</c:v>
                </c:pt>
                <c:pt idx="114">
                  <c:v>67.751479289940804</c:v>
                </c:pt>
                <c:pt idx="115">
                  <c:v>68.343195266272204</c:v>
                </c:pt>
                <c:pt idx="116">
                  <c:v>68.934911242603505</c:v>
                </c:pt>
                <c:pt idx="117">
                  <c:v>69.526627218934905</c:v>
                </c:pt>
                <c:pt idx="118">
                  <c:v>70.118343195266306</c:v>
                </c:pt>
                <c:pt idx="119">
                  <c:v>70.710059171597607</c:v>
                </c:pt>
                <c:pt idx="120">
                  <c:v>71.301775147929007</c:v>
                </c:pt>
                <c:pt idx="121">
                  <c:v>71.893491124260393</c:v>
                </c:pt>
                <c:pt idx="122">
                  <c:v>72.485207100591694</c:v>
                </c:pt>
                <c:pt idx="123">
                  <c:v>73.076923076923094</c:v>
                </c:pt>
                <c:pt idx="124">
                  <c:v>73.668639053254395</c:v>
                </c:pt>
                <c:pt idx="125">
                  <c:v>74.260355029585796</c:v>
                </c:pt>
                <c:pt idx="126">
                  <c:v>74.852071005917196</c:v>
                </c:pt>
                <c:pt idx="127">
                  <c:v>75.443786982248497</c:v>
                </c:pt>
                <c:pt idx="128">
                  <c:v>76.035502958579897</c:v>
                </c:pt>
                <c:pt idx="129">
                  <c:v>76.627218934911198</c:v>
                </c:pt>
                <c:pt idx="130">
                  <c:v>77.218934911242599</c:v>
                </c:pt>
                <c:pt idx="131">
                  <c:v>77.810650887573999</c:v>
                </c:pt>
                <c:pt idx="132">
                  <c:v>78.4023668639053</c:v>
                </c:pt>
                <c:pt idx="133">
                  <c:v>78.9940828402367</c:v>
                </c:pt>
                <c:pt idx="134">
                  <c:v>79.585798816568001</c:v>
                </c:pt>
                <c:pt idx="135">
                  <c:v>80.177514792899402</c:v>
                </c:pt>
                <c:pt idx="136">
                  <c:v>80.769230769230802</c:v>
                </c:pt>
                <c:pt idx="137">
                  <c:v>81.360946745562103</c:v>
                </c:pt>
                <c:pt idx="138">
                  <c:v>81.952662721893503</c:v>
                </c:pt>
                <c:pt idx="139">
                  <c:v>82.544378698224804</c:v>
                </c:pt>
                <c:pt idx="140">
                  <c:v>83.136094674556205</c:v>
                </c:pt>
                <c:pt idx="141">
                  <c:v>83.727810650887605</c:v>
                </c:pt>
                <c:pt idx="142">
                  <c:v>84.319526627218906</c:v>
                </c:pt>
                <c:pt idx="143">
                  <c:v>84.911242603550306</c:v>
                </c:pt>
                <c:pt idx="144">
                  <c:v>85.502958579881707</c:v>
                </c:pt>
                <c:pt idx="145">
                  <c:v>86.094674556212993</c:v>
                </c:pt>
                <c:pt idx="146">
                  <c:v>86.686390532544394</c:v>
                </c:pt>
                <c:pt idx="147">
                  <c:v>87.278106508875695</c:v>
                </c:pt>
                <c:pt idx="148">
                  <c:v>87.869822485207095</c:v>
                </c:pt>
                <c:pt idx="149">
                  <c:v>88.461538461538495</c:v>
                </c:pt>
                <c:pt idx="150">
                  <c:v>89.053254437869796</c:v>
                </c:pt>
                <c:pt idx="151">
                  <c:v>89.644970414201197</c:v>
                </c:pt>
                <c:pt idx="152">
                  <c:v>90.236686390532498</c:v>
                </c:pt>
                <c:pt idx="153">
                  <c:v>90.828402366863898</c:v>
                </c:pt>
                <c:pt idx="154">
                  <c:v>91.420118343195298</c:v>
                </c:pt>
                <c:pt idx="155">
                  <c:v>92.011834319526599</c:v>
                </c:pt>
                <c:pt idx="156">
                  <c:v>92.603550295858</c:v>
                </c:pt>
                <c:pt idx="157">
                  <c:v>93.1952662721894</c:v>
                </c:pt>
                <c:pt idx="158">
                  <c:v>93.786982248520701</c:v>
                </c:pt>
                <c:pt idx="159">
                  <c:v>94.378698224852101</c:v>
                </c:pt>
                <c:pt idx="160">
                  <c:v>94.970414201183402</c:v>
                </c:pt>
                <c:pt idx="161">
                  <c:v>95.562130177514803</c:v>
                </c:pt>
                <c:pt idx="162">
                  <c:v>96.153846153846203</c:v>
                </c:pt>
                <c:pt idx="163">
                  <c:v>96.745562130177504</c:v>
                </c:pt>
                <c:pt idx="164">
                  <c:v>97.337278106508904</c:v>
                </c:pt>
                <c:pt idx="165">
                  <c:v>97.928994082840205</c:v>
                </c:pt>
                <c:pt idx="166">
                  <c:v>98.520710059171606</c:v>
                </c:pt>
                <c:pt idx="167">
                  <c:v>99.112426035503006</c:v>
                </c:pt>
                <c:pt idx="168">
                  <c:v>99.704142011834307</c:v>
                </c:pt>
              </c:numCache>
            </c:numRef>
          </c:xVal>
          <c:yVal>
            <c:numRef>
              <c:f>Sheet6!$M$29:$M$197</c:f>
              <c:numCache>
                <c:formatCode>General</c:formatCode>
                <c:ptCount val="16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109</c:v>
                </c:pt>
                <c:pt idx="4">
                  <c:v>109</c:v>
                </c:pt>
                <c:pt idx="5">
                  <c:v>109</c:v>
                </c:pt>
                <c:pt idx="6">
                  <c:v>110</c:v>
                </c:pt>
                <c:pt idx="7">
                  <c:v>110</c:v>
                </c:pt>
                <c:pt idx="8">
                  <c:v>110</c:v>
                </c:pt>
                <c:pt idx="9">
                  <c:v>113</c:v>
                </c:pt>
                <c:pt idx="10">
                  <c:v>119</c:v>
                </c:pt>
                <c:pt idx="11">
                  <c:v>120</c:v>
                </c:pt>
                <c:pt idx="12">
                  <c:v>121</c:v>
                </c:pt>
                <c:pt idx="13">
                  <c:v>122</c:v>
                </c:pt>
                <c:pt idx="14">
                  <c:v>124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130</c:v>
                </c:pt>
                <c:pt idx="20">
                  <c:v>130</c:v>
                </c:pt>
                <c:pt idx="21">
                  <c:v>130</c:v>
                </c:pt>
                <c:pt idx="22">
                  <c:v>132</c:v>
                </c:pt>
                <c:pt idx="23">
                  <c:v>133</c:v>
                </c:pt>
                <c:pt idx="24">
                  <c:v>135</c:v>
                </c:pt>
                <c:pt idx="25">
                  <c:v>135</c:v>
                </c:pt>
                <c:pt idx="26">
                  <c:v>135</c:v>
                </c:pt>
                <c:pt idx="27">
                  <c:v>137</c:v>
                </c:pt>
                <c:pt idx="28">
                  <c:v>138</c:v>
                </c:pt>
                <c:pt idx="29">
                  <c:v>142</c:v>
                </c:pt>
                <c:pt idx="30">
                  <c:v>142</c:v>
                </c:pt>
                <c:pt idx="31">
                  <c:v>146</c:v>
                </c:pt>
                <c:pt idx="32">
                  <c:v>146</c:v>
                </c:pt>
                <c:pt idx="33">
                  <c:v>146</c:v>
                </c:pt>
                <c:pt idx="34">
                  <c:v>146</c:v>
                </c:pt>
                <c:pt idx="35">
                  <c:v>149</c:v>
                </c:pt>
                <c:pt idx="36">
                  <c:v>150</c:v>
                </c:pt>
                <c:pt idx="37">
                  <c:v>152</c:v>
                </c:pt>
                <c:pt idx="38">
                  <c:v>152</c:v>
                </c:pt>
                <c:pt idx="39">
                  <c:v>154</c:v>
                </c:pt>
                <c:pt idx="40">
                  <c:v>154</c:v>
                </c:pt>
                <c:pt idx="41">
                  <c:v>155</c:v>
                </c:pt>
                <c:pt idx="42">
                  <c:v>155</c:v>
                </c:pt>
                <c:pt idx="43">
                  <c:v>155</c:v>
                </c:pt>
                <c:pt idx="44">
                  <c:v>155</c:v>
                </c:pt>
                <c:pt idx="45">
                  <c:v>157</c:v>
                </c:pt>
                <c:pt idx="46">
                  <c:v>158</c:v>
                </c:pt>
                <c:pt idx="47">
                  <c:v>160</c:v>
                </c:pt>
                <c:pt idx="48">
                  <c:v>160</c:v>
                </c:pt>
                <c:pt idx="49">
                  <c:v>160</c:v>
                </c:pt>
                <c:pt idx="50">
                  <c:v>160</c:v>
                </c:pt>
                <c:pt idx="51">
                  <c:v>160</c:v>
                </c:pt>
                <c:pt idx="52">
                  <c:v>160</c:v>
                </c:pt>
                <c:pt idx="53">
                  <c:v>160</c:v>
                </c:pt>
                <c:pt idx="54">
                  <c:v>160</c:v>
                </c:pt>
                <c:pt idx="55">
                  <c:v>163</c:v>
                </c:pt>
                <c:pt idx="56">
                  <c:v>163</c:v>
                </c:pt>
                <c:pt idx="57">
                  <c:v>163</c:v>
                </c:pt>
                <c:pt idx="58">
                  <c:v>163</c:v>
                </c:pt>
                <c:pt idx="59">
                  <c:v>164</c:v>
                </c:pt>
                <c:pt idx="60">
                  <c:v>164</c:v>
                </c:pt>
                <c:pt idx="61">
                  <c:v>165</c:v>
                </c:pt>
                <c:pt idx="62">
                  <c:v>165</c:v>
                </c:pt>
                <c:pt idx="63">
                  <c:v>165</c:v>
                </c:pt>
                <c:pt idx="64">
                  <c:v>165</c:v>
                </c:pt>
                <c:pt idx="65">
                  <c:v>165</c:v>
                </c:pt>
                <c:pt idx="66">
                  <c:v>165</c:v>
                </c:pt>
                <c:pt idx="67">
                  <c:v>165</c:v>
                </c:pt>
                <c:pt idx="68">
                  <c:v>165</c:v>
                </c:pt>
                <c:pt idx="69">
                  <c:v>165</c:v>
                </c:pt>
                <c:pt idx="70">
                  <c:v>165</c:v>
                </c:pt>
                <c:pt idx="71">
                  <c:v>165</c:v>
                </c:pt>
                <c:pt idx="72">
                  <c:v>165</c:v>
                </c:pt>
                <c:pt idx="73">
                  <c:v>165</c:v>
                </c:pt>
                <c:pt idx="74">
                  <c:v>165</c:v>
                </c:pt>
                <c:pt idx="75">
                  <c:v>165</c:v>
                </c:pt>
                <c:pt idx="76">
                  <c:v>165</c:v>
                </c:pt>
                <c:pt idx="77">
                  <c:v>170</c:v>
                </c:pt>
                <c:pt idx="78">
                  <c:v>170</c:v>
                </c:pt>
                <c:pt idx="79">
                  <c:v>170</c:v>
                </c:pt>
                <c:pt idx="80">
                  <c:v>170</c:v>
                </c:pt>
                <c:pt idx="81">
                  <c:v>170</c:v>
                </c:pt>
                <c:pt idx="82">
                  <c:v>170</c:v>
                </c:pt>
                <c:pt idx="83">
                  <c:v>170</c:v>
                </c:pt>
                <c:pt idx="84">
                  <c:v>170</c:v>
                </c:pt>
                <c:pt idx="85">
                  <c:v>170</c:v>
                </c:pt>
                <c:pt idx="86">
                  <c:v>170</c:v>
                </c:pt>
                <c:pt idx="87">
                  <c:v>170</c:v>
                </c:pt>
                <c:pt idx="88">
                  <c:v>172</c:v>
                </c:pt>
                <c:pt idx="89">
                  <c:v>174</c:v>
                </c:pt>
                <c:pt idx="90">
                  <c:v>175</c:v>
                </c:pt>
                <c:pt idx="91">
                  <c:v>180</c:v>
                </c:pt>
                <c:pt idx="92">
                  <c:v>180</c:v>
                </c:pt>
                <c:pt idx="93">
                  <c:v>180</c:v>
                </c:pt>
                <c:pt idx="94">
                  <c:v>180</c:v>
                </c:pt>
                <c:pt idx="95">
                  <c:v>180</c:v>
                </c:pt>
                <c:pt idx="96">
                  <c:v>180</c:v>
                </c:pt>
                <c:pt idx="97">
                  <c:v>180</c:v>
                </c:pt>
                <c:pt idx="98">
                  <c:v>180</c:v>
                </c:pt>
                <c:pt idx="99">
                  <c:v>180</c:v>
                </c:pt>
                <c:pt idx="100">
                  <c:v>180</c:v>
                </c:pt>
                <c:pt idx="101">
                  <c:v>180</c:v>
                </c:pt>
                <c:pt idx="102">
                  <c:v>180</c:v>
                </c:pt>
                <c:pt idx="103">
                  <c:v>182</c:v>
                </c:pt>
                <c:pt idx="104">
                  <c:v>184</c:v>
                </c:pt>
                <c:pt idx="105">
                  <c:v>184</c:v>
                </c:pt>
                <c:pt idx="106">
                  <c:v>184</c:v>
                </c:pt>
                <c:pt idx="107">
                  <c:v>185</c:v>
                </c:pt>
                <c:pt idx="108">
                  <c:v>185</c:v>
                </c:pt>
                <c:pt idx="109">
                  <c:v>185</c:v>
                </c:pt>
                <c:pt idx="110">
                  <c:v>185</c:v>
                </c:pt>
                <c:pt idx="111">
                  <c:v>186</c:v>
                </c:pt>
                <c:pt idx="112">
                  <c:v>188</c:v>
                </c:pt>
                <c:pt idx="113">
                  <c:v>188</c:v>
                </c:pt>
                <c:pt idx="114">
                  <c:v>190</c:v>
                </c:pt>
                <c:pt idx="115">
                  <c:v>190</c:v>
                </c:pt>
                <c:pt idx="116">
                  <c:v>190</c:v>
                </c:pt>
                <c:pt idx="117">
                  <c:v>190</c:v>
                </c:pt>
                <c:pt idx="118">
                  <c:v>190</c:v>
                </c:pt>
                <c:pt idx="119">
                  <c:v>190</c:v>
                </c:pt>
                <c:pt idx="120">
                  <c:v>190</c:v>
                </c:pt>
                <c:pt idx="121">
                  <c:v>190</c:v>
                </c:pt>
                <c:pt idx="122">
                  <c:v>190</c:v>
                </c:pt>
                <c:pt idx="123">
                  <c:v>190</c:v>
                </c:pt>
                <c:pt idx="124">
                  <c:v>192</c:v>
                </c:pt>
                <c:pt idx="125">
                  <c:v>195</c:v>
                </c:pt>
                <c:pt idx="126">
                  <c:v>198</c:v>
                </c:pt>
                <c:pt idx="127">
                  <c:v>198</c:v>
                </c:pt>
                <c:pt idx="128">
                  <c:v>198</c:v>
                </c:pt>
                <c:pt idx="129">
                  <c:v>198</c:v>
                </c:pt>
                <c:pt idx="130">
                  <c:v>198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201</c:v>
                </c:pt>
                <c:pt idx="139">
                  <c:v>205</c:v>
                </c:pt>
                <c:pt idx="140">
                  <c:v>205</c:v>
                </c:pt>
                <c:pt idx="141">
                  <c:v>205</c:v>
                </c:pt>
                <c:pt idx="142">
                  <c:v>205</c:v>
                </c:pt>
                <c:pt idx="143">
                  <c:v>205</c:v>
                </c:pt>
                <c:pt idx="144">
                  <c:v>205</c:v>
                </c:pt>
                <c:pt idx="145">
                  <c:v>206</c:v>
                </c:pt>
                <c:pt idx="146">
                  <c:v>208</c:v>
                </c:pt>
                <c:pt idx="147">
                  <c:v>209</c:v>
                </c:pt>
                <c:pt idx="148">
                  <c:v>209</c:v>
                </c:pt>
                <c:pt idx="149">
                  <c:v>210</c:v>
                </c:pt>
                <c:pt idx="150">
                  <c:v>210</c:v>
                </c:pt>
                <c:pt idx="151">
                  <c:v>210</c:v>
                </c:pt>
                <c:pt idx="152">
                  <c:v>210</c:v>
                </c:pt>
                <c:pt idx="153">
                  <c:v>210</c:v>
                </c:pt>
                <c:pt idx="154">
                  <c:v>213</c:v>
                </c:pt>
                <c:pt idx="155">
                  <c:v>213</c:v>
                </c:pt>
                <c:pt idx="156">
                  <c:v>213</c:v>
                </c:pt>
                <c:pt idx="157">
                  <c:v>215</c:v>
                </c:pt>
                <c:pt idx="158">
                  <c:v>215</c:v>
                </c:pt>
                <c:pt idx="159">
                  <c:v>215</c:v>
                </c:pt>
                <c:pt idx="160">
                  <c:v>218</c:v>
                </c:pt>
                <c:pt idx="161">
                  <c:v>220</c:v>
                </c:pt>
                <c:pt idx="162">
                  <c:v>221</c:v>
                </c:pt>
                <c:pt idx="163">
                  <c:v>225</c:v>
                </c:pt>
                <c:pt idx="164">
                  <c:v>225</c:v>
                </c:pt>
                <c:pt idx="165">
                  <c:v>225</c:v>
                </c:pt>
                <c:pt idx="166">
                  <c:v>295</c:v>
                </c:pt>
                <c:pt idx="167">
                  <c:v>295</c:v>
                </c:pt>
                <c:pt idx="168">
                  <c:v>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A9-4D9A-BE2B-5E87F74B5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080319"/>
        <c:axId val="728077407"/>
      </c:scatterChart>
      <c:valAx>
        <c:axId val="72808031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77407"/>
        <c:crosses val="autoZero"/>
        <c:crossBetween val="midCat"/>
      </c:valAx>
      <c:valAx>
        <c:axId val="728077407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Ground_Clearance 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80319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160020</xdr:colOff>
      <xdr:row>1</xdr:row>
      <xdr:rowOff>137160</xdr:rowOff>
    </xdr:from>
    <xdr:to>
      <xdr:col>20</xdr:col>
      <xdr:colOff>15240</xdr:colOff>
      <xdr:row>27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11</xdr:row>
      <xdr:rowOff>68580</xdr:rowOff>
    </xdr:from>
    <xdr:to>
      <xdr:col>22</xdr:col>
      <xdr:colOff>579120</xdr:colOff>
      <xdr:row>26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914400</xdr:colOff>
      <xdr:row>14</xdr:row>
      <xdr:rowOff>45720</xdr:rowOff>
    </xdr:from>
    <xdr:to>
      <xdr:col>13</xdr:col>
      <xdr:colOff>396240</xdr:colOff>
      <xdr:row>33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121472</xdr:colOff>
      <xdr:row>8</xdr:row>
      <xdr:rowOff>4931</xdr:rowOff>
    </xdr:from>
    <xdr:to>
      <xdr:col>25</xdr:col>
      <xdr:colOff>121472</xdr:colOff>
      <xdr:row>18</xdr:row>
      <xdr:rowOff>16585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524883</xdr:colOff>
      <xdr:row>28</xdr:row>
      <xdr:rowOff>89647</xdr:rowOff>
    </xdr:from>
    <xdr:to>
      <xdr:col>38</xdr:col>
      <xdr:colOff>524884</xdr:colOff>
      <xdr:row>38</xdr:row>
      <xdr:rowOff>97267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471096</xdr:colOff>
      <xdr:row>5</xdr:row>
      <xdr:rowOff>161364</xdr:rowOff>
    </xdr:from>
    <xdr:to>
      <xdr:col>39</xdr:col>
      <xdr:colOff>471097</xdr:colOff>
      <xdr:row>15</xdr:row>
      <xdr:rowOff>177950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40789</xdr:colOff>
      <xdr:row>17</xdr:row>
      <xdr:rowOff>134470</xdr:rowOff>
    </xdr:from>
    <xdr:to>
      <xdr:col>39</xdr:col>
      <xdr:colOff>40789</xdr:colOff>
      <xdr:row>27</xdr:row>
      <xdr:rowOff>133126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211119</xdr:colOff>
      <xdr:row>18</xdr:row>
      <xdr:rowOff>8964</xdr:rowOff>
    </xdr:from>
    <xdr:to>
      <xdr:col>32</xdr:col>
      <xdr:colOff>211119</xdr:colOff>
      <xdr:row>27</xdr:row>
      <xdr:rowOff>177949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34066</xdr:colOff>
      <xdr:row>5</xdr:row>
      <xdr:rowOff>150159</xdr:rowOff>
    </xdr:from>
    <xdr:to>
      <xdr:col>33</xdr:col>
      <xdr:colOff>34066</xdr:colOff>
      <xdr:row>15</xdr:row>
      <xdr:rowOff>159124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251460</xdr:colOff>
      <xdr:row>1</xdr:row>
      <xdr:rowOff>175260</xdr:rowOff>
    </xdr:from>
    <xdr:to>
      <xdr:col>22</xdr:col>
      <xdr:colOff>251459</xdr:colOff>
      <xdr:row>11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251460</xdr:colOff>
      <xdr:row>3</xdr:row>
      <xdr:rowOff>175260</xdr:rowOff>
    </xdr:from>
    <xdr:to>
      <xdr:col>23</xdr:col>
      <xdr:colOff>251459</xdr:colOff>
      <xdr:row>13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251459</xdr:colOff>
      <xdr:row>5</xdr:row>
      <xdr:rowOff>175260</xdr:rowOff>
    </xdr:from>
    <xdr:to>
      <xdr:col>24</xdr:col>
      <xdr:colOff>251459</xdr:colOff>
      <xdr:row>15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251459</xdr:colOff>
      <xdr:row>7</xdr:row>
      <xdr:rowOff>175260</xdr:rowOff>
    </xdr:from>
    <xdr:to>
      <xdr:col>25</xdr:col>
      <xdr:colOff>251459</xdr:colOff>
      <xdr:row>17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251459</xdr:colOff>
      <xdr:row>9</xdr:row>
      <xdr:rowOff>175260</xdr:rowOff>
    </xdr:from>
    <xdr:to>
      <xdr:col>26</xdr:col>
      <xdr:colOff>251459</xdr:colOff>
      <xdr:row>19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karand" refreshedDate="44659.041652430598" createdVersion="7" refreshedVersion="7" minRefreshableVersion="3" recordCount="169" xr:uid="{00000000-000A-0000-FFFF-FFFF00000000}">
  <cacheSource type="worksheet">
    <worksheetSource ref="A1:AB170" sheet="Sheet1"/>
  </cacheSource>
  <cacheFields count="30">
    <cacheField name="sr.no" numFmtId="0">
      <sharedItems containsSemiMixedTypes="0" containsNonDate="0" containsString="0"/>
    </cacheField>
    <cacheField name="Make" numFmtId="0">
      <sharedItems containsSemiMixedTypes="0" containsNonDate="0" containsString="0"/>
    </cacheField>
    <cacheField name="Model" numFmtId="0">
      <sharedItems containsSemiMixedTypes="0" containsNonDate="0" containsString="0"/>
    </cacheField>
    <cacheField name="Variant" numFmtId="0">
      <sharedItems containsSemiMixedTypes="0" containsNonDate="0" containsString="0"/>
    </cacheField>
    <cacheField name="Ex-Showroom_Price(Rs)" numFmtId="3">
      <sharedItems containsSemiMixedTypes="0" containsString="0" containsNumber="1" containsInteger="1" minValue="0" maxValue="192142937" count="165">
        <n v="292667"/>
        <n v="236447"/>
        <n v="353290"/>
        <n v="283290"/>
        <n v="352136"/>
        <n v="503990"/>
        <n v="460000"/>
        <n v="481074"/>
        <n v="495000"/>
        <n v="506000"/>
        <n v="647800"/>
        <n v="525021"/>
        <n v="719661"/>
        <n v="745000"/>
        <n v="2827001"/>
        <n v="3299599"/>
        <n v="4120000"/>
        <n v="4149000"/>
        <n v="4507000"/>
        <n v="4350000"/>
        <n v="4498000"/>
        <n v="7462000"/>
        <n v="7882867"/>
        <n v="9630000"/>
        <n v="9900000"/>
        <n v="11141200"/>
        <n v="12290000"/>
        <n v="14512054"/>
        <n v="15600000"/>
        <n v="17229579"/>
        <n v="21263000"/>
        <n v="23290000"/>
        <n v="27245000"/>
        <n v="30000000"/>
        <n v="33791059"/>
        <n v="35000000"/>
        <n v="40456503"/>
        <n v="42531500"/>
        <n v="52571294"/>
        <n v="192142937"/>
        <n v="370500"/>
        <n v="426289"/>
        <n v="488194"/>
        <n v="519000"/>
        <n v="529000"/>
        <n v="642478"/>
        <n v="575000"/>
        <n v="582287"/>
        <n v="763000"/>
        <n v="695000"/>
        <n v="886398"/>
        <n v="762742"/>
        <n v="791000"/>
        <n v="799990"/>
        <n v="999900"/>
        <n v="830127"/>
        <n v="863299"/>
        <n v="876500"/>
        <n v="957177"/>
        <n v="960868"/>
        <n v="952900"/>
        <n v="959860"/>
        <n v="974860"/>
        <n v="999000"/>
        <n v="984689"/>
        <n v="989219"/>
        <n v="992748"/>
        <n v="1425599"/>
        <n v="1418313"/>
        <n v="2358000"/>
        <n v="2495000"/>
        <n v="3191000"/>
        <n v="3205000"/>
        <n v="3470000"/>
        <n v="3420000"/>
        <n v="3399000"/>
        <n v="3520000"/>
        <n v="5990000"/>
        <n v="6060000"/>
        <n v="6394000"/>
        <n v="6490000"/>
        <n v="7221500"/>
        <n v="8790000"/>
        <n v="20517853"/>
        <n v="9738609"/>
        <n v="15806000"/>
        <n v="14699000"/>
        <n v="17072000"/>
        <n v="26037526"/>
        <n v="37133704"/>
        <n v="36761413"/>
        <n v="52000000"/>
        <n v="47893943"/>
        <n v="282778"/>
        <n v="623000"/>
        <n v="746621"/>
        <n v="586428"/>
        <n v="751203"/>
        <n v="707025"/>
        <n v="759000"/>
        <n v="1035000"/>
        <n v="854328"/>
        <n v="880689"/>
        <n v="949999"/>
        <n v="963037"/>
        <n v="989000"/>
        <n v="1109005"/>
        <n v="1248000"/>
        <n v="1499000"/>
        <n v="1599000"/>
        <n v="1589000"/>
        <n v="3021500"/>
        <n v="3283000"/>
        <n v="3490000"/>
        <n v="4020000"/>
        <n v="4509000"/>
        <n v="5695000"/>
        <n v="6463780"/>
        <n v="6422809"/>
        <n v="6531000"/>
        <n v="6948200"/>
        <n v="10250000"/>
        <n v="13590000"/>
        <n v="17420000"/>
        <n v="21240272"/>
        <n v="29500000"/>
        <n v="356559"/>
        <n v="675090"/>
        <n v="643769"/>
        <n v="662880"/>
        <n v="942263"/>
        <n v="919689"/>
        <n v="998599"/>
        <n v="980970"/>
        <n v="999990"/>
        <n v="1345363"/>
        <n v="1654783"/>
        <n v="2693000"/>
        <n v="4321237"/>
        <n v="5930000"/>
        <n v="6440000"/>
        <n v="8503000"/>
        <n v="23659454"/>
        <n v="15490000"/>
        <n v="43367500"/>
        <n v="479000"/>
        <n v="594993"/>
        <n v="797802"/>
        <n v="955000"/>
        <n v="1205000"/>
        <n v="2371858"/>
        <n v="3788000"/>
        <n v="6061200"/>
        <n v="10205494"/>
        <n v="18221000"/>
        <n v="95000000"/>
        <n v="535562"/>
        <n v="940000"/>
        <n v="1599599"/>
        <n v="1799599"/>
        <n v="5275000"/>
        <n v="13151000"/>
        <n v="748370"/>
        <n v="2903750"/>
        <n v="39382083"/>
      </sharedItems>
    </cacheField>
    <cacheField name="Displacement(cc)" numFmtId="0">
      <sharedItems containsSemiMixedTypes="0" containsNonDate="0" containsString="0"/>
    </cacheField>
    <cacheField name="Cylinders" numFmtId="0">
      <sharedItems containsSemiMixedTypes="0" containsNonDate="0" containsString="0"/>
    </cacheField>
    <cacheField name="Valves Per Cylinder" numFmtId="0">
      <sharedItems containsSemiMixedTypes="0" containsNonDate="0" containsString="0"/>
    </cacheField>
    <cacheField name="Drive wheels" numFmtId="0">
      <sharedItems count="4">
        <s v="RWD"/>
        <s v="FWD"/>
        <s v="AWD"/>
        <s v="4WD"/>
      </sharedItems>
    </cacheField>
    <cacheField name="Emission_Norm" numFmtId="0">
      <sharedItems containsSemiMixedTypes="0" containsNonDate="0" containsString="0"/>
    </cacheField>
    <cacheField name="Engine_Location" numFmtId="0">
      <sharedItems containsSemiMixedTypes="0" containsNonDate="0" containsString="0"/>
    </cacheField>
    <cacheField name="Fuel_Tank_Capacity(Litres)" numFmtId="0">
      <sharedItems containsSemiMixedTypes="0" containsNonDate="0" containsString="0"/>
    </cacheField>
    <cacheField name="Fuel_Type" numFmtId="0">
      <sharedItems containsSemiMixedTypes="0" containsNonDate="0" containsString="0"/>
    </cacheField>
    <cacheField name="Height(mm)" numFmtId="0">
      <sharedItems containsSemiMixedTypes="0" containsNonDate="0" containsString="0"/>
    </cacheField>
    <cacheField name="Length(mm)" numFmtId="0">
      <sharedItems containsSemiMixedTypes="0" containsNonDate="0" containsString="0"/>
    </cacheField>
    <cacheField name="Width(mm)" numFmtId="0">
      <sharedItems containsSemiMixedTypes="0" containsNonDate="0" containsString="0"/>
    </cacheField>
    <cacheField name="Body_Type" numFmtId="0">
      <sharedItems count="12">
        <s v="Hatchback"/>
        <s v="MPV"/>
        <s v="MUV"/>
        <s v="SUV"/>
        <s v="Sedan"/>
        <s v="Sports, Hatchback"/>
        <s v="Sedan, Coupe"/>
        <s v="Coupe"/>
        <s v="Convertible"/>
        <s v="Sports"/>
        <s v="Crossover"/>
        <s v="Pick-up"/>
      </sharedItems>
    </cacheField>
    <cacheField name="Doors" numFmtId="0">
      <sharedItems containsSemiMixedTypes="0" containsNonDate="0" containsString="0"/>
    </cacheField>
    <cacheField name="City_Mileage(km/litre)" numFmtId="0">
      <sharedItems containsSemiMixedTypes="0" containsNonDate="0" containsString="0"/>
    </cacheField>
    <cacheField name="Highway Mileage(km/litre)" numFmtId="0">
      <sharedItems containsSemiMixedTypes="0" containsNonDate="0" containsString="0"/>
    </cacheField>
    <cacheField name="ARAI_Certified_Mileage" numFmtId="0">
      <sharedItems containsSemiMixedTypes="0" containsNonDate="0" containsString="0"/>
    </cacheField>
    <cacheField name="Gears" numFmtId="0">
      <sharedItems containsSemiMixedTypes="0" containsNonDate="0" containsString="0"/>
    </cacheField>
    <cacheField name="Ground_Clearance (mm)" numFmtId="0">
      <sharedItems containsSemiMixedTypes="0" containsNonDate="0" containsString="0"/>
    </cacheField>
    <cacheField name="Speedometer" numFmtId="0">
      <sharedItems containsSemiMixedTypes="0" containsNonDate="0" containsString="0"/>
    </cacheField>
    <cacheField name="Seating_Capacity" numFmtId="0">
      <sharedItems containsSemiMixedTypes="0" containsNonDate="0" containsString="0"/>
    </cacheField>
    <cacheField name="Wheelbase (mm)" numFmtId="0">
      <sharedItems containsSemiMixedTypes="0" containsNonDate="0" containsString="0"/>
    </cacheField>
    <cacheField name="Basic_Warranty (years)" numFmtId="0">
      <sharedItems containsSemiMixedTypes="0" containsNonDate="0" containsString="0"/>
    </cacheField>
    <cacheField name="Minimum_Turning_Radius (meter)" numFmtId="0">
      <sharedItems containsSemiMixedTypes="0" containsNonDate="0" containsString="0"/>
    </cacheField>
    <cacheField name="Number_of_Airbags" numFmtId="0">
      <sharedItems containsSemiMixedTypes="0" containsNonDate="0" containsString="0"/>
    </cacheField>
    <cacheField name="Gear Transmission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">
  <r>
    <n v="1"/>
    <s v="Tata"/>
    <s v="Nano Genx"/>
    <s v="Xt"/>
    <x v="0"/>
    <n v="624"/>
    <n v="2"/>
    <n v="2"/>
    <x v="0"/>
    <s v="BS IV"/>
    <s v="Rear"/>
    <n v="24"/>
    <s v="Petrol"/>
    <n v="1652"/>
    <n v="3164"/>
    <n v="1750"/>
    <x v="0"/>
    <n v="5"/>
    <n v="23.6"/>
    <n v="25.2"/>
    <n v="23.6"/>
    <n v="4"/>
    <n v="180"/>
    <s v="Analog"/>
    <n v="4"/>
    <n v="2230"/>
    <n v="2"/>
    <n v="4"/>
    <m/>
    <s v="Manual"/>
  </r>
  <r>
    <n v="2"/>
    <s v="Tata"/>
    <s v="Nano Genx"/>
    <s v="Xe"/>
    <x v="1"/>
    <n v="624"/>
    <n v="2"/>
    <n v="2"/>
    <x v="0"/>
    <s v="BS IV"/>
    <s v="Rear"/>
    <n v="24"/>
    <s v="Petrol"/>
    <n v="1652"/>
    <n v="3164"/>
    <n v="1750"/>
    <x v="0"/>
    <n v="5"/>
    <n v="23.6"/>
    <n v="25.8"/>
    <n v="23.6"/>
    <n v="4"/>
    <n v="180"/>
    <s v="Analog"/>
    <n v="4"/>
    <n v="2230"/>
    <n v="2"/>
    <n v="4"/>
    <m/>
    <s v="Manual"/>
  </r>
  <r>
    <n v="3"/>
    <s v="Renault"/>
    <s v="Kwid"/>
    <s v="Rxe 0.8"/>
    <x v="2"/>
    <n v="799"/>
    <n v="3"/>
    <n v="4"/>
    <x v="1"/>
    <s v="BS 6"/>
    <s v="Front"/>
    <n v="28"/>
    <s v="Petrol"/>
    <n v="1490"/>
    <n v="3731"/>
    <n v="1579"/>
    <x v="0"/>
    <n v="5"/>
    <n v="25.1"/>
    <n v="26.8"/>
    <n v="25.17"/>
    <n v="6"/>
    <n v="184"/>
    <s v="Digital"/>
    <n v="5"/>
    <n v="2422"/>
    <n v="2"/>
    <m/>
    <n v="1"/>
    <s v="Manual"/>
  </r>
  <r>
    <n v="4"/>
    <s v="Renault"/>
    <s v="Kwid"/>
    <s v="Std 0.8"/>
    <x v="3"/>
    <n v="799"/>
    <n v="3"/>
    <n v="4"/>
    <x v="1"/>
    <s v="BS 6"/>
    <s v="Front"/>
    <n v="28"/>
    <s v="Petrol"/>
    <n v="1490"/>
    <n v="3731"/>
    <n v="1579"/>
    <x v="0"/>
    <n v="5"/>
    <n v="25.1"/>
    <n v="26.9"/>
    <n v="25.17"/>
    <n v="5"/>
    <n v="184"/>
    <s v="Digital"/>
    <n v="5"/>
    <n v="2442"/>
    <n v="2"/>
    <m/>
    <n v="1"/>
    <s v="Manual"/>
  </r>
  <r>
    <n v="5"/>
    <s v="Maruti Suzuki"/>
    <s v="Eeco"/>
    <s v="5 Str"/>
    <x v="4"/>
    <n v="1196"/>
    <n v="4"/>
    <n v="4"/>
    <x v="0"/>
    <s v="BS 6"/>
    <s v="Front"/>
    <n v="40"/>
    <s v="Petrol"/>
    <n v="1800"/>
    <n v="3675"/>
    <n v="1475"/>
    <x v="1"/>
    <n v="5"/>
    <n v="12"/>
    <n v="15"/>
    <n v="15"/>
    <n v="5"/>
    <n v="160"/>
    <s v="Digital"/>
    <n v="6"/>
    <n v="2175"/>
    <m/>
    <m/>
    <n v="2"/>
    <s v="Manual"/>
  </r>
  <r>
    <n v="6"/>
    <s v="Hyundai"/>
    <s v="Santro"/>
    <s v="Magna Mt"/>
    <x v="5"/>
    <n v="1086"/>
    <n v="4"/>
    <n v="4"/>
    <x v="1"/>
    <s v="BS IV"/>
    <s v="Front"/>
    <n v="35"/>
    <s v="Petrol"/>
    <n v="1560"/>
    <n v="3610"/>
    <n v="1645"/>
    <x v="0"/>
    <n v="4"/>
    <n v="17.5"/>
    <n v="23.4"/>
    <n v="20.3"/>
    <n v="5"/>
    <m/>
    <s v="Digital"/>
    <n v="5"/>
    <n v="2500"/>
    <m/>
    <m/>
    <n v="2"/>
    <s v="Manual"/>
  </r>
  <r>
    <n v="7"/>
    <s v="Tata"/>
    <s v="Tiago"/>
    <s v="Revotron Xe"/>
    <x v="6"/>
    <n v="1199"/>
    <n v="3"/>
    <n v="4"/>
    <x v="1"/>
    <s v="BS 6"/>
    <s v="Front"/>
    <n v="35"/>
    <s v="Petrol"/>
    <n v="1535"/>
    <n v="3765"/>
    <n v="1677"/>
    <x v="0"/>
    <n v="5"/>
    <n v="15.2"/>
    <n v="19.5"/>
    <n v="23"/>
    <n v="5"/>
    <m/>
    <s v="Digital"/>
    <n v="5"/>
    <n v="2400"/>
    <m/>
    <m/>
    <n v="1"/>
    <s v="Manual"/>
  </r>
  <r>
    <n v="8"/>
    <s v="Maruti Suzuki"/>
    <s v="Celerio X"/>
    <s v="Vxi (O)"/>
    <x v="7"/>
    <n v="998"/>
    <n v="3"/>
    <n v="4"/>
    <x v="1"/>
    <s v="BS IV"/>
    <s v="Front"/>
    <n v="35"/>
    <s v="Petrol"/>
    <n v="1560"/>
    <n v="3600"/>
    <n v="1600"/>
    <x v="0"/>
    <n v="5"/>
    <n v="23"/>
    <n v="22"/>
    <n v="23.1"/>
    <n v="5"/>
    <n v="165"/>
    <s v="Digital"/>
    <n v="6"/>
    <n v="2435"/>
    <m/>
    <m/>
    <n v="1"/>
    <s v="Manual"/>
  </r>
  <r>
    <n v="9"/>
    <s v="Renault"/>
    <s v="Triber"/>
    <s v="Rxe"/>
    <x v="8"/>
    <n v="999"/>
    <n v="3"/>
    <n v="4"/>
    <x v="1"/>
    <s v="BS 6"/>
    <s v="Front"/>
    <n v="40"/>
    <s v="Petrol"/>
    <n v="1643"/>
    <n v="3990"/>
    <n v="1739"/>
    <x v="2"/>
    <n v="5"/>
    <n v="11.2"/>
    <n v="15.4"/>
    <n v="20.5"/>
    <n v="5"/>
    <n v="182"/>
    <s v="Digital"/>
    <n v="7"/>
    <n v="2636"/>
    <m/>
    <m/>
    <m/>
    <s v="Manual"/>
  </r>
  <r>
    <n v="10"/>
    <s v="Premier"/>
    <s v="Rio"/>
    <s v="Gx"/>
    <x v="9"/>
    <n v="1173"/>
    <n v="4"/>
    <n v="4"/>
    <x v="1"/>
    <s v="BS IV"/>
    <s v="Front"/>
    <n v="46"/>
    <s v="Petrol"/>
    <n v="1730"/>
    <n v="3970"/>
    <n v="1570"/>
    <x v="3"/>
    <n v="5"/>
    <n v="13"/>
    <n v="16"/>
    <n v="16"/>
    <n v="5"/>
    <n v="200"/>
    <s v="Digital"/>
    <n v="5"/>
    <n v="2340"/>
    <m/>
    <m/>
    <m/>
    <s v="Manual"/>
  </r>
  <r>
    <n v="11"/>
    <s v="Toyota"/>
    <s v="Etios Liva"/>
    <s v="Gd"/>
    <x v="10"/>
    <n v="1364"/>
    <n v="4"/>
    <n v="2"/>
    <x v="1"/>
    <s v="BS IV"/>
    <s v="Front"/>
    <n v="45"/>
    <s v="Diesel"/>
    <n v="1510"/>
    <n v="3884"/>
    <n v="1695"/>
    <x v="0"/>
    <n v="5"/>
    <n v="20.3"/>
    <n v="23.5"/>
    <n v="23.59"/>
    <n v="5"/>
    <n v="170"/>
    <s v="Digital"/>
    <n v="7"/>
    <n v="2580"/>
    <m/>
    <m/>
    <m/>
    <s v="Automatic"/>
  </r>
  <r>
    <n v="12"/>
    <s v="Nissan"/>
    <s v="Micra Active"/>
    <s v="Xl"/>
    <x v="11"/>
    <n v="1198"/>
    <n v="3"/>
    <n v="12"/>
    <x v="1"/>
    <s v="BS IV"/>
    <s v="Front"/>
    <n v="41"/>
    <s v="Petrol"/>
    <n v="1530"/>
    <n v="3801"/>
    <n v="1665"/>
    <x v="0"/>
    <n v="5"/>
    <n v="17.7"/>
    <n v="20.7"/>
    <n v="18.97"/>
    <n v="5"/>
    <n v="154"/>
    <s v="Digital"/>
    <n v="5"/>
    <n v="2673"/>
    <m/>
    <m/>
    <m/>
    <s v="Automatic"/>
  </r>
  <r>
    <n v="13"/>
    <s v="Tata"/>
    <s v="Bolt"/>
    <s v="Xms Diesel"/>
    <x v="12"/>
    <n v="1248"/>
    <n v="4"/>
    <n v="4"/>
    <x v="1"/>
    <s v="BS IV"/>
    <s v="Front"/>
    <n v="44"/>
    <s v="Diesel"/>
    <n v="1562"/>
    <n v="3825"/>
    <n v="1695"/>
    <x v="0"/>
    <n v="5"/>
    <n v="17.5"/>
    <n v="22.9"/>
    <n v="22.95"/>
    <n v="5"/>
    <n v="165"/>
    <s v="Digital"/>
    <n v="5"/>
    <n v="2470"/>
    <m/>
    <m/>
    <m/>
    <s v="Automatic"/>
  </r>
  <r>
    <n v="14"/>
    <s v="Honda"/>
    <s v="Jazz"/>
    <s v="V Petrol"/>
    <x v="13"/>
    <n v="1199"/>
    <n v="4"/>
    <n v="4"/>
    <x v="1"/>
    <s v="BS IV"/>
    <s v="Front"/>
    <n v="40"/>
    <s v="Petrol"/>
    <n v="1544"/>
    <n v="3955"/>
    <n v="1694"/>
    <x v="0"/>
    <n v="5"/>
    <n v="11.3"/>
    <n v="15.4"/>
    <n v="18.2"/>
    <n v="5"/>
    <n v="165"/>
    <s v="Digital"/>
    <n v="5"/>
    <n v="2700"/>
    <m/>
    <m/>
    <m/>
    <s v="Automatic"/>
  </r>
  <r>
    <n v="15"/>
    <s v="Honda"/>
    <s v="Cr-V"/>
    <s v="2Wd Petrol Cvt"/>
    <x v="14"/>
    <n v="1997"/>
    <n v="4"/>
    <n v="4"/>
    <x v="1"/>
    <s v="BS IV"/>
    <s v="Front"/>
    <n v="57"/>
    <s v="Petrol"/>
    <n v="1679"/>
    <n v="4592"/>
    <n v="1855"/>
    <x v="3"/>
    <n v="5"/>
    <n v="18"/>
    <n v="25"/>
    <n v="14.4"/>
    <n v="7"/>
    <n v="198"/>
    <s v="Analog"/>
    <n v="5"/>
    <n v="2350"/>
    <n v="2"/>
    <n v="4.5"/>
    <n v="1"/>
    <s v="Manual"/>
  </r>
  <r>
    <n v="16"/>
    <s v="Skoda"/>
    <s v="Kodiaq"/>
    <s v="Style 2.0 Tdi 4X4 At"/>
    <x v="15"/>
    <n v="1968"/>
    <n v="4"/>
    <n v="4"/>
    <x v="1"/>
    <s v="BS IV"/>
    <s v="Front"/>
    <n v="66"/>
    <s v="Diesel"/>
    <n v="1483"/>
    <n v="4861"/>
    <n v="1864"/>
    <x v="3"/>
    <n v="4"/>
    <n v="15.1"/>
    <n v="18.190000000000001"/>
    <n v="18.190000000000001"/>
    <n v="6"/>
    <n v="149"/>
    <s v="Analog"/>
    <n v="5"/>
    <n v="2400"/>
    <m/>
    <m/>
    <n v="1"/>
    <s v="Manual"/>
  </r>
  <r>
    <n v="17"/>
    <s v="Mini"/>
    <s v="Clubman"/>
    <s v="Cooper S"/>
    <x v="16"/>
    <n v="1998"/>
    <n v="4"/>
    <n v="4"/>
    <x v="1"/>
    <s v="BS IV"/>
    <s v="Front"/>
    <n v="48"/>
    <s v="Petrol"/>
    <n v="1441"/>
    <n v="4253"/>
    <n v="1801"/>
    <x v="0"/>
    <n v="4"/>
    <n v="12.3"/>
    <n v="13.8"/>
    <n v="13.8"/>
    <m/>
    <n v="146"/>
    <s v="Analog"/>
    <n v="5"/>
    <n v="2400"/>
    <n v="2"/>
    <m/>
    <n v="2"/>
    <s v="Manual"/>
  </r>
  <r>
    <n v="18"/>
    <s v="Audi"/>
    <s v="A4"/>
    <s v="Premium Plus 35 Tfsi"/>
    <x v="17"/>
    <n v="1395"/>
    <n v="4"/>
    <n v="4"/>
    <x v="1"/>
    <s v="BS IV"/>
    <s v="Front"/>
    <n v="54"/>
    <s v="Petrol"/>
    <n v="1427"/>
    <n v="4726"/>
    <n v="1842"/>
    <x v="4"/>
    <n v="4"/>
    <n v="12.3"/>
    <n v="15.6"/>
    <m/>
    <n v="7"/>
    <m/>
    <s v="Analog"/>
    <n v="5"/>
    <n v="2425"/>
    <n v="2"/>
    <n v="4.7"/>
    <n v="2"/>
    <s v="Manual"/>
  </r>
  <r>
    <n v="19"/>
    <s v="Audi"/>
    <s v="A4"/>
    <s v="Technology 35 Tfsi"/>
    <x v="18"/>
    <n v="1395"/>
    <n v="4"/>
    <n v="4"/>
    <x v="1"/>
    <s v="BS IV"/>
    <s v="Front"/>
    <n v="54"/>
    <s v="Petrol"/>
    <n v="1427"/>
    <n v="4726"/>
    <n v="1842"/>
    <x v="4"/>
    <n v="4"/>
    <n v="11.4"/>
    <n v="14.9"/>
    <m/>
    <n v="7"/>
    <m/>
    <s v="Analog"/>
    <n v="7"/>
    <n v="2636"/>
    <m/>
    <m/>
    <n v="2"/>
    <s v="Manual"/>
  </r>
  <r>
    <n v="20"/>
    <s v="Mini"/>
    <s v="John Cooper Works"/>
    <s v="Hatch"/>
    <x v="19"/>
    <n v="1998"/>
    <n v="4"/>
    <n v="4"/>
    <x v="1"/>
    <s v="BS 6"/>
    <s v="Front"/>
    <n v="44"/>
    <s v="Petrol"/>
    <n v="1414"/>
    <n v="3874"/>
    <n v="1727"/>
    <x v="5"/>
    <n v="3"/>
    <n v="16.3"/>
    <n v="20.399999999999999"/>
    <n v="16.47"/>
    <n v="8"/>
    <m/>
    <s v="Analog"/>
    <n v="5"/>
    <n v="2420"/>
    <m/>
    <n v="4.7"/>
    <m/>
    <s v="Manual"/>
  </r>
  <r>
    <n v="21"/>
    <s v="Jaguar"/>
    <s v="Xe"/>
    <s v="S Petrol"/>
    <x v="20"/>
    <n v="1997"/>
    <n v="4"/>
    <n v="4"/>
    <x v="0"/>
    <s v="BS 6"/>
    <s v="Front"/>
    <n v="61"/>
    <s v="Petrol"/>
    <n v="1416"/>
    <n v="4691"/>
    <n v="1850"/>
    <x v="4"/>
    <n v="4"/>
    <n v="10"/>
    <n v="12"/>
    <n v="11"/>
    <n v="8"/>
    <n v="125"/>
    <s v="Analog"/>
    <n v="5"/>
    <n v="2460"/>
    <n v="3"/>
    <n v="4.8"/>
    <n v="2"/>
    <s v="Manual"/>
  </r>
  <r>
    <n v="22"/>
    <s v="Ford"/>
    <s v="Mustang"/>
    <s v="Fastback V8"/>
    <x v="21"/>
    <n v="4951"/>
    <n v="8"/>
    <n v="4"/>
    <x v="0"/>
    <s v="BS IV"/>
    <s v="Front"/>
    <n v="60.9"/>
    <s v="Petrol"/>
    <n v="1391"/>
    <n v="4784"/>
    <n v="2080"/>
    <x v="6"/>
    <n v="3"/>
    <n v="10"/>
    <n v="13"/>
    <n v="13"/>
    <n v="6"/>
    <n v="137"/>
    <s v="Analog"/>
    <n v="5"/>
    <n v="2450"/>
    <n v="2"/>
    <n v="4.6500000000000004"/>
    <n v="2"/>
    <s v="Manual"/>
  </r>
  <r>
    <n v="23"/>
    <s v="Jeep"/>
    <s v="Grand Cherokee"/>
    <s v="Limited"/>
    <x v="22"/>
    <n v="2987"/>
    <n v="6"/>
    <n v="4"/>
    <x v="2"/>
    <s v="BS IV"/>
    <s v="Front"/>
    <n v="93.5"/>
    <s v="Diesel"/>
    <n v="1802"/>
    <n v="4828"/>
    <n v="1943"/>
    <x v="3"/>
    <n v="5"/>
    <n v="12.8"/>
    <n v="15.4"/>
    <n v="12.8"/>
    <m/>
    <n v="206"/>
    <s v="Analog"/>
    <n v="5"/>
    <n v="2470"/>
    <n v="2"/>
    <n v="5.0999999999999996"/>
    <n v="2"/>
    <s v="Manual"/>
  </r>
  <r>
    <n v="24"/>
    <s v="Toyota"/>
    <s v="Land Cruiser Prado"/>
    <s v="Vx L"/>
    <x v="23"/>
    <n v="2982"/>
    <n v="4"/>
    <n v="4"/>
    <x v="3"/>
    <s v="BS IV"/>
    <s v="Front"/>
    <n v="87"/>
    <s v="Diesel"/>
    <n v="1880"/>
    <n v="4840"/>
    <n v="1885"/>
    <x v="3"/>
    <n v="5"/>
    <n v="7"/>
    <n v="11"/>
    <n v="11.13"/>
    <n v="5"/>
    <m/>
    <s v="Analog"/>
    <n v="5"/>
    <n v="2530"/>
    <n v="2"/>
    <n v="5.0999999999999996"/>
    <n v="2"/>
    <s v="Manual"/>
  </r>
  <r>
    <n v="25"/>
    <s v="Lexus"/>
    <s v="Rx 450H"/>
    <s v="450Hl Luxury"/>
    <x v="24"/>
    <n v="3456"/>
    <n v="6"/>
    <n v="4"/>
    <x v="2"/>
    <s v="BS IV"/>
    <s v="Front"/>
    <n v="65"/>
    <s v="Petrol"/>
    <n v="1700"/>
    <n v="5000"/>
    <n v="1895"/>
    <x v="3"/>
    <n v="4"/>
    <n v="18.8"/>
    <n v="22.4"/>
    <n v="18"/>
    <m/>
    <m/>
    <s v="Digital"/>
    <n v="5"/>
    <n v="2660"/>
    <m/>
    <n v="5.5"/>
    <n v="6"/>
    <s v="Automatic"/>
  </r>
  <r>
    <n v="26"/>
    <s v="Audi"/>
    <s v="Rs5"/>
    <s v="Coupe"/>
    <x v="25"/>
    <n v="2894"/>
    <n v="8"/>
    <n v="4"/>
    <x v="2"/>
    <s v="BS IV"/>
    <s v="Front"/>
    <n v="58"/>
    <s v="Petrol"/>
    <n v="1387"/>
    <n v="4649"/>
    <n v="1866"/>
    <x v="7"/>
    <n v="2"/>
    <n v="8.8000000000000007"/>
    <n v="10.199999999999999"/>
    <n v="10.8"/>
    <n v="7"/>
    <n v="160"/>
    <s v="Analog"/>
    <n v="5"/>
    <n v="2841"/>
    <n v="3"/>
    <n v="11.1"/>
    <n v="8"/>
    <s v="Automatic"/>
  </r>
  <r>
    <n v="27"/>
    <s v="Bmw"/>
    <s v="7-Series"/>
    <s v="730Ld Design Pure Excellence"/>
    <x v="26"/>
    <n v="2993"/>
    <n v="6"/>
    <n v="4"/>
    <x v="2"/>
    <s v="BS 6"/>
    <s v="Front"/>
    <n v="78"/>
    <s v="Diesel"/>
    <n v="1479"/>
    <n v="5120"/>
    <n v="2169"/>
    <x v="4"/>
    <n v="4"/>
    <n v="13.5"/>
    <n v="16.46"/>
    <n v="17.66"/>
    <n v="8"/>
    <n v="152"/>
    <s v="Analog"/>
    <n v="5"/>
    <n v="2670"/>
    <m/>
    <m/>
    <n v="2"/>
    <s v="Manual"/>
  </r>
  <r>
    <n v="28"/>
    <s v="Maserati"/>
    <s v="Levante"/>
    <s v="Diesel"/>
    <x v="27"/>
    <n v="2987"/>
    <n v="6"/>
    <n v="4"/>
    <x v="2"/>
    <s v="BS IV"/>
    <s v="Front"/>
    <n v="80"/>
    <s v="Diesel"/>
    <n v="1679"/>
    <n v="5003"/>
    <n v="2158"/>
    <x v="3"/>
    <n v="4"/>
    <n v="5.2"/>
    <n v="6.2"/>
    <n v="7.9"/>
    <n v="6"/>
    <m/>
    <s v="Digital"/>
    <n v="5"/>
    <n v="2820"/>
    <m/>
    <m/>
    <n v="8"/>
    <s v="DCT"/>
  </r>
  <r>
    <n v="29"/>
    <s v="Audi"/>
    <s v="A8 L"/>
    <s v="55 Tfsi Quattro"/>
    <x v="28"/>
    <n v="2995"/>
    <n v="8"/>
    <n v="4"/>
    <x v="2"/>
    <s v="BS 6"/>
    <s v="Front"/>
    <n v="82"/>
    <s v="Petrol"/>
    <n v="1485"/>
    <n v="5302"/>
    <n v="1945"/>
    <x v="4"/>
    <n v="4"/>
    <n v="15"/>
    <n v="22"/>
    <m/>
    <n v="8"/>
    <m/>
    <s v="Digital"/>
    <n v="5"/>
    <n v="2820"/>
    <m/>
    <m/>
    <n v="8"/>
    <s v="DCT"/>
  </r>
  <r>
    <n v="30"/>
    <s v="Maserati"/>
    <s v="Granturismo"/>
    <s v="Sport"/>
    <x v="29"/>
    <n v="4691"/>
    <n v="8"/>
    <n v="4"/>
    <x v="0"/>
    <s v="BS IV"/>
    <s v="Front"/>
    <n v="86"/>
    <s v="Petrol"/>
    <n v="1353"/>
    <n v="4881"/>
    <n v="1915"/>
    <x v="7"/>
    <n v="2"/>
    <n v="4.5999999999999996"/>
    <n v="5"/>
    <n v="10"/>
    <n v="6"/>
    <n v="100"/>
    <s v="Digital"/>
    <n v="2"/>
    <n v="2495"/>
    <m/>
    <m/>
    <n v="2"/>
    <s v="Automatic"/>
  </r>
  <r>
    <n v="31"/>
    <s v="Porsche"/>
    <s v="Panamera"/>
    <s v="Turbo"/>
    <x v="30"/>
    <n v="3996"/>
    <n v="8"/>
    <n v="4"/>
    <x v="2"/>
    <s v="BS IV"/>
    <s v="Front"/>
    <n v="90"/>
    <s v="Petrol"/>
    <n v="1427"/>
    <n v="5049"/>
    <n v="1937"/>
    <x v="4"/>
    <n v="4"/>
    <n v="7.1"/>
    <n v="7.8"/>
    <n v="10.63"/>
    <n v="7"/>
    <n v="215"/>
    <s v="Analog"/>
    <n v="5"/>
    <n v="2835"/>
    <m/>
    <n v="11.22"/>
    <n v="6"/>
    <s v="Automatic"/>
  </r>
  <r>
    <n v="32"/>
    <s v="Lexus"/>
    <s v="Lx 450D"/>
    <s v="V8"/>
    <x v="31"/>
    <n v="4461"/>
    <n v="6"/>
    <n v="8"/>
    <x v="1"/>
    <s v="BS IV"/>
    <s v="Front"/>
    <n v="93"/>
    <s v="Diesel"/>
    <n v="1865"/>
    <n v="5080"/>
    <n v="1980"/>
    <x v="3"/>
    <n v="4"/>
    <n v="18"/>
    <m/>
    <n v="18"/>
    <n v="6"/>
    <m/>
    <s v="Analog"/>
    <n v="4"/>
    <n v="2720"/>
    <n v="2"/>
    <m/>
    <n v="8"/>
    <s v="Automatic"/>
  </r>
  <r>
    <n v="33"/>
    <s v="Audi"/>
    <s v="R8"/>
    <s v="V10 Plus"/>
    <x v="32"/>
    <n v="5204"/>
    <n v="10"/>
    <n v="4"/>
    <x v="2"/>
    <s v="BS IV"/>
    <s v="Mid"/>
    <n v="75"/>
    <s v="Petrol"/>
    <n v="1252"/>
    <n v="4440"/>
    <n v="2029"/>
    <x v="7"/>
    <n v="2"/>
    <n v="7.8"/>
    <n v="7.8"/>
    <n v="6.71"/>
    <n v="7"/>
    <n v="110"/>
    <s v="Analog"/>
    <n v="5"/>
    <n v="2915"/>
    <m/>
    <m/>
    <n v="6"/>
    <s v="Automatic"/>
  </r>
  <r>
    <n v="34"/>
    <s v="Lamborghini"/>
    <s v="Urus"/>
    <s v="V8"/>
    <x v="33"/>
    <n v="3996"/>
    <n v="8"/>
    <n v="8"/>
    <x v="2"/>
    <s v="BS IV"/>
    <s v="Rear"/>
    <n v="75"/>
    <s v="Petrol"/>
    <n v="1638"/>
    <n v="5112"/>
    <n v="2181"/>
    <x v="3"/>
    <n v="5"/>
    <n v="3.22"/>
    <n v="6.7"/>
    <n v="7.8"/>
    <m/>
    <m/>
    <s v="Analog"/>
    <n v="7"/>
    <n v="2790"/>
    <n v="3"/>
    <n v="5.8"/>
    <n v="7"/>
    <s v="Automatic"/>
  </r>
  <r>
    <n v="35"/>
    <s v="Bentley"/>
    <s v="Continental Gt"/>
    <s v="Coupe"/>
    <x v="34"/>
    <n v="5998"/>
    <n v="12"/>
    <n v="4"/>
    <x v="2"/>
    <s v="BS IV"/>
    <s v="Front"/>
    <n v="90"/>
    <s v="Petrol"/>
    <n v="1401"/>
    <n v="4807"/>
    <n v="2226"/>
    <x v="7"/>
    <n v="2"/>
    <n v="5.3"/>
    <n v="8.6"/>
    <n v="8.6"/>
    <n v="8"/>
    <n v="142"/>
    <s v="Analog"/>
    <n v="5"/>
    <n v="2790"/>
    <m/>
    <m/>
    <n v="10"/>
    <s v="Automatic"/>
  </r>
  <r>
    <n v="36"/>
    <s v="Ferrari"/>
    <s v="Portofino"/>
    <s v="V8 Convertible"/>
    <x v="35"/>
    <n v="3855"/>
    <n v="8"/>
    <n v="4"/>
    <x v="2"/>
    <s v="BS IV"/>
    <s v="Front"/>
    <n v="92"/>
    <s v="Petrol"/>
    <n v="1320"/>
    <n v="4569"/>
    <n v="1910"/>
    <x v="8"/>
    <n v="2"/>
    <n v="6"/>
    <n v="9"/>
    <n v="9"/>
    <n v="7"/>
    <n v="119"/>
    <s v="Analog"/>
    <n v="4"/>
    <n v="2650"/>
    <n v="2"/>
    <n v="5.8"/>
    <n v="6"/>
    <s v="Automatic"/>
  </r>
  <r>
    <n v="37"/>
    <s v="Aston Martin"/>
    <s v="Db 11"/>
    <s v="V12"/>
    <x v="36"/>
    <n v="5198"/>
    <n v="12"/>
    <n v="4"/>
    <x v="2"/>
    <s v="BS IV"/>
    <s v="Rear"/>
    <n v="80"/>
    <s v="Petrol"/>
    <n v="1250"/>
    <n v="4385"/>
    <n v="1865"/>
    <x v="7"/>
    <n v="2"/>
    <n v="6"/>
    <n v="8"/>
    <m/>
    <m/>
    <n v="130"/>
    <s v="Analog"/>
    <n v="4"/>
    <n v="3210"/>
    <n v="3"/>
    <n v="7.5"/>
    <n v="8"/>
    <s v="Automatic"/>
  </r>
  <r>
    <n v="38"/>
    <s v="Ferrari"/>
    <s v="458 Speciale"/>
    <s v="Coupe"/>
    <x v="37"/>
    <n v="4497"/>
    <n v="8"/>
    <n v="4"/>
    <x v="2"/>
    <s v="BS IV"/>
    <s v="Front"/>
    <n v="86"/>
    <s v="Petrol"/>
    <n v="1203"/>
    <n v="4571"/>
    <n v="1951"/>
    <x v="7"/>
    <n v="2"/>
    <n v="6"/>
    <n v="9"/>
    <n v="9"/>
    <n v="7"/>
    <n v="113"/>
    <s v="Analog"/>
    <n v="4"/>
    <n v="3004"/>
    <m/>
    <m/>
    <n v="6"/>
    <s v="Automatic"/>
  </r>
  <r>
    <n v="39"/>
    <s v="Bentley"/>
    <s v="Mulsanne"/>
    <s v="Sedan"/>
    <x v="38"/>
    <n v="6752"/>
    <n v="8"/>
    <n v="4"/>
    <x v="0"/>
    <s v="BS IV"/>
    <s v="Front"/>
    <n v="90"/>
    <s v="Petrol"/>
    <n v="1521"/>
    <n v="5575"/>
    <n v="2208"/>
    <x v="4"/>
    <n v="4"/>
    <n v="6.2"/>
    <n v="9.5"/>
    <n v="9.5"/>
    <n v="8"/>
    <n v="142"/>
    <s v="Analog"/>
    <n v="4"/>
    <n v="3128"/>
    <n v="2"/>
    <n v="6.35"/>
    <n v="6"/>
    <s v="Automatic"/>
  </r>
  <r>
    <n v="40"/>
    <s v="Bugatti"/>
    <s v="Chiron"/>
    <s v="W16"/>
    <x v="39"/>
    <n v="7993"/>
    <n v="16"/>
    <n v="4"/>
    <x v="0"/>
    <s v="BS 6"/>
    <s v="Mid"/>
    <n v="100"/>
    <s v="Petrol"/>
    <n v="1212"/>
    <n v="4544"/>
    <n v="2038"/>
    <x v="9"/>
    <n v="2"/>
    <n v="8.5"/>
    <n v="11.2"/>
    <n v="5.95"/>
    <n v="7"/>
    <m/>
    <s v="Analog"/>
    <n v="4"/>
    <n v="2942"/>
    <m/>
    <n v="10.7"/>
    <n v="6"/>
    <s v="Automatic"/>
  </r>
  <r>
    <n v="41"/>
    <s v="Maruti Suzuki"/>
    <s v="S-Presso"/>
    <s v="Std"/>
    <x v="40"/>
    <n v="998"/>
    <n v="3"/>
    <n v="4"/>
    <x v="1"/>
    <s v="BS 6"/>
    <s v="Front"/>
    <n v="27"/>
    <s v="Petrol"/>
    <n v="1549"/>
    <n v="3565"/>
    <n v="1520"/>
    <x v="0"/>
    <n v="5"/>
    <n v="15.6"/>
    <n v="18.600000000000001"/>
    <n v="21.4"/>
    <n v="5"/>
    <m/>
    <s v="Analog"/>
    <n v="4"/>
    <n v="2950"/>
    <n v="4"/>
    <n v="5.5"/>
    <n v="6"/>
    <s v="Automatic"/>
  </r>
  <r>
    <n v="42"/>
    <s v="Maruti Suzuki"/>
    <s v="Celerio"/>
    <s v="Lxi"/>
    <x v="41"/>
    <n v="998"/>
    <n v="3"/>
    <n v="4"/>
    <x v="1"/>
    <s v="BS 6"/>
    <s v="Front"/>
    <n v="35"/>
    <s v="Petrol"/>
    <n v="1560"/>
    <n v="3600"/>
    <n v="1600"/>
    <x v="0"/>
    <n v="5"/>
    <n v="23"/>
    <n v="25"/>
    <n v="23.1"/>
    <n v="5"/>
    <n v="165"/>
    <s v="Analog"/>
    <n v="7"/>
    <n v="2850"/>
    <m/>
    <m/>
    <n v="10"/>
    <s v="Automatic"/>
  </r>
  <r>
    <n v="43"/>
    <s v="Mahindra"/>
    <s v="Kuv100 Nxt"/>
    <s v="K2 6Str"/>
    <x v="42"/>
    <n v="1198"/>
    <n v="3"/>
    <n v="4"/>
    <x v="1"/>
    <s v="BS IV"/>
    <s v="Front"/>
    <n v="35"/>
    <s v="Petrol"/>
    <n v="1655"/>
    <n v="3700"/>
    <n v="1735"/>
    <x v="0"/>
    <n v="5"/>
    <n v="15.5"/>
    <n v="18.149999999999999"/>
    <n v="18.149999999999999"/>
    <n v="5"/>
    <n v="170"/>
    <s v="Analog"/>
    <n v="2"/>
    <n v="2650"/>
    <m/>
    <n v="5.9"/>
    <n v="8"/>
    <s v="Automatic"/>
  </r>
  <r>
    <n v="44"/>
    <s v="Maruti Suzuki"/>
    <s v="Swift"/>
    <s v="Lxi"/>
    <x v="43"/>
    <n v="1197"/>
    <n v="4"/>
    <n v="4"/>
    <x v="1"/>
    <s v="BS 6"/>
    <s v="Front"/>
    <n v="37"/>
    <s v="Petrol"/>
    <n v="1530"/>
    <n v="3840"/>
    <n v="1735"/>
    <x v="0"/>
    <n v="5"/>
    <n v="12.6"/>
    <n v="17"/>
    <n v="20.399999999999999"/>
    <n v="5"/>
    <n v="163"/>
    <s v="Digital"/>
    <n v="5"/>
    <n v="3003"/>
    <m/>
    <m/>
    <n v="8"/>
    <s v="Automatic"/>
  </r>
  <r>
    <n v="45"/>
    <s v="Tata"/>
    <s v="Altroz"/>
    <s v="Xe Petrol"/>
    <x v="44"/>
    <n v="1199"/>
    <n v="3"/>
    <n v="4"/>
    <x v="1"/>
    <s v="BS 6"/>
    <s v="Front"/>
    <n v="37"/>
    <s v="Petrol"/>
    <n v="1523"/>
    <n v="3990"/>
    <n v="1755"/>
    <x v="0"/>
    <n v="5"/>
    <n v="16.100000000000001"/>
    <n v="19.7"/>
    <n v="18"/>
    <n v="5"/>
    <n v="165"/>
    <s v="Analog"/>
    <n v="4"/>
    <n v="2746"/>
    <n v="2"/>
    <n v="5.6"/>
    <n v="6"/>
    <s v="Automatic"/>
  </r>
  <r>
    <n v="46"/>
    <s v="Icml"/>
    <s v="Extreme"/>
    <s v="Ld Di Non Ac 9 Seater Bsiii"/>
    <x v="45"/>
    <n v="1994"/>
    <n v="4"/>
    <n v="4"/>
    <x v="0"/>
    <s v="BS III"/>
    <s v="Front"/>
    <n v="50"/>
    <s v="Diesel"/>
    <n v="1885"/>
    <n v="4440"/>
    <n v="1755"/>
    <x v="3"/>
    <n v="5"/>
    <n v="8.6"/>
    <n v="11.12"/>
    <n v="11.12"/>
    <n v="5"/>
    <n v="170"/>
    <s v="Analog"/>
    <n v="2"/>
    <n v="2669"/>
    <m/>
    <m/>
    <n v="4"/>
    <s v="Automatic"/>
  </r>
  <r>
    <n v="47"/>
    <s v="Tata"/>
    <s v="Tigor"/>
    <s v="Revotron Xe"/>
    <x v="46"/>
    <n v="1199"/>
    <n v="3"/>
    <n v="4"/>
    <x v="1"/>
    <s v="BS 6"/>
    <s v="Front"/>
    <n v="35"/>
    <s v="Petrol"/>
    <n v="1537"/>
    <n v="3992"/>
    <n v="1677"/>
    <x v="4"/>
    <n v="4"/>
    <n v="24.12"/>
    <n v="23"/>
    <n v="23"/>
    <n v="5"/>
    <n v="165"/>
    <s v="Digital"/>
    <n v="2"/>
    <n v="2600"/>
    <m/>
    <n v="11.8"/>
    <n v="8"/>
    <s v="Automatic"/>
  </r>
  <r>
    <n v="48"/>
    <s v="Tata"/>
    <s v="Zest"/>
    <s v="Xe Petrol"/>
    <x v="47"/>
    <n v="1193"/>
    <n v="4"/>
    <n v="4"/>
    <x v="1"/>
    <s v="BS IV"/>
    <s v="Front"/>
    <n v="44"/>
    <s v="Petrol"/>
    <n v="1570"/>
    <n v="3995"/>
    <n v="1706"/>
    <x v="4"/>
    <n v="4"/>
    <n v="13.2"/>
    <n v="17.600000000000001"/>
    <n v="17.600000000000001"/>
    <n v="5"/>
    <n v="175"/>
    <s v="Analog"/>
    <n v="2"/>
    <n v="2650"/>
    <n v="3"/>
    <m/>
    <n v="5"/>
    <s v="Automatic"/>
  </r>
  <r>
    <n v="49"/>
    <s v="Honda"/>
    <s v="Amaze"/>
    <s v="S Cvt Petrol"/>
    <x v="48"/>
    <n v="1199"/>
    <n v="4"/>
    <n v="4"/>
    <x v="1"/>
    <s v="BS 6"/>
    <s v="Front"/>
    <n v="35"/>
    <s v="Petrol"/>
    <n v="1501"/>
    <n v="3995"/>
    <n v="1695"/>
    <x v="4"/>
    <n v="4"/>
    <n v="12.7"/>
    <n v="17"/>
    <n v="19"/>
    <n v="5"/>
    <n v="170"/>
    <s v="Analog"/>
    <n v="4"/>
    <n v="3266"/>
    <n v="2"/>
    <n v="5.9"/>
    <n v="6"/>
    <s v="Automatic"/>
  </r>
  <r>
    <n v="50"/>
    <s v="Tata"/>
    <s v="Nexon"/>
    <s v="Xe"/>
    <x v="49"/>
    <n v="1198"/>
    <n v="3"/>
    <n v="4"/>
    <x v="1"/>
    <s v="BS 6"/>
    <s v="Rear"/>
    <n v="44"/>
    <s v="Petrol"/>
    <n v="1607"/>
    <n v="3994"/>
    <n v="1811"/>
    <x v="3"/>
    <n v="5"/>
    <n v="11.9"/>
    <n v="15.8"/>
    <n v="17.600000000000001"/>
    <m/>
    <n v="209"/>
    <s v="Digital"/>
    <n v="2"/>
    <n v="2710"/>
    <m/>
    <m/>
    <n v="6"/>
    <s v="Automatic"/>
  </r>
  <r>
    <n v="51"/>
    <s v="Mahindra"/>
    <s v="Bolero Power Plus"/>
    <s v="Zlx"/>
    <x v="50"/>
    <n v="1493"/>
    <n v="4"/>
    <n v="2"/>
    <x v="1"/>
    <s v="BS IV"/>
    <s v="Front"/>
    <n v="60"/>
    <s v="Diesel"/>
    <n v="1880"/>
    <n v="3995"/>
    <n v="1745"/>
    <x v="3"/>
    <n v="5"/>
    <n v="12.4"/>
    <n v="15.4"/>
    <n v="16.5"/>
    <n v="5"/>
    <n v="180"/>
    <s v="Analog"/>
    <n v="5"/>
    <n v="2380"/>
    <m/>
    <n v="4.5"/>
    <n v="1"/>
    <s v="Manual"/>
  </r>
  <r>
    <n v="52"/>
    <s v="Maruti Suzuki"/>
    <s v="Vitara Brezza"/>
    <s v="Ldi"/>
    <x v="51"/>
    <n v="1248"/>
    <n v="4"/>
    <n v="4"/>
    <x v="1"/>
    <s v="BS IV"/>
    <s v="Front"/>
    <n v="48"/>
    <s v="Diesel"/>
    <n v="1640"/>
    <n v="3995"/>
    <n v="1790"/>
    <x v="3"/>
    <n v="5"/>
    <n v="20"/>
    <n v="24.3"/>
    <n v="24.3"/>
    <n v="5"/>
    <n v="198"/>
    <s v="Analog"/>
    <n v="5"/>
    <n v="2425"/>
    <n v="2"/>
    <n v="4.7"/>
    <m/>
    <s v="Manual"/>
  </r>
  <r>
    <n v="53"/>
    <s v="Ford"/>
    <s v="Ecosport"/>
    <s v="1.5L Ti-Vct Ambiente"/>
    <x v="52"/>
    <n v="1497"/>
    <n v="3"/>
    <n v="4"/>
    <x v="1"/>
    <s v="BS 6"/>
    <s v="Front"/>
    <n v="52"/>
    <s v="Petrol"/>
    <n v="1647"/>
    <n v="3998"/>
    <n v="1765"/>
    <x v="3"/>
    <n v="5"/>
    <n v="19.3"/>
    <n v="22.7"/>
    <n v="17"/>
    <n v="5"/>
    <n v="200"/>
    <s v="Analog"/>
    <n v="6"/>
    <n v="2385"/>
    <n v="2"/>
    <m/>
    <m/>
    <s v="Manual"/>
  </r>
  <r>
    <n v="54"/>
    <s v="Renault"/>
    <s v="Duster"/>
    <s v="Rxe Petrol"/>
    <x v="53"/>
    <n v="1498"/>
    <n v="4"/>
    <n v="4"/>
    <x v="1"/>
    <s v="BS IV"/>
    <s v="Front"/>
    <n v="50"/>
    <s v="Petrol"/>
    <n v="1695"/>
    <n v="4315"/>
    <n v="1822"/>
    <x v="3"/>
    <n v="5"/>
    <n v="10.199999999999999"/>
    <n v="13.87"/>
    <n v="13.87"/>
    <n v="5"/>
    <n v="205"/>
    <s v="Analog"/>
    <n v="5"/>
    <n v="2450"/>
    <n v="2"/>
    <n v="4.8"/>
    <n v="2"/>
    <s v="Manual"/>
  </r>
  <r>
    <n v="55"/>
    <s v="Hyundai"/>
    <s v="Verna"/>
    <s v="1.6 Vtvt Sx"/>
    <x v="54"/>
    <n v="1591"/>
    <n v="4"/>
    <n v="4"/>
    <x v="1"/>
    <s v="BS IV"/>
    <s v="Front"/>
    <n v="45"/>
    <s v="Petrol"/>
    <n v="1445"/>
    <n v="4440"/>
    <n v="1729"/>
    <x v="4"/>
    <n v="4"/>
    <n v="17.7"/>
    <n v="25"/>
    <n v="17.7"/>
    <n v="5"/>
    <n v="165"/>
    <s v="Digital"/>
    <n v="5"/>
    <n v="2501"/>
    <m/>
    <n v="5"/>
    <n v="2"/>
    <s v="Manual"/>
  </r>
  <r>
    <n v="56"/>
    <s v="Mahindra"/>
    <s v="Xuv300"/>
    <s v="1.2 W4"/>
    <x v="55"/>
    <n v="1197"/>
    <n v="3"/>
    <n v="4"/>
    <x v="0"/>
    <s v="BS 6"/>
    <s v="Front"/>
    <n v="42"/>
    <s v="Petrol"/>
    <n v="1617"/>
    <n v="3995"/>
    <n v="1821"/>
    <x v="3"/>
    <n v="5"/>
    <n v="15.4"/>
    <n v="19.8"/>
    <n v="17"/>
    <n v="6"/>
    <n v="180"/>
    <s v="Digital"/>
    <n v="9"/>
    <n v="2541"/>
    <n v="2"/>
    <n v="5.6"/>
    <m/>
    <s v="Manual"/>
  </r>
  <r>
    <n v="57"/>
    <s v="Renault"/>
    <s v="Lodgy"/>
    <s v="85 Ps Std"/>
    <x v="56"/>
    <n v="1461"/>
    <n v="4"/>
    <n v="4"/>
    <x v="1"/>
    <s v="BS IV"/>
    <s v="Front"/>
    <n v="50"/>
    <s v="Diesel"/>
    <n v="1697"/>
    <n v="4498"/>
    <n v="1751"/>
    <x v="2"/>
    <n v="4"/>
    <n v="21.04"/>
    <n v="25.3"/>
    <n v="21.04"/>
    <n v="5"/>
    <n v="174"/>
    <s v="Analog"/>
    <n v="5"/>
    <n v="2450"/>
    <m/>
    <n v="5.0999999999999996"/>
    <m/>
    <s v="Manual"/>
  </r>
  <r>
    <n v="58"/>
    <s v="Volkswagen"/>
    <s v="Vento"/>
    <s v="Trendline 1.6 (P)"/>
    <x v="57"/>
    <n v="1598"/>
    <n v="4"/>
    <n v="4"/>
    <x v="1"/>
    <s v="BS IV"/>
    <s v="Front"/>
    <n v="55"/>
    <s v="Petrol"/>
    <n v="1467"/>
    <n v="4390"/>
    <n v="1699"/>
    <x v="4"/>
    <n v="5"/>
    <n v="12.1"/>
    <n v="15.8"/>
    <n v="16.09"/>
    <n v="5"/>
    <n v="163"/>
    <s v="Analog"/>
    <n v="5"/>
    <n v="2470"/>
    <n v="2"/>
    <n v="5.0999999999999996"/>
    <m/>
    <s v="Manual"/>
  </r>
  <r>
    <n v="59"/>
    <s v="Mahindra"/>
    <s v="E2O Plus"/>
    <s v="P6"/>
    <x v="58"/>
    <n v="1265"/>
    <n v="4"/>
    <n v="4"/>
    <x v="0"/>
    <s v="BS IV"/>
    <s v="Front"/>
    <n v="57"/>
    <s v="Electric"/>
    <n v="1585"/>
    <n v="3390"/>
    <n v="1575"/>
    <x v="0"/>
    <n v="4"/>
    <n v="80"/>
    <n v="120"/>
    <m/>
    <m/>
    <n v="170"/>
    <s v="Analog"/>
    <n v="5"/>
    <n v="2470"/>
    <m/>
    <n v="4.7"/>
    <n v="2"/>
    <s v="Automatic"/>
  </r>
  <r>
    <n v="60"/>
    <s v="Tata"/>
    <s v="Tigor Ev"/>
    <s v="Xm+"/>
    <x v="59"/>
    <n v="1497"/>
    <n v="4"/>
    <n v="4"/>
    <x v="1"/>
    <s v="BS VI"/>
    <s v="Rear"/>
    <n v="35"/>
    <s v="Electric"/>
    <n v="1537"/>
    <n v="3992"/>
    <n v="1677"/>
    <x v="4"/>
    <n v="5"/>
    <n v="19.8"/>
    <n v="23.8"/>
    <m/>
    <s v="NA"/>
    <n v="165"/>
    <s v="Analog"/>
    <n v="5"/>
    <n v="2498"/>
    <m/>
    <n v="5.0999999999999996"/>
    <n v="2"/>
    <s v="Manual"/>
  </r>
  <r>
    <n v="61"/>
    <s v="Honda"/>
    <s v="Brv"/>
    <s v="E Petrol"/>
    <x v="60"/>
    <n v="1497"/>
    <n v="4"/>
    <n v="4"/>
    <x v="1"/>
    <s v="BS IV"/>
    <s v="Front"/>
    <n v="42"/>
    <s v="Petrol"/>
    <n v="1666"/>
    <n v="4453"/>
    <n v="1735"/>
    <x v="3"/>
    <n v="5"/>
    <n v="12"/>
    <n v="15.4"/>
    <n v="15.4"/>
    <n v="7"/>
    <n v="210"/>
    <s v="Digital"/>
    <n v="7"/>
    <n v="2680"/>
    <n v="3"/>
    <n v="5.8"/>
    <m/>
    <s v="Manual"/>
  </r>
  <r>
    <n v="62"/>
    <s v="Mahindra"/>
    <s v="Thar"/>
    <s v="Crde"/>
    <x v="61"/>
    <n v="2498"/>
    <n v="4"/>
    <n v="4"/>
    <x v="3"/>
    <s v="BS IV"/>
    <s v="Front"/>
    <n v="60"/>
    <s v="Diesel"/>
    <n v="1930"/>
    <n v="3920"/>
    <n v="1726"/>
    <x v="3"/>
    <n v="3"/>
    <n v="13"/>
    <n v="16"/>
    <n v="13"/>
    <n v="5"/>
    <n v="200"/>
    <s v="Analog"/>
    <n v="5"/>
    <n v="2500"/>
    <m/>
    <n v="5.2"/>
    <n v="2"/>
    <s v="Manual"/>
  </r>
  <r>
    <n v="63"/>
    <s v="Mahindra"/>
    <s v="Thar"/>
    <s v="Crde Abs"/>
    <x v="62"/>
    <n v="2498"/>
    <n v="4"/>
    <n v="4"/>
    <x v="3"/>
    <s v="BS IV"/>
    <s v="Front"/>
    <n v="60"/>
    <s v="Diesel"/>
    <n v="1930"/>
    <n v="3920"/>
    <n v="1726"/>
    <x v="3"/>
    <n v="3"/>
    <n v="13"/>
    <n v="16"/>
    <n v="13"/>
    <n v="5"/>
    <n v="200"/>
    <s v="Analog"/>
    <n v="5"/>
    <n v="2519"/>
    <n v="2"/>
    <n v="5.3"/>
    <n v="2"/>
    <s v="Manual"/>
  </r>
  <r>
    <n v="64"/>
    <s v="Force"/>
    <s v="Gurkha"/>
    <s v="Xpedition 5 Door"/>
    <x v="63"/>
    <n v="2596"/>
    <n v="4"/>
    <n v="4"/>
    <x v="0"/>
    <s v="BS IV"/>
    <s v="Front"/>
    <n v="63"/>
    <s v="Diesel"/>
    <n v="2055"/>
    <n v="4342"/>
    <n v="1790"/>
    <x v="3"/>
    <n v="5"/>
    <n v="14"/>
    <n v="17"/>
    <n v="17"/>
    <n v="6"/>
    <n v="190"/>
    <s v="Analog"/>
    <n v="5"/>
    <n v="2673"/>
    <n v="2"/>
    <n v="5.2"/>
    <n v="2"/>
    <s v="Manual"/>
  </r>
  <r>
    <n v="65"/>
    <s v="Maruti Suzuki"/>
    <s v="Xl6"/>
    <s v="Zeta Mt"/>
    <x v="64"/>
    <n v="1462"/>
    <n v="4"/>
    <n v="4"/>
    <x v="1"/>
    <s v="BS 6"/>
    <s v="Front"/>
    <n v="45"/>
    <s v="Petrol"/>
    <n v="1700"/>
    <n v="4445"/>
    <n v="1775"/>
    <x v="1"/>
    <n v="5"/>
    <n v="11.8"/>
    <n v="18.100000000000001"/>
    <n v="19.010000000000002"/>
    <n v="5"/>
    <m/>
    <s v="Analog"/>
    <n v="5"/>
    <n v="2600"/>
    <n v="2"/>
    <n v="5.2"/>
    <n v="2"/>
    <s v="Manual"/>
  </r>
  <r>
    <n v="66"/>
    <s v="Fiat"/>
    <s v="Abarth Avventura"/>
    <s v="1.4 T-Jet"/>
    <x v="65"/>
    <n v="1368"/>
    <n v="4"/>
    <n v="4"/>
    <x v="1"/>
    <s v="BS IV"/>
    <s v="Front"/>
    <n v="45"/>
    <s v="Petrol"/>
    <n v="1542"/>
    <n v="3983"/>
    <n v="1706"/>
    <x v="10"/>
    <n v="5"/>
    <n v="17"/>
    <n v="21"/>
    <n v="17.100000000000001"/>
    <n v="5"/>
    <n v="205"/>
    <s v="Analog"/>
    <n v="5"/>
    <n v="2600"/>
    <m/>
    <n v="5.3"/>
    <n v="2"/>
    <s v="Manual"/>
  </r>
  <r>
    <n v="67"/>
    <s v="Mahindra"/>
    <s v="Tuv300 Plus"/>
    <s v="P4"/>
    <x v="66"/>
    <n v="2179"/>
    <n v="3"/>
    <n v="4"/>
    <x v="0"/>
    <s v="BS IV"/>
    <s v="Front"/>
    <n v="60"/>
    <s v="Diesel"/>
    <n v="1812"/>
    <n v="4400"/>
    <n v="1835"/>
    <x v="3"/>
    <n v="5"/>
    <n v="18.489999999999998"/>
    <n v="22.4"/>
    <n v="18.489999999999998"/>
    <n v="5"/>
    <m/>
    <s v="Analog"/>
    <n v="8"/>
    <n v="2810"/>
    <m/>
    <n v="5.55"/>
    <m/>
    <s v="Manual"/>
  </r>
  <r>
    <n v="68"/>
    <s v="Skoda"/>
    <s v="Monte Carlo"/>
    <s v="Monte Carlo 1.5 Tdi At"/>
    <x v="67"/>
    <n v="1498"/>
    <n v="4"/>
    <n v="4"/>
    <x v="1"/>
    <s v="BS IV"/>
    <s v="Front"/>
    <n v="55"/>
    <s v="Diesel"/>
    <n v="1466"/>
    <n v="4413"/>
    <n v="1699"/>
    <x v="4"/>
    <n v="4"/>
    <n v="18"/>
    <n v="21.72"/>
    <n v="21.72"/>
    <n v="7"/>
    <n v="163"/>
    <s v="Analog"/>
    <n v="5"/>
    <n v="2553"/>
    <n v="2"/>
    <n v="5.4"/>
    <n v="2"/>
    <s v="Manual"/>
  </r>
  <r>
    <n v="69"/>
    <s v="Mahindra"/>
    <s v="Xuv500"/>
    <s v="W7"/>
    <x v="68"/>
    <n v="2179"/>
    <n v="4"/>
    <n v="4"/>
    <x v="1"/>
    <s v="BS IV"/>
    <s v="Front"/>
    <n v="70"/>
    <s v="Diesel"/>
    <n v="1785"/>
    <n v="4585"/>
    <n v="1890"/>
    <x v="3"/>
    <n v="5"/>
    <n v="16"/>
    <n v="15.1"/>
    <n v="15.1"/>
    <n v="6"/>
    <n v="200"/>
    <s v="Digital"/>
    <n v="4"/>
    <n v="2258"/>
    <n v="3"/>
    <n v="4.3499999999999996"/>
    <m/>
    <s v="Automatic"/>
  </r>
  <r>
    <n v="70"/>
    <s v="Mg"/>
    <s v="Zs Ev"/>
    <s v="Exclusive"/>
    <x v="69"/>
    <n v="2180"/>
    <n v="4"/>
    <n v="4"/>
    <x v="0"/>
    <s v="BS 6"/>
    <s v="Front"/>
    <n v="60"/>
    <s v="Electric"/>
    <n v="1644"/>
    <n v="4314"/>
    <n v="1809"/>
    <x v="3"/>
    <n v="5"/>
    <n v="13.5"/>
    <n v="20.66"/>
    <m/>
    <m/>
    <m/>
    <s v="Digital"/>
    <n v="5"/>
    <n v="2450"/>
    <m/>
    <m/>
    <n v="2"/>
    <s v="Automatic"/>
  </r>
  <r>
    <n v="71"/>
    <s v="Kia"/>
    <s v="Carnival"/>
    <s v="Premium 7 Str"/>
    <x v="70"/>
    <n v="2199"/>
    <n v="4"/>
    <n v="4"/>
    <x v="1"/>
    <s v="BS 6"/>
    <s v="Front"/>
    <n v="50"/>
    <s v="Diesel"/>
    <n v="1755"/>
    <n v="5115"/>
    <n v="1985"/>
    <x v="2"/>
    <n v="5"/>
    <n v="18.2"/>
    <n v="24.1"/>
    <m/>
    <n v="8"/>
    <m/>
    <s v="Analog"/>
    <n v="7"/>
    <n v="2662"/>
    <n v="3"/>
    <n v="5.3"/>
    <n v="2"/>
    <s v="Manual"/>
  </r>
  <r>
    <n v="72"/>
    <s v="Volvo"/>
    <s v="V40"/>
    <s v="R Design"/>
    <x v="71"/>
    <n v="1984"/>
    <n v="5"/>
    <n v="4"/>
    <x v="1"/>
    <s v="BS IV"/>
    <s v="Front"/>
    <n v="60"/>
    <s v="Diesel"/>
    <n v="1420"/>
    <n v="4369"/>
    <n v="2041"/>
    <x v="0"/>
    <n v="5"/>
    <n v="16.8"/>
    <n v="205"/>
    <n v="16.809999999999999"/>
    <n v="6"/>
    <n v="133"/>
    <s v="Analog"/>
    <n v="6"/>
    <n v="2430"/>
    <n v="1"/>
    <n v="5.75"/>
    <m/>
    <s v="Manual"/>
  </r>
  <r>
    <n v="73"/>
    <s v="Toyota"/>
    <s v="Fortuner"/>
    <s v="2.8 4X2 At"/>
    <x v="72"/>
    <n v="2755"/>
    <n v="4"/>
    <n v="4"/>
    <x v="0"/>
    <s v="BS IV"/>
    <s v="Front"/>
    <n v="80"/>
    <s v="Diesel"/>
    <n v="1835"/>
    <n v="4795"/>
    <n v="1855"/>
    <x v="3"/>
    <n v="5"/>
    <n v="12.55"/>
    <n v="12.9"/>
    <n v="12.9"/>
    <n v="5"/>
    <n v="220"/>
    <s v="Analog"/>
    <n v="6"/>
    <n v="2430"/>
    <n v="1"/>
    <n v="5.75"/>
    <m/>
    <s v="Manual"/>
  </r>
  <r>
    <n v="74"/>
    <s v="Ford"/>
    <s v="Endeavour"/>
    <s v="3.2L 4X4 At Titanium Plus"/>
    <x v="73"/>
    <n v="3198"/>
    <n v="5"/>
    <n v="4"/>
    <x v="2"/>
    <s v="BS IV"/>
    <s v="Front"/>
    <n v="80"/>
    <s v="Diesel"/>
    <n v="1837"/>
    <n v="4903"/>
    <n v="1869"/>
    <x v="3"/>
    <n v="5"/>
    <n v="7.7"/>
    <n v="10.91"/>
    <n v="10.91"/>
    <n v="6"/>
    <n v="225"/>
    <s v="Analog"/>
    <n v="7"/>
    <n v="2750"/>
    <n v="3"/>
    <n v="6.25"/>
    <m/>
    <s v="Manual"/>
  </r>
  <r>
    <n v="75"/>
    <s v="Mini"/>
    <s v="Cooper 3 Door"/>
    <s v="Cooper S"/>
    <x v="74"/>
    <n v="1998"/>
    <n v="4"/>
    <n v="4"/>
    <x v="1"/>
    <s v="BS IV"/>
    <s v="Front"/>
    <n v="44"/>
    <s v="Petrol"/>
    <n v="1414"/>
    <n v="3850"/>
    <n v="1727"/>
    <x v="0"/>
    <n v="3"/>
    <n v="13.6"/>
    <n v="15.6"/>
    <n v="15.75"/>
    <n v="6"/>
    <m/>
    <s v="Analog"/>
    <n v="6"/>
    <n v="2740"/>
    <m/>
    <n v="5.2"/>
    <n v="2"/>
    <s v="Manual"/>
  </r>
  <r>
    <n v="76"/>
    <s v="Skoda"/>
    <s v="Kodiaq Scout"/>
    <s v="2.0 Tdi At"/>
    <x v="75"/>
    <n v="1968"/>
    <n v="4"/>
    <n v="4"/>
    <x v="3"/>
    <s v="BS 6"/>
    <s v="Front"/>
    <n v="63"/>
    <s v="Diesel"/>
    <n v="1665"/>
    <n v="4697"/>
    <n v="1882"/>
    <x v="3"/>
    <n v="5"/>
    <n v="15.1"/>
    <n v="17.100000000000001"/>
    <n v="16.25"/>
    <n v="7"/>
    <n v="188"/>
    <s v="Analog"/>
    <n v="5"/>
    <n v="2510"/>
    <m/>
    <m/>
    <n v="2"/>
    <s v="Manual"/>
  </r>
  <r>
    <n v="77"/>
    <s v="Bmw"/>
    <s v="X1"/>
    <s v="Sdrive20D Expedition"/>
    <x v="76"/>
    <n v="1995"/>
    <n v="4"/>
    <n v="4"/>
    <x v="2"/>
    <s v="BS IV"/>
    <s v="Front"/>
    <n v="51"/>
    <s v="Diesel"/>
    <n v="1612"/>
    <n v="4439"/>
    <n v="2060"/>
    <x v="10"/>
    <n v="5"/>
    <n v="18"/>
    <n v="20.68"/>
    <n v="20.68"/>
    <n v="8"/>
    <n v="165"/>
    <s v="Analog"/>
    <n v="9"/>
    <n v="2680"/>
    <n v="3"/>
    <n v="5.35"/>
    <n v="2"/>
    <s v="Manual"/>
  </r>
  <r>
    <n v="78"/>
    <s v="Volvo"/>
    <s v="Xc60"/>
    <s v="Inscription D5"/>
    <x v="77"/>
    <n v="1969"/>
    <n v="5"/>
    <n v="4"/>
    <x v="2"/>
    <s v="BS IV"/>
    <s v="Front"/>
    <n v="70"/>
    <s v="Diesel"/>
    <n v="1658"/>
    <n v="4688"/>
    <n v="1902"/>
    <x v="3"/>
    <n v="5"/>
    <n v="11.7"/>
    <n v="18.8"/>
    <n v="18.8"/>
    <n v="6"/>
    <n v="209"/>
    <s v="Analog"/>
    <n v="5"/>
    <n v="2552"/>
    <n v="3"/>
    <n v="5.3"/>
    <n v="2"/>
    <s v="Automatic"/>
  </r>
  <r>
    <n v="79"/>
    <s v="Bmw"/>
    <s v="X4"/>
    <s v="Xdrive20D M Sport X"/>
    <x v="78"/>
    <n v="1995"/>
    <n v="4"/>
    <n v="4"/>
    <x v="2"/>
    <s v="BS 6"/>
    <s v="Front"/>
    <n v="60"/>
    <s v="Diesel"/>
    <n v="1621"/>
    <n v="4752"/>
    <n v="1918"/>
    <x v="3"/>
    <n v="5"/>
    <n v="12.8"/>
    <n v="14.2"/>
    <n v="16.399999999999999"/>
    <n v="8"/>
    <n v="498"/>
    <s v="Analog"/>
    <n v="7"/>
    <n v="2700"/>
    <n v="3"/>
    <n v="5.6"/>
    <n v="2"/>
    <s v="Manual"/>
  </r>
  <r>
    <n v="80"/>
    <s v="Jeep"/>
    <s v="Wrangler"/>
    <s v="Unlimited"/>
    <x v="79"/>
    <n v="1999"/>
    <n v="4"/>
    <n v="4"/>
    <x v="2"/>
    <s v="BS 6"/>
    <s v="Front"/>
    <n v="85"/>
    <s v="Petrol"/>
    <n v="1838"/>
    <n v="4882"/>
    <n v="1877"/>
    <x v="3"/>
    <n v="5"/>
    <n v="17.5"/>
    <n v="8.4"/>
    <n v="8.4"/>
    <n v="8"/>
    <n v="215"/>
    <s v="Digital"/>
    <n v="5"/>
    <n v="2585"/>
    <m/>
    <m/>
    <n v="6"/>
    <s v="Automatic"/>
  </r>
  <r>
    <n v="81"/>
    <s v="Bmw"/>
    <s v="Z4 Roadster"/>
    <s v="Sdrive 20I"/>
    <x v="80"/>
    <n v="1998"/>
    <n v="4"/>
    <n v="4"/>
    <x v="0"/>
    <s v="BS 6"/>
    <s v="Front"/>
    <n v="52"/>
    <s v="Petrol"/>
    <n v="1304"/>
    <n v="4324"/>
    <n v="2024"/>
    <x v="9"/>
    <n v="2"/>
    <n v="11.2"/>
    <n v="14.3"/>
    <n v="7.6"/>
    <n v="8"/>
    <m/>
    <s v="Analog"/>
    <n v="7"/>
    <n v="3060"/>
    <n v="3"/>
    <m/>
    <n v="2"/>
    <s v="Automatic"/>
  </r>
  <r>
    <n v="82"/>
    <s v="Audi"/>
    <s v="Q7"/>
    <s v="45 Tdi Premium Plus"/>
    <x v="81"/>
    <n v="2967"/>
    <n v="6"/>
    <n v="4"/>
    <x v="2"/>
    <s v="BS IV"/>
    <s v="Front"/>
    <n v="75"/>
    <s v="Diesel"/>
    <n v="1740"/>
    <n v="5052"/>
    <n v="1968"/>
    <x v="3"/>
    <n v="5"/>
    <n v="9.3000000000000007"/>
    <n v="12.6"/>
    <n v="14.75"/>
    <n v="8"/>
    <n v="200"/>
    <s v="Digital"/>
    <n v="5"/>
    <n v="2647"/>
    <n v="3"/>
    <n v="10.8"/>
    <n v="7"/>
    <s v="Automatic"/>
  </r>
  <r>
    <n v="83"/>
    <s v="Volvo"/>
    <s v="Xc90"/>
    <s v="D5 Inscription"/>
    <x v="82"/>
    <n v="1969"/>
    <n v="4"/>
    <n v="4"/>
    <x v="2"/>
    <s v="BS IV"/>
    <s v="Front"/>
    <n v="68"/>
    <s v="Diesel"/>
    <n v="1776"/>
    <n v="4950"/>
    <n v="2140"/>
    <x v="3"/>
    <n v="5"/>
    <n v="13.2"/>
    <n v="16.399999999999999"/>
    <n v="17.2"/>
    <n v="8"/>
    <n v="218"/>
    <s v="Analog"/>
    <n v="7"/>
    <n v="2745"/>
    <n v="3"/>
    <n v="5.8"/>
    <n v="7"/>
    <s v="Automatic"/>
  </r>
  <r>
    <n v="84"/>
    <s v="Land Rover Rover"/>
    <s v="Range Sport"/>
    <s v="5.0L V8 Svr Petrol"/>
    <x v="83"/>
    <n v="4999"/>
    <n v="8"/>
    <n v="4"/>
    <x v="3"/>
    <s v="BS IV"/>
    <s v="Rear"/>
    <n v="89"/>
    <s v="Petrol"/>
    <n v="1803"/>
    <n v="4882"/>
    <n v="2220"/>
    <x v="3"/>
    <n v="5"/>
    <n v="6"/>
    <n v="8"/>
    <m/>
    <m/>
    <m/>
    <s v="Analog"/>
    <n v="7"/>
    <n v="2850"/>
    <m/>
    <n v="6.2"/>
    <n v="7"/>
    <s v="Automatic"/>
  </r>
  <r>
    <n v="85"/>
    <s v="Jaguar"/>
    <s v="Xj"/>
    <s v="3.0L"/>
    <x v="84"/>
    <n v="2993"/>
    <n v="6"/>
    <n v="4"/>
    <x v="2"/>
    <s v="BS IV"/>
    <s v="Front"/>
    <n v="82"/>
    <s v="Diesel"/>
    <n v="1457"/>
    <n v="5252"/>
    <n v="1899"/>
    <x v="4"/>
    <n v="4"/>
    <n v="9.5"/>
    <n v="10.5"/>
    <n v="12.9"/>
    <n v="8"/>
    <n v="100"/>
    <s v="Analog"/>
    <n v="5"/>
    <n v="3157"/>
    <n v="2"/>
    <m/>
    <n v="2"/>
    <s v="Automatic"/>
  </r>
  <r>
    <n v="86"/>
    <s v="Porsche"/>
    <s v="Cayenne"/>
    <s v="E-Hybrid"/>
    <x v="85"/>
    <n v="2995"/>
    <n v="6"/>
    <n v="4"/>
    <x v="2"/>
    <s v="BS 6"/>
    <s v="Front"/>
    <n v="75"/>
    <s v="Hybrid"/>
    <n v="1696"/>
    <n v="4918"/>
    <n v="1983"/>
    <x v="3"/>
    <n v="5"/>
    <n v="6"/>
    <n v="8"/>
    <n v="3.4"/>
    <n v="8"/>
    <n v="210"/>
    <s v="Digital"/>
    <n v="7"/>
    <n v="2791"/>
    <m/>
    <n v="6.1"/>
    <n v="9"/>
    <s v="Automatic"/>
  </r>
  <r>
    <n v="87"/>
    <s v="Toyota"/>
    <s v="Land Cruiser"/>
    <s v="Vx"/>
    <x v="86"/>
    <n v="4461"/>
    <n v="8"/>
    <n v="4"/>
    <x v="2"/>
    <s v="BS IV"/>
    <s v="Front"/>
    <n v="93"/>
    <s v="Diesel"/>
    <n v="1910"/>
    <n v="4950"/>
    <n v="1980"/>
    <x v="3"/>
    <n v="5"/>
    <n v="5.3"/>
    <n v="9"/>
    <n v="9"/>
    <n v="6"/>
    <n v="225"/>
    <s v="Analog"/>
    <n v="5"/>
    <n v="2670"/>
    <n v="2"/>
    <n v="5.8"/>
    <n v="6"/>
    <s v="Automatic"/>
  </r>
  <r>
    <n v="88"/>
    <s v="Audi"/>
    <s v="Rs7"/>
    <s v="Sportback"/>
    <x v="87"/>
    <n v="3993"/>
    <n v="8"/>
    <n v="4"/>
    <x v="2"/>
    <s v="BS IV"/>
    <s v="Front"/>
    <n v="75"/>
    <s v="Petrol"/>
    <n v="1419"/>
    <n v="5012"/>
    <n v="1911"/>
    <x v="4"/>
    <n v="4"/>
    <n v="5.6"/>
    <n v="9"/>
    <n v="9.8000000000000007"/>
    <n v="8"/>
    <n v="109"/>
    <s v="Digital"/>
    <n v="5"/>
    <n v="2865"/>
    <m/>
    <m/>
    <n v="8"/>
    <s v="Automatic"/>
  </r>
  <r>
    <n v="89"/>
    <s v="Land Rover Rover"/>
    <s v="Range"/>
    <s v="5.0L V8 Autobiography Petrol"/>
    <x v="88"/>
    <n v="4999"/>
    <n v="8"/>
    <n v="4"/>
    <x v="3"/>
    <s v="BS IV"/>
    <s v="Front"/>
    <n v="105"/>
    <s v="Petrol"/>
    <n v="1877"/>
    <n v="4999"/>
    <n v="2034"/>
    <x v="3"/>
    <n v="5"/>
    <n v="4.4000000000000004"/>
    <n v="9.6"/>
    <n v="9.6"/>
    <n v="8"/>
    <n v="295.5"/>
    <s v="Digital"/>
    <n v="5"/>
    <n v="2864"/>
    <m/>
    <m/>
    <n v="6"/>
    <s v="Automatic"/>
  </r>
  <r>
    <n v="90"/>
    <s v="Lamborghini"/>
    <s v="Huracan"/>
    <s v="Lp 610-4"/>
    <x v="89"/>
    <n v="5204"/>
    <n v="10"/>
    <n v="4"/>
    <x v="2"/>
    <s v="BS IV"/>
    <s v="Rear"/>
    <n v="90"/>
    <s v="Petrol"/>
    <n v="1165"/>
    <n v="4459"/>
    <n v="1924"/>
    <x v="7"/>
    <n v="2"/>
    <n v="5.6"/>
    <n v="8.1999999999999993"/>
    <n v="10.6"/>
    <n v="7"/>
    <n v="135"/>
    <s v="Analog"/>
    <n v="5"/>
    <n v="3008"/>
    <n v="2"/>
    <m/>
    <n v="6"/>
    <s v="Automatic"/>
  </r>
  <r>
    <n v="91"/>
    <s v="Ferrari"/>
    <s v="488 Gtb"/>
    <s v="Std"/>
    <x v="90"/>
    <n v="3902"/>
    <n v="8"/>
    <n v="4"/>
    <x v="2"/>
    <s v="BS IV"/>
    <s v="Front"/>
    <n v="78"/>
    <s v="Petrol"/>
    <n v="1213"/>
    <n v="4568"/>
    <n v="1952"/>
    <x v="7"/>
    <n v="2"/>
    <n v="3.2"/>
    <n v="5.5"/>
    <n v="5.5"/>
    <n v="7"/>
    <m/>
    <s v="Digital"/>
    <n v="2"/>
    <n v="2470"/>
    <m/>
    <m/>
    <n v="4"/>
    <s v="Automatic"/>
  </r>
  <r>
    <n v="92"/>
    <s v="Ferrari"/>
    <s v="Gtc4 Lusso"/>
    <s v="V12"/>
    <x v="91"/>
    <n v="6262"/>
    <n v="8"/>
    <n v="4"/>
    <x v="2"/>
    <s v="BS IV"/>
    <s v="Front"/>
    <n v="91"/>
    <s v="Petrol"/>
    <n v="1383"/>
    <n v="4922"/>
    <n v="1980"/>
    <x v="7"/>
    <n v="2"/>
    <n v="13"/>
    <n v="16"/>
    <n v="5.5"/>
    <n v="7"/>
    <m/>
    <s v="Digital"/>
    <n v="7"/>
    <n v="2994"/>
    <n v="2"/>
    <n v="6.1"/>
    <n v="8"/>
    <s v="Automatic"/>
  </r>
  <r>
    <n v="93"/>
    <s v="Lamborghini"/>
    <s v="Aventador"/>
    <s v="Lp 700-4"/>
    <x v="92"/>
    <n v="6498"/>
    <n v="12"/>
    <n v="4"/>
    <x v="3"/>
    <s v="BS IV"/>
    <s v="Front"/>
    <n v="90"/>
    <s v="Petrol"/>
    <n v="1136"/>
    <n v="4780"/>
    <n v="2030"/>
    <x v="8"/>
    <n v="2"/>
    <n v="3"/>
    <n v="5"/>
    <n v="5"/>
    <n v="7"/>
    <n v="100"/>
    <s v="Analog"/>
    <n v="7"/>
    <n v="2984"/>
    <m/>
    <m/>
    <n v="6"/>
    <s v="Automatic"/>
  </r>
  <r>
    <n v="94"/>
    <s v="Maruti Suzuki"/>
    <s v="Omni"/>
    <s v="5 Str Bs-Iv"/>
    <x v="93"/>
    <n v="796"/>
    <n v="3"/>
    <n v="2"/>
    <x v="0"/>
    <s v="BS IV"/>
    <s v="Front"/>
    <n v="35"/>
    <s v="Petrol"/>
    <n v="1640"/>
    <n v="3370"/>
    <n v="1410"/>
    <x v="1"/>
    <n v="5"/>
    <n v="13"/>
    <n v="14.7"/>
    <n v="16.8"/>
    <n v="4"/>
    <n v="165"/>
    <s v="Analog"/>
    <n v="5"/>
    <n v="2923"/>
    <m/>
    <m/>
    <m/>
    <s v="Automatic"/>
  </r>
  <r>
    <n v="95"/>
    <s v="Ford"/>
    <s v="Figo"/>
    <s v="Ambiente 1.5 Tdci"/>
    <x v="94"/>
    <n v="1498"/>
    <n v="4"/>
    <n v="4"/>
    <x v="1"/>
    <s v="BS IV"/>
    <s v="Front"/>
    <n v="40"/>
    <s v="Diesel"/>
    <n v="1525"/>
    <n v="3941"/>
    <n v="1704"/>
    <x v="0"/>
    <n v="5"/>
    <n v="17"/>
    <n v="21"/>
    <n v="25.5"/>
    <n v="5"/>
    <m/>
    <s v="Analog"/>
    <n v="5"/>
    <n v="3157"/>
    <n v="3"/>
    <n v="6.3"/>
    <n v="6"/>
    <s v="Automatic"/>
  </r>
  <r>
    <n v="96"/>
    <s v="Maruti Suzuki"/>
    <s v="Baleno"/>
    <s v="1.3 Delta"/>
    <x v="95"/>
    <n v="1248"/>
    <n v="4"/>
    <n v="4"/>
    <x v="1"/>
    <s v="BS IV"/>
    <s v="Front"/>
    <n v="37"/>
    <s v="Diesel"/>
    <n v="1510"/>
    <n v="3995"/>
    <n v="1745"/>
    <x v="0"/>
    <n v="5"/>
    <n v="27.39"/>
    <m/>
    <n v="27.39"/>
    <n v="5"/>
    <n v="170"/>
    <s v="Digital"/>
    <n v="5"/>
    <n v="2895"/>
    <m/>
    <m/>
    <n v="10"/>
    <s v="Automatic"/>
  </r>
  <r>
    <n v="97"/>
    <s v="Hyundai"/>
    <s v="Grand I10"/>
    <s v="1.2 Kappa Vtvt Magna"/>
    <x v="96"/>
    <n v="1197"/>
    <n v="4"/>
    <n v="4"/>
    <x v="1"/>
    <s v="BS IV"/>
    <s v="Front"/>
    <n v="43"/>
    <s v="Petrol"/>
    <n v="1520"/>
    <n v="3765"/>
    <n v="1660"/>
    <x v="0"/>
    <n v="5"/>
    <n v="18.899999999999999"/>
    <n v="18.899999999999999"/>
    <n v="18.899999999999999"/>
    <n v="5"/>
    <n v="165"/>
    <s v="Analog"/>
    <n v="7"/>
    <n v="2850"/>
    <n v="3"/>
    <n v="5.9"/>
    <n v="8"/>
    <s v="Automatic"/>
  </r>
  <r>
    <n v="98"/>
    <s v="Fiat"/>
    <s v="Linea Classic"/>
    <s v="1.3 Multijet"/>
    <x v="97"/>
    <n v="1248"/>
    <n v="4"/>
    <n v="4"/>
    <x v="1"/>
    <s v="BS IV"/>
    <s v="Front"/>
    <n v="45"/>
    <s v="Diesel"/>
    <n v="1487"/>
    <n v="4560"/>
    <n v="1730"/>
    <x v="4"/>
    <n v="4"/>
    <n v="16.2"/>
    <n v="19.5"/>
    <n v="19.5"/>
    <n v="5"/>
    <n v="185"/>
    <s v="Analog"/>
    <n v="4"/>
    <n v="2915"/>
    <n v="2"/>
    <n v="11.9"/>
    <n v="8"/>
    <s v="Automatic"/>
  </r>
  <r>
    <n v="99"/>
    <s v="Nissan"/>
    <s v="Sunny"/>
    <s v="Xe Petrol"/>
    <x v="98"/>
    <n v="1498"/>
    <n v="4"/>
    <n v="4"/>
    <x v="1"/>
    <s v="BS IV"/>
    <s v="Front"/>
    <n v="41"/>
    <s v="Petrol"/>
    <n v="1515"/>
    <n v="4455"/>
    <n v="1695"/>
    <x v="4"/>
    <n v="4"/>
    <n v="10.6"/>
    <n v="14.2"/>
    <n v="16.95"/>
    <n v="5"/>
    <m/>
    <s v="Digital"/>
    <n v="7"/>
    <n v="2922"/>
    <m/>
    <m/>
    <n v="10"/>
    <s v="Automatic"/>
  </r>
  <r>
    <n v="100"/>
    <s v="Maruti Suzuki"/>
    <s v="Ertiga"/>
    <s v="Lxi"/>
    <x v="99"/>
    <n v="1462"/>
    <n v="4"/>
    <n v="4"/>
    <x v="1"/>
    <s v="BS 6"/>
    <s v="Front"/>
    <n v="45"/>
    <s v="Petrol"/>
    <n v="1690"/>
    <n v="4395"/>
    <n v="1735"/>
    <x v="1"/>
    <n v="5"/>
    <n v="13.4"/>
    <n v="16"/>
    <n v="19.34"/>
    <n v="5"/>
    <n v="185"/>
    <s v="Digital"/>
    <n v="2"/>
    <n v="2620"/>
    <n v="3"/>
    <n v="5.6"/>
    <n v="4"/>
    <s v="Automatic"/>
  </r>
  <r>
    <n v="101"/>
    <s v="Honda"/>
    <s v="Wr-V"/>
    <s v="Vx Diesel"/>
    <x v="100"/>
    <n v="1498"/>
    <n v="4"/>
    <n v="4"/>
    <x v="1"/>
    <s v="BS IV"/>
    <s v="Front"/>
    <n v="40"/>
    <s v="Diesel"/>
    <n v="1601"/>
    <n v="3999"/>
    <n v="1734"/>
    <x v="3"/>
    <n v="5"/>
    <n v="25.5"/>
    <n v="28.2"/>
    <n v="25.5"/>
    <n v="7"/>
    <n v="188"/>
    <s v="Digital"/>
    <n v="2"/>
    <n v="2650"/>
    <m/>
    <m/>
    <n v="4"/>
    <s v="Automatic"/>
  </r>
  <r>
    <n v="102"/>
    <s v="Mahindra"/>
    <s v="Tuv300"/>
    <s v="T4 Plus"/>
    <x v="101"/>
    <n v="1493"/>
    <n v="3"/>
    <n v="4"/>
    <x v="0"/>
    <s v="BS IV"/>
    <s v="Front"/>
    <n v="60"/>
    <s v="Diesel"/>
    <n v="1817"/>
    <n v="3995"/>
    <n v="1835"/>
    <x v="3"/>
    <n v="5"/>
    <n v="18.399999999999999"/>
    <n v="22.6"/>
    <n v="18.489999999999998"/>
    <n v="5"/>
    <n v="184"/>
    <s v="Digital"/>
    <n v="4"/>
    <n v="2990"/>
    <m/>
    <m/>
    <n v="4"/>
    <s v="Automatic"/>
  </r>
  <r>
    <n v="103"/>
    <s v="Maruti Suzuki"/>
    <s v="S-Cross"/>
    <s v="1.3L Sigma"/>
    <x v="102"/>
    <n v="1248"/>
    <n v="4"/>
    <n v="4"/>
    <x v="1"/>
    <s v="BS IV"/>
    <s v="Front"/>
    <n v="48"/>
    <s v="Diesel"/>
    <n v="1595"/>
    <n v="4300"/>
    <n v="1785"/>
    <x v="10"/>
    <n v="5"/>
    <n v="23.6"/>
    <n v="26.5"/>
    <n v="23.65"/>
    <n v="5"/>
    <n v="180"/>
    <s v="Digital"/>
    <n v="2"/>
    <n v="2700"/>
    <n v="3"/>
    <m/>
    <n v="6"/>
    <s v="Automatic"/>
  </r>
  <r>
    <n v="104"/>
    <s v="Renault"/>
    <s v="Captur"/>
    <s v="Rxe Petrol"/>
    <x v="103"/>
    <n v="1498"/>
    <n v="4"/>
    <n v="4"/>
    <x v="1"/>
    <s v="BS IV"/>
    <s v="Front"/>
    <n v="50"/>
    <s v="Petrol"/>
    <n v="1619"/>
    <n v="4329"/>
    <n v="1813"/>
    <x v="3"/>
    <n v="5"/>
    <n v="17"/>
    <n v="21"/>
    <n v="13.86"/>
    <n v="5"/>
    <n v="201"/>
    <s v="Analog"/>
    <n v="5"/>
    <n v="1840"/>
    <n v="2"/>
    <n v="4.0999999999999996"/>
    <m/>
    <s v="Manual"/>
  </r>
  <r>
    <n v="105"/>
    <s v="Mahindra"/>
    <s v="Xylo"/>
    <s v="D2 Bs-Iv"/>
    <x v="104"/>
    <n v="2489"/>
    <n v="4"/>
    <n v="4"/>
    <x v="1"/>
    <s v="BS IV"/>
    <s v="Front"/>
    <n v="55"/>
    <s v="Diesel"/>
    <n v="1895"/>
    <n v="4520"/>
    <n v="1850"/>
    <x v="3"/>
    <n v="5"/>
    <n v="10.7"/>
    <n v="13.6"/>
    <n v="13.9"/>
    <n v="5"/>
    <n v="186"/>
    <s v="Analog"/>
    <n v="5"/>
    <n v="2490"/>
    <n v="2"/>
    <m/>
    <n v="2"/>
    <s v="Manual"/>
  </r>
  <r>
    <n v="106"/>
    <s v="Kia"/>
    <s v="Seltos"/>
    <s v="Hte 1.5"/>
    <x v="105"/>
    <n v="1497"/>
    <n v="4"/>
    <n v="4"/>
    <x v="1"/>
    <s v="BS 6"/>
    <s v="Front"/>
    <n v="60"/>
    <s v="Petrol"/>
    <n v="1645"/>
    <n v="4315"/>
    <n v="1800"/>
    <x v="3"/>
    <n v="5"/>
    <n v="16.100000000000001"/>
    <n v="20.8"/>
    <n v="16.8"/>
    <n v="6"/>
    <n v="190"/>
    <s v="Analog"/>
    <n v="5"/>
    <n v="2520"/>
    <n v="2"/>
    <n v="4.9000000000000004"/>
    <n v="2"/>
    <s v="Manual"/>
  </r>
  <r>
    <n v="107"/>
    <s v="Nissan"/>
    <s v="Terrano"/>
    <s v="Xe D 85Ps"/>
    <x v="54"/>
    <n v="1461"/>
    <n v="4"/>
    <n v="4"/>
    <x v="1"/>
    <s v="BS IV"/>
    <s v="Front"/>
    <n v="50"/>
    <s v="Diesel"/>
    <n v="1671"/>
    <n v="4331"/>
    <n v="1822"/>
    <x v="3"/>
    <n v="5"/>
    <n v="17.100000000000001"/>
    <n v="20.399999999999999"/>
    <n v="20.45"/>
    <n v="5"/>
    <n v="205"/>
    <s v="Analog"/>
    <n v="5"/>
    <n v="2425"/>
    <n v="3"/>
    <n v="4.7"/>
    <n v="2"/>
    <s v="Manual"/>
  </r>
  <r>
    <n v="108"/>
    <s v="Tata"/>
    <s v="Safari Storme"/>
    <s v="2.2 Lx 4X2"/>
    <x v="106"/>
    <n v="2179"/>
    <n v="4"/>
    <n v="4"/>
    <x v="1"/>
    <s v="BS IV"/>
    <s v="Front"/>
    <n v="63"/>
    <s v="Diesel"/>
    <n v="1922"/>
    <n v="4655"/>
    <n v="1855"/>
    <x v="3"/>
    <n v="5"/>
    <n v="10.8"/>
    <n v="14"/>
    <n v="14"/>
    <n v="5"/>
    <n v="200"/>
    <s v="Analog"/>
    <n v="5"/>
    <n v="2603"/>
    <n v="3"/>
    <n v="5.4"/>
    <m/>
    <s v="Manual"/>
  </r>
  <r>
    <n v="109"/>
    <s v="Mg"/>
    <s v="Hector"/>
    <s v="1.5L Style"/>
    <x v="107"/>
    <n v="1500"/>
    <n v="4"/>
    <n v="4"/>
    <x v="1"/>
    <s v="BS IV"/>
    <s v="Front"/>
    <n v="60"/>
    <s v="Petrol"/>
    <n v="1760"/>
    <n v="4655"/>
    <n v="1835"/>
    <x v="3"/>
    <n v="5"/>
    <n v="6"/>
    <n v="7.5"/>
    <m/>
    <n v="6"/>
    <n v="192"/>
    <s v="Analog"/>
    <n v="5"/>
    <n v="2600"/>
    <n v="2"/>
    <n v="5.3"/>
    <n v="1"/>
    <s v="Manual"/>
  </r>
  <r>
    <n v="110"/>
    <s v="Tata"/>
    <s v="Nexon Ev"/>
    <s v="Xz Plus"/>
    <x v="108"/>
    <n v="1497"/>
    <n v="3"/>
    <n v="4"/>
    <x v="1"/>
    <s v="BS VI"/>
    <s v="Front"/>
    <n v="44"/>
    <s v="Electric"/>
    <n v="1607"/>
    <n v="3994"/>
    <n v="1811"/>
    <x v="3"/>
    <n v="5"/>
    <n v="16"/>
    <n v="20"/>
    <m/>
    <m/>
    <n v="205"/>
    <s v="Analog"/>
    <n v="7"/>
    <n v="2740"/>
    <n v="2"/>
    <n v="5.2"/>
    <n v="2"/>
    <s v="Manual"/>
  </r>
  <r>
    <n v="111"/>
    <s v="Tata"/>
    <s v="Nexon Ev"/>
    <s v="Xz Plus Lux"/>
    <x v="109"/>
    <n v="1499"/>
    <n v="3"/>
    <n v="4"/>
    <x v="1"/>
    <s v="BS VI"/>
    <s v="Front"/>
    <n v="44"/>
    <s v="Electric"/>
    <n v="1607"/>
    <n v="3994"/>
    <n v="1811"/>
    <x v="3"/>
    <n v="5"/>
    <n v="16"/>
    <n v="20"/>
    <m/>
    <m/>
    <n v="205"/>
    <s v="Analog"/>
    <n v="5"/>
    <n v="2555"/>
    <n v="3"/>
    <n v="5.3"/>
    <n v="2"/>
    <s v="Manual"/>
  </r>
  <r>
    <n v="112"/>
    <s v="Hyundai"/>
    <s v="Elantra"/>
    <s v="S"/>
    <x v="110"/>
    <n v="1999"/>
    <n v="4"/>
    <n v="4"/>
    <x v="1"/>
    <s v="BS 6"/>
    <s v="Front"/>
    <n v="50"/>
    <s v="Petrol"/>
    <n v="1465"/>
    <n v="4620"/>
    <n v="1800"/>
    <x v="4"/>
    <n v="4"/>
    <n v="13.1"/>
    <n v="14.6"/>
    <n v="14.6"/>
    <n v="6"/>
    <m/>
    <s v="Analog"/>
    <n v="7"/>
    <n v="2680"/>
    <n v="3"/>
    <n v="5.35"/>
    <n v="2"/>
    <s v="Manual"/>
  </r>
  <r>
    <n v="113"/>
    <s v="Volkswagen"/>
    <s v="Passat"/>
    <s v="2.0 Tdi Comfortline"/>
    <x v="111"/>
    <n v="1968"/>
    <n v="4"/>
    <n v="4"/>
    <x v="1"/>
    <s v="BS IV"/>
    <s v="Front"/>
    <n v="55"/>
    <s v="Diesel"/>
    <n v="1456"/>
    <n v="4767"/>
    <n v="1832"/>
    <x v="4"/>
    <n v="4"/>
    <n v="16.399999999999999"/>
    <n v="18.2"/>
    <n v="17.420000000000002"/>
    <n v="7"/>
    <m/>
    <s v="Analog"/>
    <n v="5"/>
    <n v="2600"/>
    <m/>
    <n v="5.5"/>
    <n v="2"/>
    <s v="Manual"/>
  </r>
  <r>
    <n v="114"/>
    <s v="Volvo"/>
    <s v="V40 Cross Country"/>
    <s v="D3"/>
    <x v="112"/>
    <n v="1984"/>
    <n v="5"/>
    <n v="4"/>
    <x v="1"/>
    <s v="BS IV"/>
    <s v="Front"/>
    <n v="60"/>
    <s v="Diesel"/>
    <n v="1458"/>
    <n v="4370"/>
    <n v="1783"/>
    <x v="0"/>
    <n v="5"/>
    <n v="13.05"/>
    <n v="16.8"/>
    <n v="16.8"/>
    <n v="6"/>
    <n v="132"/>
    <s v="Digital"/>
    <n v="5"/>
    <n v="2673"/>
    <m/>
    <n v="5.2"/>
    <n v="2"/>
    <s v="Manual"/>
  </r>
  <r>
    <n v="115"/>
    <s v="Mini"/>
    <s v="Countryman"/>
    <s v="Cooper S"/>
    <x v="113"/>
    <n v="1998"/>
    <n v="4"/>
    <n v="4"/>
    <x v="1"/>
    <s v="BS IV"/>
    <s v="Front"/>
    <n v="47"/>
    <s v="Petrol"/>
    <n v="1557"/>
    <n v="4299"/>
    <n v="1822"/>
    <x v="0"/>
    <n v="5"/>
    <n v="16.3"/>
    <n v="19.399999999999999"/>
    <n v="14.41"/>
    <n v="8"/>
    <m/>
    <s v="Analog"/>
    <n v="7"/>
    <n v="2760"/>
    <n v="2"/>
    <n v="5.5"/>
    <m/>
    <s v="Manual"/>
  </r>
  <r>
    <n v="116"/>
    <s v="Mercedes-Benz"/>
    <s v=" C-Class"/>
    <s v="C 220D Prime"/>
    <x v="114"/>
    <n v="1950"/>
    <n v="4"/>
    <n v="4"/>
    <x v="0"/>
    <s v="BS 6"/>
    <s v="Front"/>
    <n v="66"/>
    <s v="Diesel"/>
    <n v="1442"/>
    <n v="4686"/>
    <n v="1810"/>
    <x v="4"/>
    <n v="4"/>
    <n v="8"/>
    <n v="12"/>
    <n v="12.06"/>
    <n v="9"/>
    <n v="157"/>
    <s v="Analog"/>
    <n v="5"/>
    <n v="2610"/>
    <m/>
    <n v="5.3"/>
    <n v="2"/>
    <s v="Manual"/>
  </r>
  <r>
    <n v="117"/>
    <s v="Toyota"/>
    <s v="Prius"/>
    <s v="Z8"/>
    <x v="115"/>
    <n v="1798"/>
    <n v="4"/>
    <n v="4"/>
    <x v="1"/>
    <s v="BS IV"/>
    <s v="Front"/>
    <n v="43"/>
    <s v="Hybrid"/>
    <n v="1490"/>
    <n v="4540"/>
    <n v="1760"/>
    <x v="4"/>
    <n v="4"/>
    <n v="15.1"/>
    <n v="18.7"/>
    <n v="23.9"/>
    <n v="5"/>
    <n v="165"/>
    <s v="Analog"/>
    <n v="5"/>
    <n v="2673"/>
    <n v="2"/>
    <n v="5.2"/>
    <n v="2"/>
    <s v="Manual"/>
  </r>
  <r>
    <n v="118"/>
    <s v="Lexus"/>
    <s v="Es"/>
    <s v="300H"/>
    <x v="116"/>
    <n v="2487"/>
    <n v="4"/>
    <n v="4"/>
    <x v="1"/>
    <s v="BS IV"/>
    <s v="Front"/>
    <n v="65"/>
    <s v="Hybrid"/>
    <n v="1445"/>
    <n v="4975"/>
    <n v="1865"/>
    <x v="4"/>
    <n v="4"/>
    <n v="17.8"/>
    <n v="21.4"/>
    <n v="17.8"/>
    <m/>
    <m/>
    <s v="Analog"/>
    <n v="7"/>
    <n v="2650"/>
    <n v="3"/>
    <n v="10.8"/>
    <m/>
    <s v="Manual"/>
  </r>
  <r>
    <n v="119"/>
    <s v="Lexus"/>
    <s v="Nx 300H"/>
    <s v="F-Sport"/>
    <x v="78"/>
    <n v="2494"/>
    <n v="6"/>
    <n v="4"/>
    <x v="2"/>
    <s v="BS IV"/>
    <s v="Front"/>
    <n v="56"/>
    <s v="Petrol"/>
    <n v="1645"/>
    <n v="4.6399999999999997"/>
    <n v="1.845"/>
    <x v="3"/>
    <n v="4"/>
    <n v="12"/>
    <n v="15"/>
    <n v="18.3"/>
    <m/>
    <m/>
    <s v="Analog"/>
    <n v="5"/>
    <n v="2750"/>
    <m/>
    <m/>
    <n v="2"/>
    <s v="Manual"/>
  </r>
  <r>
    <n v="120"/>
    <s v="Jaguar"/>
    <s v="F-Pace"/>
    <s v="Prestige"/>
    <x v="117"/>
    <n v="1999"/>
    <n v="4"/>
    <n v="4"/>
    <x v="2"/>
    <s v="BS IV"/>
    <s v="Front"/>
    <n v="60"/>
    <s v="Diesel"/>
    <n v="1651"/>
    <n v="4731"/>
    <n v="2175"/>
    <x v="3"/>
    <n v="5"/>
    <n v="16.8"/>
    <n v="21.2"/>
    <n v="16.38"/>
    <m/>
    <n v="213"/>
    <s v="Digital"/>
    <n v="5"/>
    <n v="2498"/>
    <n v="8"/>
    <m/>
    <n v="2"/>
    <s v="Automatic"/>
  </r>
  <r>
    <n v="121"/>
    <s v="Jaguar"/>
    <s v="F-Pace"/>
    <s v="Prestige Petrol"/>
    <x v="118"/>
    <n v="1997"/>
    <n v="4"/>
    <n v="4"/>
    <x v="2"/>
    <s v="BS IV"/>
    <s v="Front"/>
    <n v="60"/>
    <s v="Petrol"/>
    <n v="1651"/>
    <n v="4731"/>
    <n v="2175"/>
    <x v="3"/>
    <n v="5"/>
    <n v="16.8"/>
    <n v="21.2"/>
    <n v="21.27"/>
    <m/>
    <n v="213"/>
    <s v="Digital"/>
    <n v="5"/>
    <n v="2498"/>
    <n v="8"/>
    <m/>
    <n v="2"/>
    <s v="Automatic"/>
  </r>
  <r>
    <n v="122"/>
    <s v="Volvo"/>
    <s v="V90 Cross Country"/>
    <s v="D5 Inscription"/>
    <x v="119"/>
    <n v="1969"/>
    <n v="4"/>
    <n v="4"/>
    <x v="2"/>
    <s v="BS IV"/>
    <s v="Front"/>
    <n v="60"/>
    <s v="Diesel"/>
    <n v="1543"/>
    <n v="4950"/>
    <n v="2052"/>
    <x v="3"/>
    <n v="5"/>
    <n v="13.2"/>
    <n v="15.2"/>
    <n v="17.2"/>
    <n v="8"/>
    <n v="210"/>
    <s v="Analog"/>
    <n v="5"/>
    <n v="2700"/>
    <m/>
    <m/>
    <n v="6"/>
    <s v="Manual"/>
  </r>
  <r>
    <n v="123"/>
    <s v="Audi"/>
    <s v="A5 Cabriolet"/>
    <s v="2.0 Tdi"/>
    <x v="120"/>
    <n v="1968"/>
    <n v="4"/>
    <n v="4"/>
    <x v="1"/>
    <s v="BS IV"/>
    <s v="Front"/>
    <n v="58"/>
    <s v="Diesel"/>
    <n v="1386"/>
    <n v="4733"/>
    <n v="1843"/>
    <x v="8"/>
    <n v="2"/>
    <n v="13.5"/>
    <n v="19.2"/>
    <n v="17.2"/>
    <n v="7"/>
    <m/>
    <s v="Analog"/>
    <n v="5"/>
    <n v="2786"/>
    <n v="2"/>
    <n v="5.85"/>
    <n v="9"/>
    <s v="Automatic"/>
  </r>
  <r>
    <n v="124"/>
    <s v="Bmw"/>
    <s v="X7"/>
    <s v="Xdrive30D Dpe Signature"/>
    <x v="121"/>
    <n v="2993"/>
    <n v="6"/>
    <n v="4"/>
    <x v="2"/>
    <s v="BS 6"/>
    <s v="Front"/>
    <n v="80"/>
    <s v="Diesel"/>
    <n v="1805"/>
    <n v="5151"/>
    <n v="2000"/>
    <x v="3"/>
    <n v="5"/>
    <n v="10.5"/>
    <n v="13.3"/>
    <n v="13.38"/>
    <n v="8"/>
    <m/>
    <s v="Digital"/>
    <n v="5"/>
    <n v="2646"/>
    <m/>
    <n v="5.45"/>
    <n v="7"/>
    <s v="Automatic"/>
  </r>
  <r>
    <n v="125"/>
    <s v="Bmw"/>
    <s v="M4"/>
    <s v="Coupe"/>
    <x v="122"/>
    <n v="2979"/>
    <n v="6"/>
    <n v="4"/>
    <x v="0"/>
    <s v="BS IV"/>
    <s v="Front"/>
    <n v="60"/>
    <s v="Petrol"/>
    <n v="1383"/>
    <n v="4671"/>
    <n v="1870"/>
    <x v="7"/>
    <n v="2"/>
    <n v="7.32"/>
    <n v="10.75"/>
    <n v="10.75"/>
    <n v="7"/>
    <n v="121"/>
    <s v="Digital"/>
    <n v="5"/>
    <n v="2670"/>
    <n v="2"/>
    <m/>
    <n v="6"/>
    <s v="Automatic"/>
  </r>
  <r>
    <n v="126"/>
    <s v="Porsche"/>
    <n v="911"/>
    <s v="Carrera S"/>
    <x v="123"/>
    <n v="2981"/>
    <n v="6"/>
    <n v="4"/>
    <x v="2"/>
    <s v="BS 6"/>
    <s v="Rear"/>
    <n v="64"/>
    <s v="Petrol"/>
    <n v="1300"/>
    <n v="4519"/>
    <n v="1852"/>
    <x v="7"/>
    <n v="2"/>
    <n v="7.9"/>
    <n v="10.7"/>
    <n v="8.9"/>
    <n v="8"/>
    <m/>
    <s v="Analog"/>
    <n v="5"/>
    <n v="2840"/>
    <n v="3"/>
    <n v="5.61"/>
    <n v="7"/>
    <s v="Automatic"/>
  </r>
  <r>
    <n v="127"/>
    <s v="Nissan"/>
    <s v="Gtr"/>
    <s v="3.8 V6"/>
    <x v="124"/>
    <n v="3799"/>
    <n v="6"/>
    <n v="4"/>
    <x v="2"/>
    <s v="BS IV"/>
    <s v="Front"/>
    <n v="74"/>
    <s v="Petrol"/>
    <n v="1370"/>
    <n v="4710"/>
    <n v="1895"/>
    <x v="7"/>
    <n v="2"/>
    <n v="9"/>
    <n v="11"/>
    <n v="9"/>
    <n v="6"/>
    <n v="110"/>
    <s v="Analog"/>
    <n v="5"/>
    <n v="2700"/>
    <n v="3"/>
    <n v="5.0999999999999996"/>
    <n v="7"/>
    <s v="Automatic"/>
  </r>
  <r>
    <n v="128"/>
    <s v="Aston Martin"/>
    <s v="Vantage"/>
    <s v="Coupe"/>
    <x v="125"/>
    <n v="3982"/>
    <n v="8"/>
    <n v="4"/>
    <x v="0"/>
    <s v="BS IV"/>
    <s v="Front"/>
    <n v="73"/>
    <s v="Petrol"/>
    <n v="1273"/>
    <n v="4465"/>
    <n v="2153"/>
    <x v="7"/>
    <n v="2"/>
    <n v="5"/>
    <n v="8"/>
    <n v="8"/>
    <n v="8"/>
    <n v="122"/>
    <s v="Analog"/>
    <n v="5"/>
    <n v="2870"/>
    <m/>
    <n v="5.9"/>
    <n v="10"/>
    <s v="Automatic"/>
  </r>
  <r>
    <n v="129"/>
    <s v="Ferrari"/>
    <s v="812 Superfast"/>
    <s v="Superfast"/>
    <x v="91"/>
    <n v="6496"/>
    <n v="12"/>
    <n v="4"/>
    <x v="2"/>
    <s v="BS IV"/>
    <s v="Front"/>
    <n v="92"/>
    <s v="Petrol"/>
    <n v="1276"/>
    <n v="4657"/>
    <n v="1971"/>
    <x v="7"/>
    <n v="2"/>
    <n v="7"/>
    <n v="9"/>
    <n v="14.9"/>
    <n v="7"/>
    <m/>
    <s v="Analog"/>
    <n v="5"/>
    <n v="2660"/>
    <m/>
    <n v="5.7"/>
    <n v="8"/>
    <s v="Automatic"/>
  </r>
  <r>
    <n v="130"/>
    <s v="Maruti Suzuki"/>
    <s v="Alto 800 Tour"/>
    <s v="H1 (O)"/>
    <x v="126"/>
    <n v="796"/>
    <n v="3"/>
    <n v="4"/>
    <x v="1"/>
    <s v="BS IV"/>
    <s v="Front"/>
    <n v="35"/>
    <s v="Petrol"/>
    <n v="1475"/>
    <n v="3395"/>
    <n v="1490"/>
    <x v="0"/>
    <n v="5"/>
    <n v="18"/>
    <n v="23"/>
    <n v="24.7"/>
    <n v="5"/>
    <n v="160"/>
    <s v="Digital"/>
    <n v="5"/>
    <n v="2874"/>
    <m/>
    <n v="11.87"/>
    <n v="6"/>
    <s v="Automatic"/>
  </r>
  <r>
    <n v="131"/>
    <s v="Hyundai"/>
    <s v="Grand I10 Nios"/>
    <s v="Magna 1.2 Crdi"/>
    <x v="127"/>
    <n v="1186"/>
    <n v="3"/>
    <n v="4"/>
    <x v="1"/>
    <s v="BS 6"/>
    <s v="Front"/>
    <n v="37"/>
    <s v="Diesel"/>
    <n v="1520"/>
    <n v="3805"/>
    <n v="1680"/>
    <x v="0"/>
    <n v="5"/>
    <n v="20.7"/>
    <n v="23.5"/>
    <n v="20.7"/>
    <n v="5"/>
    <m/>
    <s v="Digital"/>
    <n v="5"/>
    <n v="2874"/>
    <m/>
    <n v="11.87"/>
    <n v="6"/>
    <s v="Automatic"/>
  </r>
  <r>
    <n v="132"/>
    <s v="Hyundai"/>
    <s v="Xcent"/>
    <s v="S 1.2"/>
    <x v="128"/>
    <n v="1197"/>
    <n v="4"/>
    <n v="4"/>
    <x v="1"/>
    <s v="BS IV"/>
    <s v="Front"/>
    <n v="43"/>
    <s v="Petrol"/>
    <n v="1520"/>
    <n v="3995"/>
    <n v="1660"/>
    <x v="4"/>
    <n v="4"/>
    <n v="15.7"/>
    <n v="18.3"/>
    <n v="20.14"/>
    <n v="5"/>
    <n v="165"/>
    <s v="Analog"/>
    <n v="5"/>
    <n v="2941"/>
    <m/>
    <m/>
    <n v="6"/>
    <s v="Automatic"/>
  </r>
  <r>
    <n v="133"/>
    <s v="Nissan"/>
    <s v="Micra"/>
    <s v="Xl (O) Cvt"/>
    <x v="129"/>
    <n v="1198"/>
    <n v="3"/>
    <n v="12"/>
    <x v="1"/>
    <s v="BS IV"/>
    <s v="Front"/>
    <n v="41"/>
    <s v="Petrol"/>
    <n v="1530"/>
    <n v="3825"/>
    <n v="1665"/>
    <x v="0"/>
    <n v="5"/>
    <n v="16.2"/>
    <n v="20.7"/>
    <n v="19.34"/>
    <n v="5"/>
    <n v="154"/>
    <s v="Digital"/>
    <n v="4"/>
    <n v="2430"/>
    <m/>
    <m/>
    <n v="4"/>
    <s v="Automatic"/>
  </r>
  <r>
    <n v="134"/>
    <s v="Mahindra"/>
    <s v="Bolero"/>
    <s v="Zlx"/>
    <x v="130"/>
    <n v="2523"/>
    <n v="4"/>
    <n v="2"/>
    <x v="1"/>
    <s v="BS IV"/>
    <s v="Front"/>
    <n v="60"/>
    <s v="Diesel"/>
    <n v="1880"/>
    <n v="4107"/>
    <n v="1745"/>
    <x v="3"/>
    <n v="5"/>
    <n v="9.4"/>
    <n v="13.6"/>
    <n v="15.96"/>
    <n v="5"/>
    <n v="180"/>
    <s v="Digital"/>
    <n v="7"/>
    <n v="3105"/>
    <m/>
    <m/>
    <n v="9"/>
    <s v="Automatic"/>
  </r>
  <r>
    <n v="135"/>
    <s v="Maruti Suzuki"/>
    <s v="Ciaz"/>
    <s v="1.3L Sigma Smart Hybrid"/>
    <x v="131"/>
    <n v="1248"/>
    <n v="4"/>
    <n v="4"/>
    <x v="1"/>
    <s v="BS IV"/>
    <s v="Front"/>
    <n v="43"/>
    <s v="Diesel"/>
    <n v="1485"/>
    <n v="4490"/>
    <n v="1730"/>
    <x v="4"/>
    <n v="4"/>
    <n v="28.09"/>
    <n v="31.4"/>
    <n v="28.09"/>
    <n v="5"/>
    <n v="170"/>
    <s v="Analog"/>
    <n v="4"/>
    <n v="2812"/>
    <n v="2"/>
    <n v="6.1"/>
    <n v="10"/>
    <s v="Automatic"/>
  </r>
  <r>
    <n v="136"/>
    <s v="Skoda"/>
    <s v="Rapid"/>
    <s v="1.6 Mpi Ambition"/>
    <x v="132"/>
    <n v="1598"/>
    <n v="4"/>
    <n v="4"/>
    <x v="1"/>
    <s v="BS IV"/>
    <s v="Front"/>
    <n v="55"/>
    <s v="Petrol"/>
    <n v="1466"/>
    <n v="4413"/>
    <n v="1699"/>
    <x v="4"/>
    <n v="4"/>
    <n v="12"/>
    <n v="15.41"/>
    <n v="15.41"/>
    <n v="5"/>
    <n v="163"/>
    <s v="Analog"/>
    <n v="4"/>
    <n v="2450"/>
    <n v="4"/>
    <m/>
    <n v="4"/>
    <s v="Automatic"/>
  </r>
  <r>
    <n v="137"/>
    <s v="Fiat"/>
    <s v="Abarth Punto"/>
    <s v="1.4 T-Jet"/>
    <x v="133"/>
    <n v="1368"/>
    <n v="4"/>
    <n v="4"/>
    <x v="1"/>
    <s v="BS IV"/>
    <s v="Front"/>
    <n v="45"/>
    <s v="Petrol"/>
    <n v="1505"/>
    <n v="3989"/>
    <n v="1687"/>
    <x v="0"/>
    <n v="5"/>
    <n v="17"/>
    <n v="21"/>
    <n v="16.3"/>
    <n v="5"/>
    <n v="155"/>
    <s v="Analog"/>
    <n v="4"/>
    <n v="2780"/>
    <m/>
    <m/>
    <n v="6"/>
    <s v="Automatic"/>
  </r>
  <r>
    <n v="138"/>
    <s v="Hyundai"/>
    <s v="Creta"/>
    <s v="1.4 Crdi E Plus"/>
    <x v="134"/>
    <n v="1396"/>
    <n v="4"/>
    <n v="4"/>
    <x v="1"/>
    <s v="BS IV"/>
    <s v="Front"/>
    <n v="55"/>
    <s v="Diesel"/>
    <n v="1630"/>
    <n v="4270"/>
    <n v="1780"/>
    <x v="3"/>
    <n v="5"/>
    <n v="21.38"/>
    <n v="23.4"/>
    <n v="21.38"/>
    <n v="6"/>
    <n v="190"/>
    <s v="Analog"/>
    <n v="2"/>
    <n v="2704"/>
    <m/>
    <m/>
    <n v="6"/>
    <s v="Automatic"/>
  </r>
  <r>
    <n v="139"/>
    <s v="Tata"/>
    <s v="Harrier"/>
    <s v="Revotorq Xe"/>
    <x v="135"/>
    <n v="1956"/>
    <n v="3"/>
    <n v="4"/>
    <x v="1"/>
    <s v="BS 6"/>
    <s v="Front"/>
    <n v="50"/>
    <s v="Diesel"/>
    <n v="1706"/>
    <n v="4598"/>
    <n v="1894"/>
    <x v="3"/>
    <n v="5"/>
    <n v="16.3"/>
    <n v="19.399999999999999"/>
    <n v="16.7"/>
    <n v="6"/>
    <n v="205"/>
    <s v="Digital"/>
    <n v="2"/>
    <n v="2720"/>
    <m/>
    <m/>
    <n v="4"/>
    <s v="Automatic"/>
  </r>
  <r>
    <n v="140"/>
    <s v="Isuzu"/>
    <s v="Dmax V-Cross"/>
    <s v="Standard"/>
    <x v="136"/>
    <n v="2499"/>
    <n v="4"/>
    <n v="4"/>
    <x v="2"/>
    <s v="BS IV"/>
    <s v="Front"/>
    <n v="52"/>
    <s v="Diesel"/>
    <n v="1840"/>
    <n v="5295"/>
    <n v="1860"/>
    <x v="11"/>
    <n v="4"/>
    <n v="7.3"/>
    <n v="10.3"/>
    <n v="10.3"/>
    <n v="5"/>
    <m/>
    <s v="Analog"/>
    <n v="5"/>
    <n v="2360"/>
    <m/>
    <n v="4.5999999999999996"/>
    <n v="1"/>
    <s v="Manual"/>
  </r>
  <r>
    <n v="141"/>
    <s v="Mitsubishi"/>
    <s v="Outlander"/>
    <s v="2.4L Outlander"/>
    <x v="137"/>
    <n v="2360"/>
    <n v="4"/>
    <n v="4"/>
    <x v="2"/>
    <s v="BS IV"/>
    <s v="Front"/>
    <n v="60"/>
    <s v="Petrol"/>
    <n v="1710"/>
    <n v="4695"/>
    <n v="1810"/>
    <x v="3"/>
    <n v="5"/>
    <n v="13.7"/>
    <n v="14.8"/>
    <n v="9.6199999999999992"/>
    <n v="6"/>
    <n v="190"/>
    <s v="Analog"/>
    <n v="5"/>
    <n v="2450"/>
    <n v="3"/>
    <m/>
    <n v="2"/>
    <s v="Manual"/>
  </r>
  <r>
    <n v="142"/>
    <s v="Honda"/>
    <s v="Accord Hybrid"/>
    <s v="2.0 At"/>
    <x v="138"/>
    <n v="1993"/>
    <n v="4"/>
    <n v="4"/>
    <x v="1"/>
    <s v="BS IV"/>
    <s v="Front"/>
    <n v="60"/>
    <s v="Hybrid"/>
    <n v="1464"/>
    <n v="4933"/>
    <n v="1849"/>
    <x v="4"/>
    <n v="4"/>
    <n v="21"/>
    <n v="23.1"/>
    <n v="23.1"/>
    <n v="5"/>
    <n v="155"/>
    <s v="Analog"/>
    <n v="5"/>
    <n v="2425"/>
    <n v="2"/>
    <n v="5.2"/>
    <n v="2"/>
    <s v="Manual"/>
  </r>
  <r>
    <n v="143"/>
    <s v="Bmw"/>
    <s v="5-Series"/>
    <s v="520D Luxury Line"/>
    <x v="139"/>
    <n v="1995"/>
    <n v="4"/>
    <n v="4"/>
    <x v="0"/>
    <s v="BS IV"/>
    <s v="Front"/>
    <n v="70"/>
    <s v="Diesel"/>
    <n v="1464"/>
    <n v="4907"/>
    <n v="1860"/>
    <x v="4"/>
    <n v="4"/>
    <n v="8.4"/>
    <n v="11.5"/>
    <n v="18.12"/>
    <n v="8"/>
    <n v="158"/>
    <s v="Analog"/>
    <n v="5"/>
    <n v="2450"/>
    <n v="2"/>
    <n v="4.6500000000000004"/>
    <n v="2"/>
    <s v="Automatic"/>
  </r>
  <r>
    <n v="144"/>
    <s v="Bmw"/>
    <s v="6-Series"/>
    <s v="620D Gt Luxury Line"/>
    <x v="140"/>
    <n v="1995"/>
    <n v="4"/>
    <n v="4"/>
    <x v="0"/>
    <s v="BS IV"/>
    <s v="Front"/>
    <n v="66"/>
    <s v="Diesel"/>
    <n v="1538"/>
    <n v="5091"/>
    <n v="1902"/>
    <x v="4"/>
    <n v="4"/>
    <n v="13.3"/>
    <n v="16.100000000000001"/>
    <n v="21.76"/>
    <n v="8"/>
    <n v="138"/>
    <s v="Digital"/>
    <n v="7"/>
    <n v="2680"/>
    <n v="2"/>
    <n v="5.8"/>
    <m/>
    <s v="Manual"/>
  </r>
  <r>
    <n v="145"/>
    <s v="Porsche"/>
    <s v="Macan"/>
    <s v="S"/>
    <x v="141"/>
    <n v="2995"/>
    <n v="6"/>
    <n v="4"/>
    <x v="2"/>
    <s v="BS IV"/>
    <s v="Front"/>
    <n v="65"/>
    <s v="Petrol"/>
    <n v="1624"/>
    <n v="4696"/>
    <n v="1923"/>
    <x v="3"/>
    <n v="5"/>
    <n v="22"/>
    <n v="26"/>
    <m/>
    <n v="7"/>
    <n v="190"/>
    <s v="Analog"/>
    <n v="5"/>
    <n v="2650"/>
    <n v="2"/>
    <n v="5.4"/>
    <n v="2"/>
    <s v="Manual"/>
  </r>
  <r>
    <n v="146"/>
    <s v="Jaguar"/>
    <s v="F-Type"/>
    <s v="5.0 Convertible R"/>
    <x v="142"/>
    <n v="5000"/>
    <n v="4"/>
    <n v="4"/>
    <x v="2"/>
    <s v="BS IV"/>
    <s v="Front"/>
    <n v="80"/>
    <s v="Petrol"/>
    <n v="1308"/>
    <n v="4470"/>
    <n v="1923"/>
    <x v="8"/>
    <n v="4"/>
    <n v="12.05"/>
    <n v="15.7"/>
    <m/>
    <n v="8"/>
    <m/>
    <s v="Analog"/>
    <n v="5"/>
    <n v="2552"/>
    <n v="3"/>
    <n v="5.3"/>
    <n v="2"/>
    <s v="Manual"/>
  </r>
  <r>
    <n v="147"/>
    <s v="Bmw"/>
    <s v="M5"/>
    <s v="Competition"/>
    <x v="143"/>
    <n v="4395"/>
    <n v="8"/>
    <n v="4"/>
    <x v="2"/>
    <s v="BS 6"/>
    <s v="Front"/>
    <n v="68"/>
    <s v="Petrol"/>
    <n v="1473"/>
    <n v="4956"/>
    <n v="1903"/>
    <x v="4"/>
    <n v="4"/>
    <n v="17"/>
    <n v="21"/>
    <n v="9.8000000000000007"/>
    <n v="8"/>
    <m/>
    <s v="Analog"/>
    <n v="5"/>
    <n v="2510"/>
    <m/>
    <m/>
    <n v="2"/>
    <s v="Manual"/>
  </r>
  <r>
    <n v="148"/>
    <s v="Lexus"/>
    <s v="Lx 570"/>
    <s v="V8"/>
    <x v="31"/>
    <n v="5700"/>
    <n v="4"/>
    <n v="8"/>
    <x v="1"/>
    <s v="BS IV"/>
    <s v="Front"/>
    <n v="93"/>
    <s v="Diesel"/>
    <n v="1865"/>
    <n v="5080"/>
    <n v="1980"/>
    <x v="3"/>
    <n v="4"/>
    <n v="18"/>
    <n v="22"/>
    <n v="18"/>
    <n v="6"/>
    <m/>
    <s v="Analog"/>
    <n v="5"/>
    <n v="2590"/>
    <n v="3"/>
    <m/>
    <n v="2"/>
    <s v="Manual"/>
  </r>
  <r>
    <n v="149"/>
    <s v="Ferrari"/>
    <s v="458 Spider"/>
    <s v="V8"/>
    <x v="144"/>
    <n v="3902"/>
    <n v="8"/>
    <n v="4"/>
    <x v="2"/>
    <s v="BS IV"/>
    <s v="Front"/>
    <n v="86"/>
    <s v="Petrol"/>
    <n v="1211"/>
    <n v="4568"/>
    <n v="1952"/>
    <x v="7"/>
    <n v="2"/>
    <n v="3.2"/>
    <n v="5.5"/>
    <n v="5.5"/>
    <n v="7"/>
    <m/>
    <s v="Analog"/>
    <n v="5"/>
    <n v="2741"/>
    <n v="2"/>
    <m/>
    <n v="2"/>
    <s v="Manual"/>
  </r>
  <r>
    <n v="150"/>
    <s v="Maruti Suzuki R"/>
    <s v="Wagon"/>
    <s v="Vxi"/>
    <x v="145"/>
    <n v="998"/>
    <n v="3"/>
    <n v="4"/>
    <x v="1"/>
    <s v="BS 6"/>
    <s v="Front"/>
    <n v="32"/>
    <s v="Petrol"/>
    <n v="1675"/>
    <n v="3655"/>
    <n v="1620"/>
    <x v="0"/>
    <n v="5"/>
    <n v="23.7"/>
    <n v="26.2"/>
    <n v="22.5"/>
    <n v="5"/>
    <m/>
    <s v="Analog"/>
    <n v="5"/>
    <n v="3095"/>
    <n v="3"/>
    <m/>
    <n v="2"/>
    <s v="Manual"/>
  </r>
  <r>
    <n v="151"/>
    <s v="Tata"/>
    <s v="Tiago Nrg"/>
    <s v="1.2L Revotron"/>
    <x v="146"/>
    <n v="1199"/>
    <n v="3"/>
    <n v="4"/>
    <x v="1"/>
    <s v="BS IV"/>
    <s v="Front"/>
    <n v="35"/>
    <s v="Petrol"/>
    <n v="1587"/>
    <n v="3793"/>
    <n v="1665"/>
    <x v="10"/>
    <n v="5"/>
    <n v="23.8"/>
    <n v="26.4"/>
    <n v="23.84"/>
    <n v="5"/>
    <n v="180"/>
    <s v="Analog"/>
    <n v="7"/>
    <n v="2670"/>
    <m/>
    <n v="5.3"/>
    <n v="7"/>
    <s v="Automatic"/>
  </r>
  <r>
    <n v="152"/>
    <s v="Mahindra"/>
    <s v="Nuvosport"/>
    <s v="N4"/>
    <x v="147"/>
    <n v="1493"/>
    <n v="3"/>
    <n v="4"/>
    <x v="1"/>
    <s v="BS IV"/>
    <s v="Front"/>
    <n v="60"/>
    <s v="Diesel"/>
    <n v="1870"/>
    <n v="3985"/>
    <n v="1850"/>
    <x v="3"/>
    <n v="5"/>
    <n v="13.8"/>
    <n v="17.21"/>
    <n v="17.21"/>
    <n v="5"/>
    <n v="180"/>
    <s v="Analog"/>
    <n v="5"/>
    <n v="2776"/>
    <n v="2"/>
    <n v="5.6"/>
    <n v="6"/>
    <s v="Automatic"/>
  </r>
  <r>
    <n v="153"/>
    <s v="Nissan"/>
    <s v="Kicks"/>
    <s v="Xl Petrol"/>
    <x v="148"/>
    <n v="1498"/>
    <n v="4"/>
    <n v="4"/>
    <x v="0"/>
    <s v="BS 6"/>
    <s v="Front"/>
    <n v="50"/>
    <s v="Petrol"/>
    <n v="1651"/>
    <n v="4384"/>
    <n v="1813"/>
    <x v="3"/>
    <n v="5"/>
    <n v="17.7"/>
    <n v="20"/>
    <n v="14.23"/>
    <n v="6"/>
    <n v="210"/>
    <s v="Analog"/>
    <n v="5"/>
    <n v="2968"/>
    <n v="2"/>
    <n v="11.4"/>
    <n v="8"/>
    <s v="Automatic"/>
  </r>
  <r>
    <n v="154"/>
    <s v="Tata"/>
    <s v="Winger"/>
    <s v="15S"/>
    <x v="149"/>
    <n v="2200"/>
    <n v="4"/>
    <n v="4"/>
    <x v="1"/>
    <s v="BS 6"/>
    <s v="Front"/>
    <n v="60"/>
    <s v="Diesel"/>
    <n v="2670"/>
    <n v="5458"/>
    <n v="1905"/>
    <x v="2"/>
    <n v="5"/>
    <n v="10.6"/>
    <n v="14.3"/>
    <m/>
    <n v="5"/>
    <n v="180"/>
    <s v="Analog"/>
    <n v="4"/>
    <n v="3070"/>
    <m/>
    <m/>
    <n v="8"/>
    <s v="Automatic"/>
  </r>
  <r>
    <n v="155"/>
    <s v="Hyundai"/>
    <s v="Kona Electric"/>
    <s v="Premium"/>
    <x v="150"/>
    <n v="1493"/>
    <n v="4"/>
    <n v="4"/>
    <x v="1"/>
    <s v="BS 7"/>
    <s v="Front"/>
    <n v="50"/>
    <s v="Electric"/>
    <n v="1570"/>
    <n v="4180"/>
    <n v="1800"/>
    <x v="3"/>
    <n v="5"/>
    <n v="28"/>
    <n v="33"/>
    <m/>
    <m/>
    <n v="160"/>
    <s v="Analog"/>
    <n v="5"/>
    <n v="2807"/>
    <n v="2"/>
    <m/>
    <n v="6"/>
    <s v="Automatic"/>
  </r>
  <r>
    <n v="156"/>
    <s v="Toyota"/>
    <s v="Camry"/>
    <s v="Hybrid"/>
    <x v="151"/>
    <n v="2487"/>
    <n v="4"/>
    <n v="4"/>
    <x v="1"/>
    <s v="BS IV"/>
    <s v="Front"/>
    <n v="50"/>
    <s v="Hybrid"/>
    <n v="1455"/>
    <n v="4885"/>
    <n v="1840"/>
    <x v="4"/>
    <n v="4"/>
    <n v="31"/>
    <n v="40"/>
    <n v="23.2"/>
    <m/>
    <m/>
    <s v="Analog"/>
    <n v="7"/>
    <n v="2622"/>
    <m/>
    <m/>
    <m/>
    <s v="Automatic"/>
  </r>
  <r>
    <n v="157"/>
    <s v="Audi"/>
    <s v="A5"/>
    <s v="Sportback"/>
    <x v="152"/>
    <n v="1968"/>
    <n v="4"/>
    <n v="4"/>
    <x v="1"/>
    <s v="BS IV"/>
    <s v="Front"/>
    <n v="54"/>
    <s v="Diesel"/>
    <n v="1386"/>
    <n v="4733"/>
    <n v="1843"/>
    <x v="4"/>
    <n v="4"/>
    <n v="17.2"/>
    <n v="19.2"/>
    <n v="19.2"/>
    <n v="7"/>
    <m/>
    <s v="Analog"/>
    <n v="4"/>
    <n v="2964"/>
    <n v="2"/>
    <m/>
    <n v="9"/>
    <s v="Automatic"/>
  </r>
  <r>
    <n v="158"/>
    <s v="Land Rover"/>
    <s v="Discovery"/>
    <s v="3.0 Hse Diesel"/>
    <x v="153"/>
    <n v="2993"/>
    <n v="6"/>
    <n v="4"/>
    <x v="3"/>
    <s v="BS IV"/>
    <s v="Front"/>
    <n v="85"/>
    <s v="Diesel"/>
    <n v="1846"/>
    <n v="4988"/>
    <n v="2200"/>
    <x v="3"/>
    <n v="5"/>
    <n v="9.3000000000000007"/>
    <n v="10.7"/>
    <n v="18"/>
    <n v="8"/>
    <m/>
    <s v="Analog"/>
    <n v="7"/>
    <n v="2850"/>
    <m/>
    <m/>
    <n v="10"/>
    <s v="Automatic"/>
  </r>
  <r>
    <n v="159"/>
    <s v="Lexus"/>
    <s v="Ls 500H"/>
    <s v="Luxury"/>
    <x v="154"/>
    <n v="3456"/>
    <n v="6"/>
    <n v="4"/>
    <x v="2"/>
    <s v="BS IV"/>
    <s v="Front"/>
    <n v="82"/>
    <s v="Hybrid"/>
    <n v="1450"/>
    <n v="5235"/>
    <n v="1900"/>
    <x v="3"/>
    <n v="4"/>
    <n v="22"/>
    <n v="27"/>
    <n v="15.4"/>
    <m/>
    <m/>
    <s v="Digital"/>
    <n v="2"/>
    <n v="2650"/>
    <m/>
    <m/>
    <n v="2"/>
    <s v="Automatic"/>
  </r>
  <r>
    <n v="160"/>
    <s v="Rolls-Royce"/>
    <s v=" Phantom"/>
    <s v="Sedan"/>
    <x v="155"/>
    <n v="6749"/>
    <n v="12"/>
    <n v="4"/>
    <x v="0"/>
    <s v="BS IV"/>
    <s v="Front"/>
    <n v="100"/>
    <s v="Petrol"/>
    <n v="1638"/>
    <n v="5842"/>
    <n v="1990"/>
    <x v="4"/>
    <n v="4"/>
    <n v="10.199999999999999"/>
    <n v="14.9"/>
    <n v="23"/>
    <n v="8"/>
    <n v="164"/>
    <s v="Analog"/>
    <n v="5"/>
    <n v="3552"/>
    <n v="2"/>
    <m/>
    <n v="1"/>
    <s v="Manual"/>
  </r>
  <r>
    <n v="161"/>
    <s v="Fiat"/>
    <s v="Punto Evo"/>
    <s v="Dynamic 1.2"/>
    <x v="156"/>
    <n v="1172"/>
    <n v="4"/>
    <n v="4"/>
    <x v="1"/>
    <s v="BS IV"/>
    <s v="Front"/>
    <n v="45"/>
    <s v="Petrol"/>
    <n v="1525"/>
    <n v="3989"/>
    <n v="1687"/>
    <x v="0"/>
    <n v="5"/>
    <n v="15.8"/>
    <n v="18.2"/>
    <n v="15.7"/>
    <n v="5"/>
    <n v="185"/>
    <s v="Analog"/>
    <n v="5"/>
    <n v="2400"/>
    <n v="2"/>
    <m/>
    <n v="2"/>
    <s v="Manual"/>
  </r>
  <r>
    <n v="162"/>
    <s v="Toyota"/>
    <s v="Yaris"/>
    <s v="J"/>
    <x v="157"/>
    <n v="1496"/>
    <n v="4"/>
    <n v="4"/>
    <x v="1"/>
    <s v="BS IV"/>
    <s v="Front"/>
    <n v="42"/>
    <s v="Petrol"/>
    <n v="1495"/>
    <n v="4425"/>
    <n v="1730"/>
    <x v="4"/>
    <n v="4"/>
    <n v="10"/>
    <n v="12"/>
    <n v="17.100000000000001"/>
    <n v="6"/>
    <n v="152"/>
    <s v="Analog"/>
    <n v="7"/>
    <n v="2760"/>
    <m/>
    <n v="5.5"/>
    <m/>
    <s v="Manual"/>
  </r>
  <r>
    <n v="163"/>
    <s v="Skoda"/>
    <s v="Octavia"/>
    <s v="Ambition 1.4 Tsi"/>
    <x v="158"/>
    <n v="1395"/>
    <n v="4"/>
    <n v="4"/>
    <x v="1"/>
    <s v="BS IV"/>
    <s v="Front"/>
    <n v="50"/>
    <s v="Petrol"/>
    <n v="1476"/>
    <n v="4670"/>
    <n v="1814"/>
    <x v="4"/>
    <n v="4"/>
    <n v="10.199999999999999"/>
    <n v="13.4"/>
    <n v="16.7"/>
    <n v="6"/>
    <n v="155"/>
    <s v="Analog"/>
    <n v="5"/>
    <n v="2673"/>
    <m/>
    <n v="5.2"/>
    <n v="2"/>
    <s v="Manual"/>
  </r>
  <r>
    <n v="164"/>
    <s v="Skoda"/>
    <s v="Octavia"/>
    <s v="Ambition 2.0 Tdi Cr"/>
    <x v="159"/>
    <n v="1968"/>
    <n v="4"/>
    <n v="4"/>
    <x v="1"/>
    <s v="BS IV"/>
    <s v="Front"/>
    <n v="50"/>
    <s v="Diesel"/>
    <n v="1476"/>
    <n v="4670"/>
    <n v="1814"/>
    <x v="4"/>
    <n v="4"/>
    <n v="10.199999999999999"/>
    <n v="13.4"/>
    <n v="21"/>
    <n v="6"/>
    <n v="155"/>
    <s v="Analog"/>
    <n v="16"/>
    <n v="3488"/>
    <m/>
    <n v="6750"/>
    <m/>
    <s v="Manual"/>
  </r>
  <r>
    <n v="165"/>
    <s v="Mercedes-Benz"/>
    <s v=" Glc"/>
    <s v="200 Progressive"/>
    <x v="160"/>
    <n v="1991"/>
    <n v="4"/>
    <n v="4"/>
    <x v="0"/>
    <s v="BS 6"/>
    <s v="Front"/>
    <n v="66"/>
    <s v="Petrol"/>
    <n v="1644"/>
    <n v="4658"/>
    <n v="1890"/>
    <x v="3"/>
    <n v="5"/>
    <n v="16.100000000000001"/>
    <n v="18.2"/>
    <n v="13.51"/>
    <n v="9"/>
    <m/>
    <s v="Digital"/>
    <n v="4"/>
    <n v="2600"/>
    <m/>
    <m/>
    <n v="6"/>
    <s v="Automatic"/>
  </r>
  <r>
    <n v="166"/>
    <s v="Porsche"/>
    <s v="Cayenne Coupe"/>
    <s v="Base"/>
    <x v="161"/>
    <n v="2995"/>
    <n v="6"/>
    <n v="4"/>
    <x v="2"/>
    <s v="BS 6"/>
    <s v="Front"/>
    <n v="75"/>
    <s v="Petrol"/>
    <n v="1676"/>
    <n v="4931"/>
    <n v="2194"/>
    <x v="3"/>
    <m/>
    <n v="19"/>
    <n v="26"/>
    <n v="11.6"/>
    <n v="8"/>
    <m/>
    <s v="Analog"/>
    <n v="5"/>
    <n v="2825"/>
    <n v="3"/>
    <n v="5.8"/>
    <n v="9"/>
    <s v="Automatic"/>
  </r>
  <r>
    <n v="167"/>
    <s v="Mahindra"/>
    <s v="Verito"/>
    <s v="1.5 D2"/>
    <x v="162"/>
    <n v="1461"/>
    <n v="4"/>
    <n v="3"/>
    <x v="1"/>
    <s v="BS IV"/>
    <s v="Front"/>
    <n v="50"/>
    <s v="Diesel"/>
    <n v="1540"/>
    <n v="4277"/>
    <n v="1740"/>
    <x v="4"/>
    <n v="4"/>
    <n v="18"/>
    <n v="20"/>
    <n v="21"/>
    <n v="5"/>
    <n v="172"/>
    <s v="Digital"/>
    <n v="5"/>
    <n v="2450"/>
    <m/>
    <m/>
    <n v="6"/>
    <s v="Automatic"/>
  </r>
  <r>
    <n v="168"/>
    <s v="Mitsubishi"/>
    <s v="Pajero Sport"/>
    <s v="2.5 Mt"/>
    <x v="163"/>
    <n v="2477"/>
    <n v="4"/>
    <n v="4"/>
    <x v="0"/>
    <s v="BS IV"/>
    <s v="Front"/>
    <n v="70"/>
    <s v="Diesel"/>
    <n v="1840"/>
    <n v="4695"/>
    <n v="1815"/>
    <x v="3"/>
    <n v="5"/>
    <n v="6.5"/>
    <n v="10.5"/>
    <n v="10.77"/>
    <n v="5"/>
    <n v="215"/>
    <s v="Analog"/>
    <n v="7"/>
    <n v="2922"/>
    <n v="3"/>
    <n v="5.9"/>
    <n v="8"/>
    <s v="Automatic"/>
  </r>
  <r>
    <n v="169"/>
    <s v="Bentley"/>
    <s v="Flying Spur"/>
    <s v="W12"/>
    <x v="164"/>
    <n v="5998"/>
    <n v="12"/>
    <n v="4"/>
    <x v="2"/>
    <s v="BS IV"/>
    <s v="Rear"/>
    <n v="90"/>
    <s v="Petrol"/>
    <n v="1488"/>
    <n v="5299"/>
    <n v="2207"/>
    <x v="4"/>
    <n v="4"/>
    <n v="2"/>
    <n v="4"/>
    <n v="4"/>
    <n v="8"/>
    <n v="110"/>
    <s v="Analog"/>
    <n v="5"/>
    <n v="3125"/>
    <m/>
    <n v="5.7"/>
    <n v="14"/>
    <s v="Automatic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createdVersion="7" indent="0" outline="1" outlineData="1" multipleFieldFilters="0" rowHeaderCaption="Drive wheels" colHeaderCaption="Body Type">
  <location ref="A3:N9" firstHeaderRow="1" firstDataRow="2" firstDataCol="1"/>
  <pivotFields count="30">
    <pivotField showAll="0"/>
    <pivotField showAll="0"/>
    <pivotField showAll="0"/>
    <pivotField showAll="0"/>
    <pivotField dataField="1" numFmtId="3" showAll="0" sortType="descending">
      <items count="166">
        <item x="39"/>
        <item x="155"/>
        <item x="38"/>
        <item x="91"/>
        <item x="92"/>
        <item x="144"/>
        <item x="37"/>
        <item x="36"/>
        <item x="164"/>
        <item x="89"/>
        <item x="90"/>
        <item x="35"/>
        <item x="34"/>
        <item x="33"/>
        <item x="125"/>
        <item x="32"/>
        <item x="88"/>
        <item x="142"/>
        <item x="31"/>
        <item x="30"/>
        <item x="124"/>
        <item x="83"/>
        <item x="154"/>
        <item x="123"/>
        <item x="29"/>
        <item x="87"/>
        <item x="85"/>
        <item x="28"/>
        <item x="143"/>
        <item x="86"/>
        <item x="27"/>
        <item x="122"/>
        <item x="161"/>
        <item x="26"/>
        <item x="25"/>
        <item x="121"/>
        <item x="153"/>
        <item x="24"/>
        <item x="84"/>
        <item x="23"/>
        <item x="82"/>
        <item x="141"/>
        <item x="22"/>
        <item x="21"/>
        <item x="81"/>
        <item x="120"/>
        <item x="119"/>
        <item x="80"/>
        <item x="117"/>
        <item x="140"/>
        <item x="118"/>
        <item x="79"/>
        <item x="152"/>
        <item x="78"/>
        <item x="77"/>
        <item x="139"/>
        <item x="116"/>
        <item x="160"/>
        <item x="115"/>
        <item x="18"/>
        <item x="20"/>
        <item x="19"/>
        <item x="138"/>
        <item x="17"/>
        <item x="16"/>
        <item x="114"/>
        <item x="151"/>
        <item x="76"/>
        <item x="113"/>
        <item x="73"/>
        <item x="74"/>
        <item x="75"/>
        <item x="15"/>
        <item x="112"/>
        <item x="72"/>
        <item x="71"/>
        <item x="111"/>
        <item x="163"/>
        <item x="14"/>
        <item x="137"/>
        <item x="70"/>
        <item x="150"/>
        <item x="69"/>
        <item x="159"/>
        <item x="136"/>
        <item x="158"/>
        <item x="109"/>
        <item x="110"/>
        <item x="108"/>
        <item x="67"/>
        <item x="68"/>
        <item x="135"/>
        <item x="107"/>
        <item x="149"/>
        <item x="106"/>
        <item x="100"/>
        <item x="134"/>
        <item x="54"/>
        <item x="63"/>
        <item x="132"/>
        <item x="66"/>
        <item x="65"/>
        <item x="105"/>
        <item x="64"/>
        <item x="133"/>
        <item x="62"/>
        <item x="104"/>
        <item x="59"/>
        <item x="61"/>
        <item x="58"/>
        <item x="148"/>
        <item x="60"/>
        <item x="103"/>
        <item x="130"/>
        <item x="157"/>
        <item x="131"/>
        <item x="50"/>
        <item x="102"/>
        <item x="57"/>
        <item x="56"/>
        <item x="101"/>
        <item x="55"/>
        <item x="53"/>
        <item x="147"/>
        <item x="52"/>
        <item x="48"/>
        <item x="51"/>
        <item x="99"/>
        <item x="97"/>
        <item x="162"/>
        <item x="95"/>
        <item x="13"/>
        <item x="12"/>
        <item x="98"/>
        <item x="49"/>
        <item x="127"/>
        <item x="129"/>
        <item x="10"/>
        <item x="128"/>
        <item x="45"/>
        <item x="94"/>
        <item x="146"/>
        <item x="96"/>
        <item x="47"/>
        <item x="46"/>
        <item x="156"/>
        <item x="44"/>
        <item x="11"/>
        <item x="43"/>
        <item x="9"/>
        <item x="5"/>
        <item x="8"/>
        <item x="42"/>
        <item x="7"/>
        <item x="145"/>
        <item x="6"/>
        <item x="41"/>
        <item x="40"/>
        <item x="126"/>
        <item x="2"/>
        <item x="4"/>
        <item x="0"/>
        <item x="3"/>
        <item x="93"/>
        <item x="1"/>
        <item t="default"/>
      </items>
    </pivotField>
    <pivotField showAll="0"/>
    <pivotField showAll="0"/>
    <pivotField showAll="0"/>
    <pivotField axis="axisRow" showAll="0">
      <items count="5">
        <item x="3"/>
        <item x="2"/>
        <item x="1"/>
        <item sd="0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 sortType="ascending">
      <items count="13">
        <item x="8"/>
        <item x="7"/>
        <item x="10"/>
        <item x="0"/>
        <item x="1"/>
        <item x="2"/>
        <item x="11"/>
        <item x="4"/>
        <item x="6"/>
        <item x="9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6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Ex-Showroom_Price(Rs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88"/>
  <sheetViews>
    <sheetView topLeftCell="P1" zoomScale="85" zoomScaleNormal="85" workbookViewId="0">
      <selection activeCell="S34" sqref="S34"/>
    </sheetView>
  </sheetViews>
  <sheetFormatPr defaultColWidth="9" defaultRowHeight="14.4"/>
  <cols>
    <col min="2" max="2" width="11.88671875" customWidth="1"/>
    <col min="3" max="3" width="12" customWidth="1"/>
    <col min="4" max="4" width="15.109375" customWidth="1"/>
    <col min="5" max="5" width="21.33203125" customWidth="1"/>
    <col min="6" max="6" width="16.33203125" customWidth="1"/>
    <col min="8" max="8" width="16.33203125" customWidth="1"/>
    <col min="9" max="9" width="12.6640625" customWidth="1"/>
    <col min="10" max="10" width="14.5546875" customWidth="1"/>
    <col min="11" max="11" width="17.5546875" customWidth="1"/>
    <col min="12" max="12" width="26.33203125" customWidth="1"/>
    <col min="13" max="13" width="10.44140625" customWidth="1"/>
    <col min="14" max="14" width="10.88671875" customWidth="1"/>
    <col min="15" max="15" width="11.21875" customWidth="1"/>
    <col min="16" max="16" width="12.5546875" customWidth="1"/>
    <col min="17" max="17" width="17.44140625" customWidth="1"/>
    <col min="19" max="19" width="20.109375" customWidth="1"/>
    <col min="20" max="20" width="21.21875" customWidth="1"/>
    <col min="21" max="21" width="17.109375" customWidth="1"/>
    <col min="23" max="23" width="21.44140625" customWidth="1"/>
    <col min="24" max="24" width="14.5546875" customWidth="1"/>
    <col min="25" max="25" width="15.5546875" customWidth="1"/>
    <col min="26" max="26" width="16.109375" customWidth="1"/>
    <col min="27" max="27" width="20.33203125" customWidth="1"/>
    <col min="28" max="28" width="20" customWidth="1"/>
    <col min="29" max="29" width="30.21875" customWidth="1"/>
    <col min="40" max="41" width="8.88671875" hidden="1" customWidth="1"/>
    <col min="42" max="42" width="13.5546875" hidden="1" customWidth="1"/>
    <col min="43" max="43" width="13.77734375" hidden="1" customWidth="1"/>
    <col min="44" max="48" width="8.88671875" hidden="1" customWidth="1"/>
    <col min="49" max="49" width="30" hidden="1" customWidth="1"/>
    <col min="50" max="50" width="12.6640625" customWidth="1"/>
    <col min="51" max="52" width="8.88671875" hidden="1" customWidth="1"/>
    <col min="53" max="53" width="29" hidden="1" customWidth="1"/>
    <col min="54" max="56" width="8.88671875" hidden="1" customWidth="1"/>
    <col min="57" max="57" width="15.6640625" hidden="1" customWidth="1"/>
    <col min="58" max="58" width="26.77734375" hidden="1" customWidth="1"/>
    <col min="59" max="59" width="18.88671875" customWidth="1"/>
    <col min="60" max="60" width="19.5546875" customWidth="1"/>
    <col min="61" max="61" width="25.109375" customWidth="1"/>
    <col min="62" max="62" width="15.33203125" customWidth="1"/>
    <col min="63" max="63" width="19.21875" customWidth="1"/>
    <col min="64" max="64" width="19.33203125" customWidth="1"/>
    <col min="66" max="66" width="17.6640625" customWidth="1"/>
    <col min="67" max="67" width="0.109375" customWidth="1"/>
    <col min="68" max="68" width="21.44140625" customWidth="1"/>
    <col min="70" max="70" width="15.44140625" customWidth="1"/>
    <col min="71" max="71" width="16.88671875" customWidth="1"/>
    <col min="72" max="72" width="28.88671875" customWidth="1"/>
    <col min="74" max="74" width="22.5546875" customWidth="1"/>
    <col min="75" max="75" width="17.6640625" customWidth="1"/>
    <col min="77" max="77" width="17.88671875" customWidth="1"/>
    <col min="78" max="78" width="27" customWidth="1"/>
    <col min="96" max="96" width="10.77734375" customWidth="1"/>
    <col min="100" max="100" width="13.109375" customWidth="1"/>
    <col min="106" max="106" width="15.88671875" customWidth="1"/>
    <col min="107" max="107" width="12.33203125" customWidth="1"/>
    <col min="111" max="111" width="18.88671875" customWidth="1"/>
    <col min="114" max="114" width="12.44140625" customWidth="1"/>
    <col min="116" max="116" width="18.33203125" customWidth="1"/>
  </cols>
  <sheetData>
    <row r="1" spans="1:139" s="2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P1" s="28"/>
      <c r="AQ1" s="28"/>
      <c r="AW1" s="28"/>
      <c r="AX1" s="28" t="s">
        <v>29</v>
      </c>
      <c r="AY1" s="28"/>
      <c r="AZ1" s="28"/>
      <c r="BA1" s="28"/>
      <c r="BE1" s="28"/>
      <c r="BF1" s="28"/>
      <c r="BG1" s="28" t="s">
        <v>30</v>
      </c>
      <c r="BH1" s="28" t="s">
        <v>31</v>
      </c>
      <c r="BI1" s="28" t="s">
        <v>32</v>
      </c>
      <c r="BJ1" s="28" t="s">
        <v>33</v>
      </c>
      <c r="BK1" s="28" t="s">
        <v>34</v>
      </c>
      <c r="BL1" s="28" t="s">
        <v>35</v>
      </c>
      <c r="BM1" s="28" t="s">
        <v>36</v>
      </c>
      <c r="BN1" s="28" t="s">
        <v>37</v>
      </c>
      <c r="BO1" s="28"/>
      <c r="BP1" s="5" t="s">
        <v>38</v>
      </c>
      <c r="BR1" s="28"/>
      <c r="BS1" s="28"/>
      <c r="BT1" s="28"/>
      <c r="BV1" s="28"/>
      <c r="BW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R1" s="28"/>
      <c r="CS1" s="28"/>
      <c r="CT1" s="28"/>
      <c r="CU1" s="28"/>
      <c r="CV1" s="28"/>
      <c r="CY1" s="28"/>
      <c r="CZ1" s="28"/>
      <c r="DA1" s="28"/>
      <c r="DB1" s="28"/>
      <c r="DC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</row>
    <row r="2" spans="1:139">
      <c r="A2" s="21">
        <v>1</v>
      </c>
      <c r="B2" s="21" t="s">
        <v>39</v>
      </c>
      <c r="C2" s="21" t="s">
        <v>40</v>
      </c>
      <c r="D2" s="21" t="s">
        <v>41</v>
      </c>
      <c r="E2" s="27">
        <v>292667</v>
      </c>
      <c r="F2" s="21">
        <v>624</v>
      </c>
      <c r="G2" s="21">
        <v>2</v>
      </c>
      <c r="H2" s="21">
        <v>2</v>
      </c>
      <c r="I2" s="21" t="s">
        <v>42</v>
      </c>
      <c r="J2" s="21" t="s">
        <v>43</v>
      </c>
      <c r="K2" s="21" t="s">
        <v>44</v>
      </c>
      <c r="L2" s="21">
        <v>24</v>
      </c>
      <c r="M2" s="21" t="s">
        <v>45</v>
      </c>
      <c r="N2" s="21">
        <v>1652</v>
      </c>
      <c r="O2" s="21">
        <v>3164</v>
      </c>
      <c r="P2" s="21">
        <v>1750</v>
      </c>
      <c r="Q2" s="21" t="s">
        <v>46</v>
      </c>
      <c r="R2" s="21">
        <v>5</v>
      </c>
      <c r="S2" s="21">
        <v>23.6</v>
      </c>
      <c r="T2" s="21">
        <v>25.2</v>
      </c>
      <c r="U2" s="21">
        <v>2230</v>
      </c>
      <c r="V2" s="21">
        <v>4</v>
      </c>
      <c r="W2" s="21">
        <v>180</v>
      </c>
      <c r="X2" s="21" t="s">
        <v>47</v>
      </c>
      <c r="Y2" s="21">
        <v>4</v>
      </c>
      <c r="Z2" s="21" t="s">
        <v>48</v>
      </c>
      <c r="AA2" s="21">
        <v>2</v>
      </c>
      <c r="AB2" s="21">
        <v>2</v>
      </c>
      <c r="AC2" s="21">
        <v>4</v>
      </c>
      <c r="AF2" s="6"/>
      <c r="AP2" s="6"/>
      <c r="AQ2" s="6"/>
      <c r="AW2" s="6"/>
      <c r="AX2" s="6" t="s">
        <v>49</v>
      </c>
      <c r="AY2" s="6"/>
      <c r="AZ2" s="6"/>
      <c r="BA2" s="6"/>
      <c r="BE2" s="6"/>
      <c r="BF2" s="6"/>
      <c r="BG2" s="6" t="s">
        <v>50</v>
      </c>
      <c r="BH2" s="6" t="s">
        <v>51</v>
      </c>
      <c r="BI2" s="6"/>
      <c r="BJ2" s="6" t="s">
        <v>52</v>
      </c>
      <c r="BK2" s="6"/>
      <c r="BL2" s="6" t="s">
        <v>52</v>
      </c>
      <c r="BM2" s="6" t="s">
        <v>49</v>
      </c>
      <c r="BN2" s="6" t="s">
        <v>53</v>
      </c>
      <c r="BO2" s="6"/>
      <c r="BP2" s="21">
        <v>23.6</v>
      </c>
      <c r="BR2" s="6"/>
      <c r="BS2" s="6"/>
      <c r="BT2" s="6"/>
      <c r="BV2" s="6"/>
      <c r="BW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R2" s="6"/>
      <c r="CS2" s="6"/>
      <c r="CT2" s="6"/>
      <c r="CU2" s="6"/>
      <c r="CV2" s="6"/>
      <c r="CY2" s="6"/>
      <c r="CZ2" s="6"/>
      <c r="DA2" s="6"/>
      <c r="DB2" s="6"/>
      <c r="DC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</row>
    <row r="3" spans="1:139">
      <c r="A3" s="21">
        <v>2</v>
      </c>
      <c r="B3" s="21" t="s">
        <v>39</v>
      </c>
      <c r="C3" s="21" t="s">
        <v>40</v>
      </c>
      <c r="D3" s="21" t="s">
        <v>54</v>
      </c>
      <c r="E3" s="27">
        <v>236447</v>
      </c>
      <c r="F3" s="21">
        <v>624</v>
      </c>
      <c r="G3" s="21">
        <v>2</v>
      </c>
      <c r="H3" s="21">
        <v>2</v>
      </c>
      <c r="I3" s="21" t="s">
        <v>42</v>
      </c>
      <c r="J3" s="21" t="s">
        <v>43</v>
      </c>
      <c r="K3" s="21" t="s">
        <v>44</v>
      </c>
      <c r="L3" s="21">
        <v>24</v>
      </c>
      <c r="M3" s="21" t="s">
        <v>45</v>
      </c>
      <c r="N3" s="21">
        <v>1652</v>
      </c>
      <c r="O3" s="21">
        <v>3164</v>
      </c>
      <c r="P3" s="21">
        <v>1750</v>
      </c>
      <c r="Q3" s="21" t="s">
        <v>46</v>
      </c>
      <c r="R3" s="21">
        <v>5</v>
      </c>
      <c r="S3" s="21">
        <v>23.6</v>
      </c>
      <c r="T3" s="21">
        <v>25.8</v>
      </c>
      <c r="U3" s="21">
        <v>2230</v>
      </c>
      <c r="V3" s="21">
        <v>4</v>
      </c>
      <c r="W3" s="21">
        <v>180</v>
      </c>
      <c r="X3" s="21" t="s">
        <v>47</v>
      </c>
      <c r="Y3" s="21">
        <v>4</v>
      </c>
      <c r="Z3" s="21" t="s">
        <v>48</v>
      </c>
      <c r="AA3" s="21">
        <v>2</v>
      </c>
      <c r="AB3" s="21">
        <v>2</v>
      </c>
      <c r="AC3" s="21">
        <v>4</v>
      </c>
      <c r="AF3" s="6"/>
      <c r="AP3" s="6"/>
      <c r="AQ3" s="6"/>
      <c r="AW3" s="6"/>
      <c r="AX3" s="6" t="s">
        <v>49</v>
      </c>
      <c r="AY3" s="6"/>
      <c r="AZ3" s="6"/>
      <c r="BA3" s="6"/>
      <c r="BE3" s="6"/>
      <c r="BF3" s="6"/>
      <c r="BG3" s="6"/>
      <c r="BH3" s="6"/>
      <c r="BI3" s="6"/>
      <c r="BJ3" s="6" t="s">
        <v>52</v>
      </c>
      <c r="BK3" s="6"/>
      <c r="BL3" s="6" t="s">
        <v>52</v>
      </c>
      <c r="BM3" s="6" t="s">
        <v>49</v>
      </c>
      <c r="BN3" s="6" t="s">
        <v>53</v>
      </c>
      <c r="BO3" s="6"/>
      <c r="BP3" s="21">
        <v>23.6</v>
      </c>
      <c r="BR3" s="6"/>
      <c r="BS3" s="6"/>
      <c r="BT3" s="6"/>
      <c r="BV3" s="6"/>
      <c r="BW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R3" s="6"/>
      <c r="CS3" s="6"/>
      <c r="CT3" s="6"/>
      <c r="CU3" s="6"/>
      <c r="CV3" s="6"/>
      <c r="CY3" s="6"/>
      <c r="CZ3" s="6"/>
      <c r="DA3" s="6"/>
      <c r="DB3" s="6"/>
      <c r="DC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</row>
    <row r="4" spans="1:139">
      <c r="A4" s="21">
        <v>3</v>
      </c>
      <c r="B4" s="21" t="s">
        <v>55</v>
      </c>
      <c r="C4" s="21" t="s">
        <v>56</v>
      </c>
      <c r="D4" s="21" t="s">
        <v>57</v>
      </c>
      <c r="E4" s="27">
        <v>353290</v>
      </c>
      <c r="F4" s="21">
        <v>799</v>
      </c>
      <c r="G4" s="21">
        <v>3</v>
      </c>
      <c r="H4" s="21">
        <v>4</v>
      </c>
      <c r="I4" s="21" t="s">
        <v>58</v>
      </c>
      <c r="J4" s="21" t="s">
        <v>59</v>
      </c>
      <c r="K4" s="21" t="s">
        <v>53</v>
      </c>
      <c r="L4" s="21">
        <v>28</v>
      </c>
      <c r="M4" s="21" t="s">
        <v>45</v>
      </c>
      <c r="N4" s="21">
        <v>1490</v>
      </c>
      <c r="O4" s="21">
        <v>3731</v>
      </c>
      <c r="P4" s="21">
        <v>1579</v>
      </c>
      <c r="Q4" s="21" t="s">
        <v>46</v>
      </c>
      <c r="R4" s="21">
        <v>5</v>
      </c>
      <c r="S4" s="21">
        <v>25.1</v>
      </c>
      <c r="T4" s="21">
        <v>26.8</v>
      </c>
      <c r="U4" s="21">
        <v>2422</v>
      </c>
      <c r="V4" s="21">
        <v>6</v>
      </c>
      <c r="W4" s="21">
        <v>184</v>
      </c>
      <c r="X4" s="21" t="s">
        <v>49</v>
      </c>
      <c r="Y4" s="21">
        <v>5</v>
      </c>
      <c r="Z4" s="21" t="s">
        <v>48</v>
      </c>
      <c r="AA4" s="21">
        <v>2</v>
      </c>
      <c r="AB4" s="21">
        <v>1</v>
      </c>
      <c r="AC4" s="21"/>
      <c r="AF4" s="6"/>
      <c r="AP4" s="6"/>
      <c r="AQ4" s="6"/>
      <c r="AW4" s="6"/>
      <c r="AX4" s="6" t="s">
        <v>49</v>
      </c>
      <c r="AY4" s="6"/>
      <c r="AZ4" s="6"/>
      <c r="BA4" s="6"/>
      <c r="BE4" s="6"/>
      <c r="BF4" s="6"/>
      <c r="BG4" s="6"/>
      <c r="BH4" s="6"/>
      <c r="BI4" s="6"/>
      <c r="BJ4" s="6" t="s">
        <v>52</v>
      </c>
      <c r="BK4" s="6"/>
      <c r="BL4" s="6" t="s">
        <v>52</v>
      </c>
      <c r="BM4" s="6"/>
      <c r="BN4" s="6" t="s">
        <v>53</v>
      </c>
      <c r="BO4" s="6"/>
      <c r="BP4" s="21">
        <v>25.17</v>
      </c>
      <c r="BR4" s="6"/>
      <c r="BS4" s="6"/>
      <c r="BT4" s="6"/>
      <c r="BV4" s="6"/>
      <c r="BW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R4" s="6"/>
      <c r="CS4" s="6"/>
      <c r="CT4" s="6"/>
      <c r="CU4" s="6"/>
      <c r="CV4" s="6"/>
      <c r="CY4" s="6"/>
      <c r="CZ4" s="6"/>
      <c r="DA4" s="6"/>
      <c r="DB4" s="6"/>
      <c r="DC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</row>
    <row r="5" spans="1:139">
      <c r="A5" s="21">
        <v>4</v>
      </c>
      <c r="B5" s="21" t="s">
        <v>55</v>
      </c>
      <c r="C5" s="21" t="s">
        <v>56</v>
      </c>
      <c r="D5" s="21" t="s">
        <v>60</v>
      </c>
      <c r="E5" s="27">
        <v>283290</v>
      </c>
      <c r="F5" s="21">
        <v>799</v>
      </c>
      <c r="G5" s="21">
        <v>3</v>
      </c>
      <c r="H5" s="21">
        <v>4</v>
      </c>
      <c r="I5" s="21" t="s">
        <v>58</v>
      </c>
      <c r="J5" s="21" t="s">
        <v>59</v>
      </c>
      <c r="K5" s="21" t="s">
        <v>53</v>
      </c>
      <c r="L5" s="21">
        <v>28</v>
      </c>
      <c r="M5" s="21" t="s">
        <v>45</v>
      </c>
      <c r="N5" s="21">
        <v>1490</v>
      </c>
      <c r="O5" s="21">
        <v>3731</v>
      </c>
      <c r="P5" s="21">
        <v>1579</v>
      </c>
      <c r="Q5" s="21" t="s">
        <v>46</v>
      </c>
      <c r="R5" s="21">
        <v>5</v>
      </c>
      <c r="S5" s="21">
        <v>25.1</v>
      </c>
      <c r="T5" s="21">
        <v>26.9</v>
      </c>
      <c r="U5" s="21">
        <v>2442</v>
      </c>
      <c r="V5" s="21">
        <v>5</v>
      </c>
      <c r="W5" s="21">
        <v>184</v>
      </c>
      <c r="X5" s="21" t="s">
        <v>49</v>
      </c>
      <c r="Y5" s="21">
        <v>5</v>
      </c>
      <c r="Z5" s="21" t="s">
        <v>48</v>
      </c>
      <c r="AA5" s="21">
        <v>2</v>
      </c>
      <c r="AB5" s="21">
        <v>1</v>
      </c>
      <c r="AC5" s="21"/>
      <c r="AF5" s="6"/>
      <c r="AP5" s="6"/>
      <c r="AQ5" s="6"/>
      <c r="AW5" s="6"/>
      <c r="AX5" s="6" t="s">
        <v>49</v>
      </c>
      <c r="AY5" s="6"/>
      <c r="AZ5" s="6"/>
      <c r="BA5" s="6"/>
      <c r="BE5" s="6"/>
      <c r="BF5" s="6"/>
      <c r="BG5" s="6"/>
      <c r="BH5" s="6"/>
      <c r="BI5" s="6"/>
      <c r="BJ5" s="6" t="s">
        <v>52</v>
      </c>
      <c r="BK5" s="6"/>
      <c r="BL5" s="6" t="s">
        <v>52</v>
      </c>
      <c r="BM5" s="6"/>
      <c r="BN5" s="6" t="s">
        <v>53</v>
      </c>
      <c r="BO5" s="6"/>
      <c r="BP5" s="21">
        <v>25.17</v>
      </c>
      <c r="BR5" s="6"/>
      <c r="BS5" s="6"/>
      <c r="BT5" s="6"/>
      <c r="BV5" s="6"/>
      <c r="BW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R5" s="6"/>
      <c r="CS5" s="6"/>
      <c r="CT5" s="6"/>
      <c r="CU5" s="6"/>
      <c r="CV5" s="6"/>
      <c r="CY5" s="6"/>
      <c r="CZ5" s="6"/>
      <c r="DA5" s="6"/>
      <c r="DB5" s="6"/>
      <c r="DC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</row>
    <row r="6" spans="1:139">
      <c r="A6" s="21">
        <v>5</v>
      </c>
      <c r="B6" s="21" t="s">
        <v>61</v>
      </c>
      <c r="C6" s="21" t="s">
        <v>62</v>
      </c>
      <c r="D6" s="21" t="s">
        <v>63</v>
      </c>
      <c r="E6" s="27">
        <v>352136</v>
      </c>
      <c r="F6" s="21">
        <v>1196</v>
      </c>
      <c r="G6" s="21">
        <v>4</v>
      </c>
      <c r="H6" s="21">
        <v>4</v>
      </c>
      <c r="I6" s="21" t="s">
        <v>42</v>
      </c>
      <c r="J6" s="21" t="s">
        <v>59</v>
      </c>
      <c r="K6" s="21" t="s">
        <v>53</v>
      </c>
      <c r="L6" s="21">
        <v>40</v>
      </c>
      <c r="M6" s="21" t="s">
        <v>45</v>
      </c>
      <c r="N6" s="21">
        <v>1800</v>
      </c>
      <c r="O6" s="21">
        <v>3675</v>
      </c>
      <c r="P6" s="21">
        <v>1475</v>
      </c>
      <c r="Q6" s="21" t="s">
        <v>64</v>
      </c>
      <c r="R6" s="21">
        <v>5</v>
      </c>
      <c r="S6" s="21">
        <v>12</v>
      </c>
      <c r="T6" s="21">
        <v>15</v>
      </c>
      <c r="U6" s="21">
        <v>2175</v>
      </c>
      <c r="V6" s="21">
        <v>5</v>
      </c>
      <c r="W6" s="21">
        <v>160</v>
      </c>
      <c r="X6" s="21" t="s">
        <v>49</v>
      </c>
      <c r="Y6" s="21">
        <v>6</v>
      </c>
      <c r="Z6" s="21" t="s">
        <v>48</v>
      </c>
      <c r="AA6" s="21">
        <v>2</v>
      </c>
      <c r="AB6" s="21">
        <v>2</v>
      </c>
      <c r="AC6" s="21"/>
      <c r="AF6" s="6"/>
      <c r="AP6" s="6"/>
      <c r="AQ6" s="6"/>
      <c r="AW6" s="6"/>
      <c r="AX6" s="6"/>
      <c r="AY6" s="6"/>
      <c r="AZ6" s="6"/>
      <c r="BA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21">
        <v>15</v>
      </c>
      <c r="BR6" s="6"/>
      <c r="BS6" s="6"/>
      <c r="BT6" s="6"/>
      <c r="BV6" s="6"/>
      <c r="BW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R6" s="6"/>
      <c r="CS6" s="6"/>
      <c r="CT6" s="6"/>
      <c r="CU6" s="6"/>
      <c r="CV6" s="6"/>
      <c r="CY6" s="6"/>
      <c r="CZ6" s="6"/>
      <c r="DA6" s="6"/>
      <c r="DB6" s="6"/>
      <c r="DC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</row>
    <row r="7" spans="1:139">
      <c r="A7" s="21">
        <v>6</v>
      </c>
      <c r="B7" s="21" t="s">
        <v>65</v>
      </c>
      <c r="C7" s="21" t="s">
        <v>66</v>
      </c>
      <c r="D7" s="21" t="s">
        <v>67</v>
      </c>
      <c r="E7" s="27">
        <v>503990</v>
      </c>
      <c r="F7" s="21">
        <v>1086</v>
      </c>
      <c r="G7" s="21">
        <v>4</v>
      </c>
      <c r="H7" s="21">
        <v>4</v>
      </c>
      <c r="I7" s="21" t="s">
        <v>58</v>
      </c>
      <c r="J7" s="21" t="s">
        <v>43</v>
      </c>
      <c r="K7" s="21" t="s">
        <v>53</v>
      </c>
      <c r="L7" s="21">
        <v>35</v>
      </c>
      <c r="M7" s="21" t="s">
        <v>45</v>
      </c>
      <c r="N7" s="21">
        <v>1560</v>
      </c>
      <c r="O7" s="21">
        <v>3610</v>
      </c>
      <c r="P7" s="21">
        <v>1645</v>
      </c>
      <c r="Q7" s="21" t="s">
        <v>46</v>
      </c>
      <c r="R7" s="21">
        <v>4</v>
      </c>
      <c r="S7" s="21">
        <v>17.5</v>
      </c>
      <c r="T7" s="21">
        <v>23.4</v>
      </c>
      <c r="U7" s="21">
        <v>2500</v>
      </c>
      <c r="V7" s="21">
        <v>5</v>
      </c>
      <c r="W7" s="21">
        <v>180</v>
      </c>
      <c r="X7" s="21" t="s">
        <v>49</v>
      </c>
      <c r="Y7" s="21">
        <v>5</v>
      </c>
      <c r="Z7" s="21" t="s">
        <v>48</v>
      </c>
      <c r="AA7" s="21">
        <v>3</v>
      </c>
      <c r="AB7" s="21">
        <v>2</v>
      </c>
      <c r="AC7" s="21"/>
      <c r="AF7" s="6"/>
      <c r="AP7" s="6"/>
      <c r="AQ7" s="6"/>
      <c r="AW7" s="6"/>
      <c r="AX7" s="6"/>
      <c r="AY7" s="6"/>
      <c r="AZ7" s="6"/>
      <c r="BA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21">
        <v>20.3</v>
      </c>
      <c r="BR7" s="6"/>
      <c r="BS7" s="6"/>
      <c r="BT7" s="6"/>
      <c r="BV7" s="6"/>
      <c r="BW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R7" s="6"/>
      <c r="CS7" s="6"/>
      <c r="CT7" s="6"/>
      <c r="CU7" s="6"/>
      <c r="CV7" s="6"/>
      <c r="CY7" s="6"/>
      <c r="CZ7" s="6"/>
      <c r="DA7" s="6"/>
      <c r="DB7" s="6"/>
      <c r="DC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</row>
    <row r="8" spans="1:139">
      <c r="A8" s="21">
        <v>7</v>
      </c>
      <c r="B8" s="21" t="s">
        <v>39</v>
      </c>
      <c r="C8" s="21" t="s">
        <v>68</v>
      </c>
      <c r="D8" s="21" t="s">
        <v>69</v>
      </c>
      <c r="E8" s="27">
        <v>460000</v>
      </c>
      <c r="F8" s="21">
        <v>1199</v>
      </c>
      <c r="G8" s="21">
        <v>3</v>
      </c>
      <c r="H8" s="21">
        <v>4</v>
      </c>
      <c r="I8" s="21" t="s">
        <v>58</v>
      </c>
      <c r="J8" s="21" t="s">
        <v>59</v>
      </c>
      <c r="K8" s="21" t="s">
        <v>53</v>
      </c>
      <c r="L8" s="21">
        <v>35</v>
      </c>
      <c r="M8" s="21" t="s">
        <v>45</v>
      </c>
      <c r="N8" s="21">
        <v>1535</v>
      </c>
      <c r="O8" s="21">
        <v>3765</v>
      </c>
      <c r="P8" s="21">
        <v>1677</v>
      </c>
      <c r="Q8" s="21" t="s">
        <v>46</v>
      </c>
      <c r="R8" s="21">
        <v>5</v>
      </c>
      <c r="S8" s="21">
        <v>15.2</v>
      </c>
      <c r="T8" s="21">
        <v>19.5</v>
      </c>
      <c r="U8" s="21">
        <v>2400</v>
      </c>
      <c r="V8" s="21">
        <v>5</v>
      </c>
      <c r="W8" s="21">
        <v>170</v>
      </c>
      <c r="X8" s="21" t="s">
        <v>49</v>
      </c>
      <c r="Y8" s="21">
        <v>5</v>
      </c>
      <c r="Z8" s="21" t="s">
        <v>48</v>
      </c>
      <c r="AA8" s="21">
        <v>2</v>
      </c>
      <c r="AB8" s="21">
        <v>1</v>
      </c>
      <c r="AC8" s="21"/>
      <c r="AF8" s="6"/>
      <c r="AP8" s="6"/>
      <c r="AQ8" s="6"/>
      <c r="AW8" s="6"/>
      <c r="AX8" s="6"/>
      <c r="AY8" s="6"/>
      <c r="AZ8" s="6"/>
      <c r="BA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21">
        <v>23</v>
      </c>
      <c r="BR8" s="6"/>
      <c r="BS8" s="6"/>
      <c r="BT8" s="6"/>
      <c r="BV8" s="6"/>
      <c r="BW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R8" s="6"/>
      <c r="CS8" s="6"/>
      <c r="CT8" s="6"/>
      <c r="CU8" s="6"/>
      <c r="CV8" s="6"/>
      <c r="CY8" s="6"/>
      <c r="CZ8" s="6"/>
      <c r="DA8" s="6"/>
      <c r="DB8" s="6"/>
      <c r="DC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</row>
    <row r="9" spans="1:139">
      <c r="A9" s="21">
        <v>8</v>
      </c>
      <c r="B9" s="21" t="s">
        <v>61</v>
      </c>
      <c r="C9" s="21" t="s">
        <v>70</v>
      </c>
      <c r="D9" s="21" t="s">
        <v>71</v>
      </c>
      <c r="E9" s="27">
        <v>481074</v>
      </c>
      <c r="F9" s="21">
        <v>998</v>
      </c>
      <c r="G9" s="21">
        <v>3</v>
      </c>
      <c r="H9" s="21">
        <v>4</v>
      </c>
      <c r="I9" s="21" t="s">
        <v>58</v>
      </c>
      <c r="J9" s="21" t="s">
        <v>43</v>
      </c>
      <c r="K9" s="21" t="s">
        <v>53</v>
      </c>
      <c r="L9" s="21">
        <v>35</v>
      </c>
      <c r="M9" s="21" t="s">
        <v>45</v>
      </c>
      <c r="N9" s="21">
        <v>1560</v>
      </c>
      <c r="O9" s="21">
        <v>3600</v>
      </c>
      <c r="P9" s="21">
        <v>1600</v>
      </c>
      <c r="Q9" s="21" t="s">
        <v>46</v>
      </c>
      <c r="R9" s="21">
        <v>5</v>
      </c>
      <c r="S9" s="21">
        <v>23</v>
      </c>
      <c r="T9" s="21">
        <v>22</v>
      </c>
      <c r="U9" s="21">
        <v>2435</v>
      </c>
      <c r="V9" s="21">
        <v>5</v>
      </c>
      <c r="W9" s="21">
        <v>165</v>
      </c>
      <c r="X9" s="21" t="s">
        <v>49</v>
      </c>
      <c r="Y9" s="21">
        <v>6</v>
      </c>
      <c r="Z9" s="21" t="s">
        <v>48</v>
      </c>
      <c r="AA9" s="21">
        <v>2</v>
      </c>
      <c r="AB9" s="21">
        <v>1</v>
      </c>
      <c r="AC9" s="21"/>
      <c r="AF9" s="6"/>
      <c r="AP9" s="6"/>
      <c r="AQ9" s="6"/>
      <c r="AW9" s="6"/>
      <c r="AX9" s="6"/>
      <c r="AY9" s="6"/>
      <c r="AZ9" s="6"/>
      <c r="BA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21">
        <v>23.1</v>
      </c>
      <c r="BR9" s="6"/>
      <c r="BS9" s="6"/>
      <c r="BT9" s="6"/>
      <c r="BV9" s="6"/>
      <c r="BW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R9" s="6"/>
      <c r="CS9" s="6"/>
      <c r="CT9" s="6"/>
      <c r="CU9" s="6"/>
      <c r="CV9" s="6"/>
      <c r="CY9" s="6"/>
      <c r="CZ9" s="6"/>
      <c r="DA9" s="6"/>
      <c r="DB9" s="6"/>
      <c r="DC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</row>
    <row r="10" spans="1:139">
      <c r="A10" s="21">
        <v>9</v>
      </c>
      <c r="B10" s="21" t="s">
        <v>55</v>
      </c>
      <c r="C10" s="21" t="s">
        <v>72</v>
      </c>
      <c r="D10" s="21" t="s">
        <v>73</v>
      </c>
      <c r="E10" s="27">
        <v>495000</v>
      </c>
      <c r="F10" s="21">
        <v>999</v>
      </c>
      <c r="G10" s="21">
        <v>3</v>
      </c>
      <c r="H10" s="21">
        <v>4</v>
      </c>
      <c r="I10" s="21" t="s">
        <v>58</v>
      </c>
      <c r="J10" s="21" t="s">
        <v>59</v>
      </c>
      <c r="K10" s="21" t="s">
        <v>53</v>
      </c>
      <c r="L10" s="21">
        <v>40</v>
      </c>
      <c r="M10" s="21" t="s">
        <v>45</v>
      </c>
      <c r="N10" s="21">
        <v>1643</v>
      </c>
      <c r="O10" s="21">
        <v>3990</v>
      </c>
      <c r="P10" s="21">
        <v>1739</v>
      </c>
      <c r="Q10" s="21" t="s">
        <v>74</v>
      </c>
      <c r="R10" s="21">
        <v>5</v>
      </c>
      <c r="S10" s="21">
        <v>11.2</v>
      </c>
      <c r="T10" s="21">
        <v>15.4</v>
      </c>
      <c r="U10" s="21">
        <v>2636</v>
      </c>
      <c r="V10" s="21">
        <v>5</v>
      </c>
      <c r="W10" s="21">
        <v>182</v>
      </c>
      <c r="X10" s="21" t="s">
        <v>49</v>
      </c>
      <c r="Y10" s="21">
        <v>7</v>
      </c>
      <c r="Z10" s="21" t="s">
        <v>48</v>
      </c>
      <c r="AA10" s="21">
        <v>2</v>
      </c>
      <c r="AB10" s="21">
        <v>2</v>
      </c>
      <c r="AC10" s="21"/>
      <c r="AF10" s="6"/>
      <c r="AP10" s="6"/>
      <c r="AQ10" s="6"/>
      <c r="AW10" s="6"/>
      <c r="AX10" s="6"/>
      <c r="AY10" s="6"/>
      <c r="AZ10" s="6"/>
      <c r="BA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21">
        <v>20.5</v>
      </c>
      <c r="BR10" s="6"/>
      <c r="BS10" s="6"/>
      <c r="BT10" s="6"/>
      <c r="BV10" s="6"/>
      <c r="BW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R10" s="6"/>
      <c r="CS10" s="6"/>
      <c r="CT10" s="6"/>
      <c r="CU10" s="6"/>
      <c r="CV10" s="6"/>
      <c r="CY10" s="6"/>
      <c r="CZ10" s="6"/>
      <c r="DA10" s="6"/>
      <c r="DB10" s="6"/>
      <c r="DC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</row>
    <row r="11" spans="1:139">
      <c r="A11" s="21">
        <v>10</v>
      </c>
      <c r="B11" s="21" t="s">
        <v>75</v>
      </c>
      <c r="C11" s="21" t="s">
        <v>76</v>
      </c>
      <c r="D11" s="21" t="s">
        <v>77</v>
      </c>
      <c r="E11" s="27">
        <v>506000</v>
      </c>
      <c r="F11" s="21">
        <v>1173</v>
      </c>
      <c r="G11" s="21">
        <v>4</v>
      </c>
      <c r="H11" s="21">
        <v>4</v>
      </c>
      <c r="I11" s="21" t="s">
        <v>58</v>
      </c>
      <c r="J11" s="21" t="s">
        <v>43</v>
      </c>
      <c r="K11" s="21" t="s">
        <v>53</v>
      </c>
      <c r="L11" s="21">
        <v>46</v>
      </c>
      <c r="M11" s="21" t="s">
        <v>45</v>
      </c>
      <c r="N11" s="21">
        <v>1730</v>
      </c>
      <c r="O11" s="21">
        <v>3970</v>
      </c>
      <c r="P11" s="21">
        <v>1570</v>
      </c>
      <c r="Q11" s="21" t="s">
        <v>78</v>
      </c>
      <c r="R11" s="21">
        <v>5</v>
      </c>
      <c r="S11" s="21">
        <v>13</v>
      </c>
      <c r="T11" s="21">
        <v>16</v>
      </c>
      <c r="U11" s="21">
        <v>2340</v>
      </c>
      <c r="V11" s="21">
        <v>5</v>
      </c>
      <c r="W11" s="21">
        <v>200</v>
      </c>
      <c r="X11" s="21" t="s">
        <v>49</v>
      </c>
      <c r="Y11" s="21">
        <v>5</v>
      </c>
      <c r="Z11" s="21" t="s">
        <v>48</v>
      </c>
      <c r="AA11" s="21">
        <v>4</v>
      </c>
      <c r="AB11" s="21">
        <v>6</v>
      </c>
      <c r="AC11" s="21"/>
      <c r="AF11" s="6"/>
      <c r="AP11" s="6"/>
      <c r="AQ11" s="6"/>
      <c r="AW11" s="6"/>
      <c r="AX11" s="6"/>
      <c r="AY11" s="6"/>
      <c r="AZ11" s="6"/>
      <c r="BA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21">
        <v>16</v>
      </c>
      <c r="BR11" s="6"/>
      <c r="BS11" s="6"/>
      <c r="BT11" s="6"/>
      <c r="BV11" s="6"/>
      <c r="BW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R11" s="6"/>
      <c r="CS11" s="6"/>
      <c r="CT11" s="6"/>
      <c r="CU11" s="6"/>
      <c r="CV11" s="6"/>
      <c r="CY11" s="6"/>
      <c r="CZ11" s="6"/>
      <c r="DA11" s="6"/>
      <c r="DB11" s="6"/>
      <c r="DC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</row>
    <row r="12" spans="1:139">
      <c r="A12" s="21">
        <v>11</v>
      </c>
      <c r="B12" s="21" t="s">
        <v>79</v>
      </c>
      <c r="C12" s="21" t="s">
        <v>80</v>
      </c>
      <c r="D12" s="21" t="s">
        <v>81</v>
      </c>
      <c r="E12" s="27">
        <v>647800</v>
      </c>
      <c r="F12" s="21">
        <v>1364</v>
      </c>
      <c r="G12" s="21">
        <v>4</v>
      </c>
      <c r="H12" s="21">
        <v>2</v>
      </c>
      <c r="I12" s="21" t="s">
        <v>58</v>
      </c>
      <c r="J12" s="21" t="s">
        <v>43</v>
      </c>
      <c r="K12" s="21" t="s">
        <v>53</v>
      </c>
      <c r="L12" s="21">
        <v>45</v>
      </c>
      <c r="M12" s="21" t="s">
        <v>82</v>
      </c>
      <c r="N12" s="21">
        <v>1510</v>
      </c>
      <c r="O12" s="21">
        <v>3884</v>
      </c>
      <c r="P12" s="21">
        <v>1695</v>
      </c>
      <c r="Q12" s="21" t="s">
        <v>46</v>
      </c>
      <c r="R12" s="21">
        <v>5</v>
      </c>
      <c r="S12" s="21">
        <v>20.3</v>
      </c>
      <c r="T12" s="21">
        <v>23.5</v>
      </c>
      <c r="U12" s="21">
        <v>2580</v>
      </c>
      <c r="V12" s="21">
        <v>5</v>
      </c>
      <c r="W12" s="21">
        <v>170</v>
      </c>
      <c r="X12" s="21" t="s">
        <v>49</v>
      </c>
      <c r="Y12" s="21">
        <v>7</v>
      </c>
      <c r="Z12" s="21" t="s">
        <v>83</v>
      </c>
      <c r="AA12" s="21">
        <v>5</v>
      </c>
      <c r="AB12" s="21">
        <v>2</v>
      </c>
      <c r="AC12" s="21"/>
      <c r="AF12" s="6"/>
      <c r="AP12" s="6"/>
      <c r="AQ12" s="6"/>
      <c r="AW12" s="6"/>
      <c r="AX12" s="6"/>
      <c r="AY12" s="6"/>
      <c r="AZ12" s="6"/>
      <c r="BA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21">
        <v>23.59</v>
      </c>
      <c r="BR12" s="6"/>
      <c r="BS12" s="6"/>
      <c r="BT12" s="6"/>
      <c r="BV12" s="6"/>
      <c r="BW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R12" s="6"/>
      <c r="CS12" s="6"/>
      <c r="CT12" s="6"/>
      <c r="CU12" s="6"/>
      <c r="CV12" s="6"/>
      <c r="CY12" s="6"/>
      <c r="CZ12" s="6"/>
      <c r="DA12" s="6"/>
      <c r="DB12" s="6"/>
      <c r="DC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</row>
    <row r="13" spans="1:139">
      <c r="A13" s="21">
        <v>12</v>
      </c>
      <c r="B13" s="21" t="s">
        <v>84</v>
      </c>
      <c r="C13" s="21" t="s">
        <v>85</v>
      </c>
      <c r="D13" s="21" t="s">
        <v>86</v>
      </c>
      <c r="E13" s="27">
        <v>525021</v>
      </c>
      <c r="F13" s="21">
        <v>1198</v>
      </c>
      <c r="G13" s="21">
        <v>3</v>
      </c>
      <c r="H13" s="21">
        <v>12</v>
      </c>
      <c r="I13" s="21" t="s">
        <v>58</v>
      </c>
      <c r="J13" s="21" t="s">
        <v>43</v>
      </c>
      <c r="K13" s="21" t="s">
        <v>53</v>
      </c>
      <c r="L13" s="21">
        <v>41</v>
      </c>
      <c r="M13" s="21" t="s">
        <v>45</v>
      </c>
      <c r="N13" s="21">
        <v>1530</v>
      </c>
      <c r="O13" s="21">
        <v>3801</v>
      </c>
      <c r="P13" s="21">
        <v>1665</v>
      </c>
      <c r="Q13" s="21" t="s">
        <v>46</v>
      </c>
      <c r="R13" s="21">
        <v>5</v>
      </c>
      <c r="S13" s="21">
        <v>17.7</v>
      </c>
      <c r="T13" s="21">
        <v>20.7</v>
      </c>
      <c r="U13" s="21">
        <v>2673</v>
      </c>
      <c r="V13" s="21">
        <v>5</v>
      </c>
      <c r="W13" s="21">
        <v>154</v>
      </c>
      <c r="X13" s="21" t="s">
        <v>49</v>
      </c>
      <c r="Y13" s="21">
        <v>5</v>
      </c>
      <c r="Z13" s="21" t="s">
        <v>83</v>
      </c>
      <c r="AA13" s="21">
        <v>5</v>
      </c>
      <c r="AB13" s="21">
        <v>4</v>
      </c>
      <c r="AC13" s="21"/>
      <c r="AF13" s="6"/>
      <c r="AP13" s="6"/>
      <c r="AQ13" s="6"/>
      <c r="AW13" s="6"/>
      <c r="AX13" s="6"/>
      <c r="AY13" s="6"/>
      <c r="AZ13" s="6"/>
      <c r="BA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21">
        <v>18.97</v>
      </c>
      <c r="BR13" s="6"/>
      <c r="BS13" s="6"/>
      <c r="BT13" s="6"/>
      <c r="BV13" s="6"/>
      <c r="BW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R13" s="6"/>
      <c r="CS13" s="6"/>
      <c r="CT13" s="6"/>
      <c r="CU13" s="6"/>
      <c r="CV13" s="6"/>
      <c r="CY13" s="6"/>
      <c r="CZ13" s="6"/>
      <c r="DA13" s="6"/>
      <c r="DB13" s="6"/>
      <c r="DC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</row>
    <row r="14" spans="1:139">
      <c r="A14" s="21">
        <v>13</v>
      </c>
      <c r="B14" s="21" t="s">
        <v>39</v>
      </c>
      <c r="C14" s="21" t="s">
        <v>87</v>
      </c>
      <c r="D14" s="21" t="s">
        <v>88</v>
      </c>
      <c r="E14" s="27">
        <v>719661</v>
      </c>
      <c r="F14" s="21">
        <v>1248</v>
      </c>
      <c r="G14" s="21">
        <v>4</v>
      </c>
      <c r="H14" s="21">
        <v>4</v>
      </c>
      <c r="I14" s="21" t="s">
        <v>58</v>
      </c>
      <c r="J14" s="21" t="s">
        <v>43</v>
      </c>
      <c r="K14" s="21" t="s">
        <v>53</v>
      </c>
      <c r="L14" s="21">
        <v>44</v>
      </c>
      <c r="M14" s="21" t="s">
        <v>82</v>
      </c>
      <c r="N14" s="21">
        <v>1562</v>
      </c>
      <c r="O14" s="21">
        <v>3825</v>
      </c>
      <c r="P14" s="21">
        <v>1695</v>
      </c>
      <c r="Q14" s="21" t="s">
        <v>46</v>
      </c>
      <c r="R14" s="21">
        <v>5</v>
      </c>
      <c r="S14" s="21">
        <v>17.5</v>
      </c>
      <c r="T14" s="21">
        <v>22.9</v>
      </c>
      <c r="U14" s="21">
        <v>2470</v>
      </c>
      <c r="V14" s="21">
        <v>5</v>
      </c>
      <c r="W14" s="21">
        <v>165</v>
      </c>
      <c r="X14" s="21" t="s">
        <v>49</v>
      </c>
      <c r="Y14" s="21">
        <v>5</v>
      </c>
      <c r="Z14" s="21" t="s">
        <v>83</v>
      </c>
      <c r="AA14" s="21">
        <v>2</v>
      </c>
      <c r="AB14" s="21">
        <v>2</v>
      </c>
      <c r="AC14" s="21"/>
      <c r="AF14" s="6"/>
      <c r="AP14" s="6"/>
      <c r="AQ14" s="6"/>
      <c r="AW14" s="6"/>
      <c r="AX14" s="6"/>
      <c r="AY14" s="6"/>
      <c r="AZ14" s="6"/>
      <c r="BA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21">
        <v>22.95</v>
      </c>
      <c r="BR14" s="6"/>
      <c r="BS14" s="6"/>
      <c r="BT14" s="6"/>
      <c r="BV14" s="6"/>
      <c r="BW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R14" s="6"/>
      <c r="CS14" s="6"/>
      <c r="CT14" s="6"/>
      <c r="CU14" s="6"/>
      <c r="CV14" s="6"/>
      <c r="CY14" s="6"/>
      <c r="CZ14" s="6"/>
      <c r="DA14" s="6"/>
      <c r="DB14" s="6"/>
      <c r="DC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</row>
    <row r="15" spans="1:139">
      <c r="A15" s="21">
        <v>14</v>
      </c>
      <c r="B15" s="21" t="s">
        <v>89</v>
      </c>
      <c r="C15" s="21" t="s">
        <v>90</v>
      </c>
      <c r="D15" s="21" t="s">
        <v>91</v>
      </c>
      <c r="E15" s="27">
        <v>745000</v>
      </c>
      <c r="F15" s="21">
        <v>1199</v>
      </c>
      <c r="G15" s="21">
        <v>4</v>
      </c>
      <c r="H15" s="21">
        <v>4</v>
      </c>
      <c r="I15" s="21" t="s">
        <v>58</v>
      </c>
      <c r="J15" s="21" t="s">
        <v>43</v>
      </c>
      <c r="K15" s="21" t="s">
        <v>53</v>
      </c>
      <c r="L15" s="21">
        <v>40</v>
      </c>
      <c r="M15" s="21" t="s">
        <v>45</v>
      </c>
      <c r="N15" s="21">
        <v>1544</v>
      </c>
      <c r="O15" s="21">
        <v>3955</v>
      </c>
      <c r="P15" s="21">
        <v>1694</v>
      </c>
      <c r="Q15" s="21" t="s">
        <v>46</v>
      </c>
      <c r="R15" s="21">
        <v>5</v>
      </c>
      <c r="S15" s="21">
        <v>11.3</v>
      </c>
      <c r="T15" s="21">
        <v>15.4</v>
      </c>
      <c r="U15" s="21">
        <v>2700</v>
      </c>
      <c r="V15" s="21">
        <v>5</v>
      </c>
      <c r="W15" s="21">
        <v>165</v>
      </c>
      <c r="X15" s="21" t="s">
        <v>49</v>
      </c>
      <c r="Y15" s="21">
        <v>5</v>
      </c>
      <c r="Z15" s="21" t="s">
        <v>83</v>
      </c>
      <c r="AA15" s="21">
        <v>5</v>
      </c>
      <c r="AB15" s="21">
        <v>2</v>
      </c>
      <c r="AC15" s="21"/>
      <c r="AF15" s="6"/>
      <c r="AP15" s="6"/>
      <c r="AQ15" s="6"/>
      <c r="AW15" s="6"/>
      <c r="AX15" s="6"/>
      <c r="AY15" s="6"/>
      <c r="AZ15" s="6"/>
      <c r="BA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21">
        <v>18.2</v>
      </c>
      <c r="BR15" s="6"/>
      <c r="BS15" s="6"/>
      <c r="BT15" s="6"/>
      <c r="BV15" s="6"/>
      <c r="BW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R15" s="6"/>
      <c r="CS15" s="6"/>
      <c r="CT15" s="6"/>
      <c r="CU15" s="6"/>
      <c r="CV15" s="6"/>
      <c r="CY15" s="6"/>
      <c r="CZ15" s="6"/>
      <c r="DA15" s="6"/>
      <c r="DB15" s="6"/>
      <c r="DC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</row>
    <row r="16" spans="1:139">
      <c r="A16" s="21">
        <v>15</v>
      </c>
      <c r="B16" s="21" t="s">
        <v>89</v>
      </c>
      <c r="C16" s="21" t="s">
        <v>92</v>
      </c>
      <c r="D16" s="21" t="s">
        <v>93</v>
      </c>
      <c r="E16" s="27">
        <v>2827001</v>
      </c>
      <c r="F16" s="21">
        <v>1997</v>
      </c>
      <c r="G16" s="21">
        <v>4</v>
      </c>
      <c r="H16" s="21">
        <v>4</v>
      </c>
      <c r="I16" s="21" t="s">
        <v>58</v>
      </c>
      <c r="J16" s="21" t="s">
        <v>43</v>
      </c>
      <c r="K16" s="21" t="s">
        <v>53</v>
      </c>
      <c r="L16" s="21">
        <v>57</v>
      </c>
      <c r="M16" s="21" t="s">
        <v>45</v>
      </c>
      <c r="N16" s="21">
        <v>1679</v>
      </c>
      <c r="O16" s="21">
        <v>4592</v>
      </c>
      <c r="P16" s="21">
        <v>1855</v>
      </c>
      <c r="Q16" s="21" t="s">
        <v>78</v>
      </c>
      <c r="R16" s="21">
        <v>5</v>
      </c>
      <c r="S16" s="21">
        <v>18</v>
      </c>
      <c r="T16" s="21">
        <v>25</v>
      </c>
      <c r="U16" s="21">
        <v>2350</v>
      </c>
      <c r="V16" s="21">
        <v>7</v>
      </c>
      <c r="W16" s="21">
        <v>198</v>
      </c>
      <c r="X16" s="21" t="s">
        <v>47</v>
      </c>
      <c r="Y16" s="21">
        <v>5</v>
      </c>
      <c r="Z16" s="21" t="s">
        <v>48</v>
      </c>
      <c r="AA16" s="21">
        <v>2</v>
      </c>
      <c r="AB16" s="21">
        <v>1</v>
      </c>
      <c r="AC16" s="21">
        <v>4.5</v>
      </c>
      <c r="AF16" s="6"/>
      <c r="AP16" s="6"/>
      <c r="AQ16" s="6"/>
      <c r="AW16" s="6"/>
      <c r="AX16" s="6" t="s">
        <v>49</v>
      </c>
      <c r="AY16" s="6"/>
      <c r="AZ16" s="6"/>
      <c r="BA16" s="6"/>
      <c r="BE16" s="6"/>
      <c r="BF16" s="6"/>
      <c r="BG16" s="6"/>
      <c r="BH16" s="6"/>
      <c r="BI16" s="6">
        <v>1510</v>
      </c>
      <c r="BJ16" s="6" t="s">
        <v>48</v>
      </c>
      <c r="BK16" s="6">
        <v>9.9</v>
      </c>
      <c r="BL16" s="6" t="s">
        <v>52</v>
      </c>
      <c r="BM16" s="6"/>
      <c r="BN16" s="6"/>
      <c r="BO16" s="6"/>
      <c r="BP16" s="21">
        <v>14.4</v>
      </c>
      <c r="BR16" s="6"/>
      <c r="BS16" s="6"/>
      <c r="BT16" s="6"/>
      <c r="BV16" s="6"/>
      <c r="BW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R16" s="6"/>
      <c r="CS16" s="6"/>
      <c r="CT16" s="6"/>
      <c r="CU16" s="6"/>
      <c r="CV16" s="6"/>
      <c r="CY16" s="6"/>
      <c r="CZ16" s="6"/>
      <c r="DA16" s="6"/>
      <c r="DB16" s="6"/>
      <c r="DC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</row>
    <row r="17" spans="1:139">
      <c r="A17" s="21">
        <v>16</v>
      </c>
      <c r="B17" s="21" t="s">
        <v>94</v>
      </c>
      <c r="C17" s="21" t="s">
        <v>95</v>
      </c>
      <c r="D17" s="21" t="s">
        <v>96</v>
      </c>
      <c r="E17" s="27">
        <v>3299599</v>
      </c>
      <c r="F17" s="21">
        <v>1968</v>
      </c>
      <c r="G17" s="21">
        <v>4</v>
      </c>
      <c r="H17" s="21">
        <v>4</v>
      </c>
      <c r="I17" s="21" t="s">
        <v>58</v>
      </c>
      <c r="J17" s="21" t="s">
        <v>43</v>
      </c>
      <c r="K17" s="21" t="s">
        <v>53</v>
      </c>
      <c r="L17" s="21">
        <v>66</v>
      </c>
      <c r="M17" s="21" t="s">
        <v>82</v>
      </c>
      <c r="N17" s="21">
        <v>1483</v>
      </c>
      <c r="O17" s="21">
        <v>4861</v>
      </c>
      <c r="P17" s="21">
        <v>1864</v>
      </c>
      <c r="Q17" s="21" t="s">
        <v>78</v>
      </c>
      <c r="R17" s="21">
        <v>4</v>
      </c>
      <c r="S17" s="21">
        <v>15.1</v>
      </c>
      <c r="T17" s="21">
        <v>18.190000000000001</v>
      </c>
      <c r="U17" s="21">
        <v>2400</v>
      </c>
      <c r="V17" s="21">
        <v>6</v>
      </c>
      <c r="W17" s="21">
        <v>149</v>
      </c>
      <c r="X17" s="21" t="s">
        <v>47</v>
      </c>
      <c r="Y17" s="21">
        <v>5</v>
      </c>
      <c r="Z17" s="21" t="s">
        <v>48</v>
      </c>
      <c r="AA17" s="21">
        <v>4</v>
      </c>
      <c r="AB17" s="21">
        <v>1</v>
      </c>
      <c r="AC17" s="21"/>
      <c r="AF17" s="6"/>
      <c r="AP17" s="6"/>
      <c r="AQ17" s="6"/>
      <c r="AW17" s="6"/>
      <c r="AX17" s="6" t="s">
        <v>49</v>
      </c>
      <c r="AY17" s="6"/>
      <c r="AZ17" s="6"/>
      <c r="BA17" s="6"/>
      <c r="BE17" s="6"/>
      <c r="BF17" s="6"/>
      <c r="BG17" s="6" t="s">
        <v>50</v>
      </c>
      <c r="BH17" s="6" t="s">
        <v>51</v>
      </c>
      <c r="BI17" s="6"/>
      <c r="BJ17" s="6" t="s">
        <v>97</v>
      </c>
      <c r="BK17" s="6"/>
      <c r="BL17" s="6" t="s">
        <v>98</v>
      </c>
      <c r="BM17" s="6" t="s">
        <v>47</v>
      </c>
      <c r="BN17" s="6" t="s">
        <v>99</v>
      </c>
      <c r="BO17" s="6"/>
      <c r="BP17" s="21">
        <v>18.190000000000001</v>
      </c>
      <c r="BR17" s="6"/>
      <c r="BS17" s="6"/>
      <c r="BT17" s="6"/>
      <c r="BV17" s="6"/>
      <c r="BW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R17" s="6"/>
      <c r="CS17" s="6"/>
      <c r="CT17" s="6"/>
      <c r="CU17" s="6"/>
      <c r="CV17" s="6"/>
      <c r="CY17" s="6"/>
      <c r="CZ17" s="6"/>
      <c r="DA17" s="6"/>
      <c r="DB17" s="6"/>
      <c r="DC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</row>
    <row r="18" spans="1:139">
      <c r="A18" s="21">
        <v>17</v>
      </c>
      <c r="B18" s="21" t="s">
        <v>100</v>
      </c>
      <c r="C18" s="21" t="s">
        <v>101</v>
      </c>
      <c r="D18" s="21" t="s">
        <v>102</v>
      </c>
      <c r="E18" s="27">
        <v>4120000</v>
      </c>
      <c r="F18" s="21">
        <v>1998</v>
      </c>
      <c r="G18" s="21">
        <v>4</v>
      </c>
      <c r="H18" s="21">
        <v>4</v>
      </c>
      <c r="I18" s="21" t="s">
        <v>58</v>
      </c>
      <c r="J18" s="21" t="s">
        <v>43</v>
      </c>
      <c r="K18" s="21" t="s">
        <v>53</v>
      </c>
      <c r="L18" s="21">
        <v>48</v>
      </c>
      <c r="M18" s="21" t="s">
        <v>45</v>
      </c>
      <c r="N18" s="21">
        <v>1441</v>
      </c>
      <c r="O18" s="21">
        <v>4253</v>
      </c>
      <c r="P18" s="21">
        <v>1801</v>
      </c>
      <c r="Q18" s="21" t="s">
        <v>46</v>
      </c>
      <c r="R18" s="21">
        <v>4</v>
      </c>
      <c r="S18" s="21">
        <v>12.3</v>
      </c>
      <c r="T18" s="21">
        <v>13.8</v>
      </c>
      <c r="U18" s="21">
        <v>2400</v>
      </c>
      <c r="V18" s="21">
        <v>7</v>
      </c>
      <c r="W18" s="21">
        <v>146</v>
      </c>
      <c r="X18" s="21" t="s">
        <v>47</v>
      </c>
      <c r="Y18" s="21">
        <v>5</v>
      </c>
      <c r="Z18" s="21" t="s">
        <v>48</v>
      </c>
      <c r="AA18" s="21">
        <v>2</v>
      </c>
      <c r="AB18" s="21">
        <v>2</v>
      </c>
      <c r="AC18" s="21"/>
      <c r="AF18" s="6"/>
      <c r="AP18" s="6"/>
      <c r="AQ18" s="6"/>
      <c r="AW18" s="6"/>
      <c r="AX18" s="6" t="s">
        <v>47</v>
      </c>
      <c r="AY18" s="6"/>
      <c r="AZ18" s="6"/>
      <c r="BA18" s="6"/>
      <c r="BE18" s="6"/>
      <c r="BF18" s="6"/>
      <c r="BG18" s="6" t="s">
        <v>50</v>
      </c>
      <c r="BH18" s="6"/>
      <c r="BI18" s="6"/>
      <c r="BJ18" s="6" t="s">
        <v>97</v>
      </c>
      <c r="BK18" s="6"/>
      <c r="BL18" s="6" t="s">
        <v>103</v>
      </c>
      <c r="BM18" s="6" t="s">
        <v>104</v>
      </c>
      <c r="BN18" s="6" t="s">
        <v>99</v>
      </c>
      <c r="BO18" s="6"/>
      <c r="BP18" s="21">
        <v>13.8</v>
      </c>
      <c r="BR18" s="6"/>
      <c r="BS18" s="6"/>
      <c r="BT18" s="6"/>
      <c r="BV18" s="6"/>
      <c r="BW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R18" s="6"/>
      <c r="CS18" s="6"/>
      <c r="CT18" s="6"/>
      <c r="CU18" s="6"/>
      <c r="CV18" s="6"/>
      <c r="CY18" s="6"/>
      <c r="CZ18" s="6"/>
      <c r="DA18" s="6"/>
      <c r="DB18" s="6"/>
      <c r="DC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</row>
    <row r="19" spans="1:139">
      <c r="A19" s="21">
        <v>18</v>
      </c>
      <c r="B19" s="21" t="s">
        <v>105</v>
      </c>
      <c r="C19" s="21" t="s">
        <v>106</v>
      </c>
      <c r="D19" s="21" t="s">
        <v>107</v>
      </c>
      <c r="E19" s="27">
        <v>4149000</v>
      </c>
      <c r="F19" s="21">
        <v>1395</v>
      </c>
      <c r="G19" s="21">
        <v>4</v>
      </c>
      <c r="H19" s="21">
        <v>4</v>
      </c>
      <c r="I19" s="21" t="s">
        <v>58</v>
      </c>
      <c r="J19" s="21" t="s">
        <v>43</v>
      </c>
      <c r="K19" s="21" t="s">
        <v>53</v>
      </c>
      <c r="L19" s="21">
        <v>54</v>
      </c>
      <c r="M19" s="21" t="s">
        <v>45</v>
      </c>
      <c r="N19" s="21">
        <v>1427</v>
      </c>
      <c r="O19" s="21">
        <v>4726</v>
      </c>
      <c r="P19" s="21">
        <v>1842</v>
      </c>
      <c r="Q19" s="21" t="s">
        <v>108</v>
      </c>
      <c r="R19" s="21">
        <v>4</v>
      </c>
      <c r="S19" s="21">
        <v>12.3</v>
      </c>
      <c r="T19" s="21">
        <v>15.6</v>
      </c>
      <c r="U19" s="21">
        <v>2425</v>
      </c>
      <c r="V19" s="21">
        <v>7</v>
      </c>
      <c r="W19" s="21">
        <v>160</v>
      </c>
      <c r="X19" s="21" t="s">
        <v>47</v>
      </c>
      <c r="Y19" s="21">
        <v>5</v>
      </c>
      <c r="Z19" s="21" t="s">
        <v>48</v>
      </c>
      <c r="AA19" s="21">
        <v>2</v>
      </c>
      <c r="AB19" s="21">
        <v>2</v>
      </c>
      <c r="AC19" s="21">
        <v>4.7</v>
      </c>
      <c r="AF19" s="6"/>
      <c r="AP19" s="6"/>
      <c r="AQ19" s="6"/>
      <c r="AW19" s="6"/>
      <c r="AX19" s="6" t="s">
        <v>49</v>
      </c>
      <c r="AY19" s="6"/>
      <c r="AZ19" s="6"/>
      <c r="BA19" s="6"/>
      <c r="BE19" s="6"/>
      <c r="BF19" s="6"/>
      <c r="BG19" s="6" t="s">
        <v>50</v>
      </c>
      <c r="BH19" s="6"/>
      <c r="BI19" s="6">
        <v>1250</v>
      </c>
      <c r="BJ19" s="6" t="s">
        <v>52</v>
      </c>
      <c r="BK19" s="6"/>
      <c r="BL19" s="6" t="s">
        <v>48</v>
      </c>
      <c r="BM19" s="6" t="s">
        <v>49</v>
      </c>
      <c r="BN19" s="6" t="s">
        <v>99</v>
      </c>
      <c r="BO19" s="6"/>
      <c r="BP19" s="21"/>
      <c r="BR19" s="6"/>
      <c r="BS19" s="6"/>
      <c r="BT19" s="6"/>
      <c r="BV19" s="6"/>
      <c r="BW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R19" s="6"/>
      <c r="CS19" s="6"/>
      <c r="CT19" s="6"/>
      <c r="CU19" s="6"/>
      <c r="CV19" s="6"/>
      <c r="CY19" s="6"/>
      <c r="CZ19" s="6"/>
      <c r="DA19" s="6"/>
      <c r="DB19" s="6"/>
      <c r="DC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</row>
    <row r="20" spans="1:139">
      <c r="A20" s="21">
        <v>19</v>
      </c>
      <c r="B20" s="21" t="s">
        <v>105</v>
      </c>
      <c r="C20" s="21" t="s">
        <v>106</v>
      </c>
      <c r="D20" s="21" t="s">
        <v>109</v>
      </c>
      <c r="E20" s="27">
        <v>4507000</v>
      </c>
      <c r="F20" s="21">
        <v>1395</v>
      </c>
      <c r="G20" s="21">
        <v>4</v>
      </c>
      <c r="H20" s="21">
        <v>4</v>
      </c>
      <c r="I20" s="21" t="s">
        <v>58</v>
      </c>
      <c r="J20" s="21" t="s">
        <v>43</v>
      </c>
      <c r="K20" s="21" t="s">
        <v>53</v>
      </c>
      <c r="L20" s="21">
        <v>54</v>
      </c>
      <c r="M20" s="21" t="s">
        <v>45</v>
      </c>
      <c r="N20" s="21">
        <v>1427</v>
      </c>
      <c r="O20" s="21">
        <v>4726</v>
      </c>
      <c r="P20" s="21">
        <v>1842</v>
      </c>
      <c r="Q20" s="21" t="s">
        <v>108</v>
      </c>
      <c r="R20" s="21">
        <v>4</v>
      </c>
      <c r="S20" s="21">
        <v>11.4</v>
      </c>
      <c r="T20" s="21">
        <v>14.9</v>
      </c>
      <c r="U20" s="21">
        <v>2636</v>
      </c>
      <c r="V20" s="21">
        <v>7</v>
      </c>
      <c r="W20" s="21">
        <v>160</v>
      </c>
      <c r="X20" s="21" t="s">
        <v>47</v>
      </c>
      <c r="Y20" s="21">
        <v>7</v>
      </c>
      <c r="Z20" s="21" t="s">
        <v>48</v>
      </c>
      <c r="AA20" s="21">
        <v>4</v>
      </c>
      <c r="AB20" s="21">
        <v>2</v>
      </c>
      <c r="AC20" s="21"/>
      <c r="AF20" s="6"/>
      <c r="AP20" s="6"/>
      <c r="AQ20" s="6"/>
      <c r="AW20" s="6"/>
      <c r="AX20" s="6" t="s">
        <v>49</v>
      </c>
      <c r="AY20" s="6"/>
      <c r="AZ20" s="6"/>
      <c r="BA20" s="6"/>
      <c r="BE20" s="6"/>
      <c r="BF20" s="6"/>
      <c r="BG20" s="6" t="s">
        <v>50</v>
      </c>
      <c r="BH20" s="6"/>
      <c r="BI20" s="6"/>
      <c r="BJ20" s="6" t="s">
        <v>52</v>
      </c>
      <c r="BK20" s="6"/>
      <c r="BL20" s="6" t="s">
        <v>48</v>
      </c>
      <c r="BM20" s="6" t="s">
        <v>49</v>
      </c>
      <c r="BN20" s="6" t="s">
        <v>53</v>
      </c>
      <c r="BO20" s="6"/>
      <c r="BP20" s="21"/>
      <c r="BR20" s="6"/>
      <c r="BS20" s="6"/>
      <c r="BT20" s="6"/>
      <c r="BV20" s="6"/>
      <c r="BW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R20" s="6"/>
      <c r="CS20" s="6"/>
      <c r="CT20" s="6"/>
      <c r="CU20" s="6"/>
      <c r="CV20" s="6"/>
      <c r="CY20" s="6"/>
      <c r="CZ20" s="6"/>
      <c r="DA20" s="6"/>
      <c r="DB20" s="6"/>
      <c r="DC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</row>
    <row r="21" spans="1:139">
      <c r="A21" s="21">
        <v>20</v>
      </c>
      <c r="B21" s="21" t="s">
        <v>100</v>
      </c>
      <c r="C21" s="21" t="s">
        <v>110</v>
      </c>
      <c r="D21" s="21" t="s">
        <v>111</v>
      </c>
      <c r="E21" s="27">
        <v>4350000</v>
      </c>
      <c r="F21" s="21">
        <v>1998</v>
      </c>
      <c r="G21" s="21">
        <v>4</v>
      </c>
      <c r="H21" s="21">
        <v>4</v>
      </c>
      <c r="I21" s="21" t="s">
        <v>58</v>
      </c>
      <c r="J21" s="21" t="s">
        <v>59</v>
      </c>
      <c r="K21" s="21" t="s">
        <v>53</v>
      </c>
      <c r="L21" s="21">
        <v>44</v>
      </c>
      <c r="M21" s="21" t="s">
        <v>45</v>
      </c>
      <c r="N21" s="21">
        <v>1414</v>
      </c>
      <c r="O21" s="21">
        <v>3874</v>
      </c>
      <c r="P21" s="21">
        <v>1727</v>
      </c>
      <c r="Q21" s="21" t="s">
        <v>112</v>
      </c>
      <c r="R21" s="21">
        <v>3</v>
      </c>
      <c r="S21" s="21">
        <v>16.3</v>
      </c>
      <c r="T21" s="21">
        <v>20.399999999999999</v>
      </c>
      <c r="U21" s="21">
        <v>2420</v>
      </c>
      <c r="V21" s="21">
        <v>8</v>
      </c>
      <c r="W21" s="21">
        <v>146</v>
      </c>
      <c r="X21" s="21" t="s">
        <v>47</v>
      </c>
      <c r="Y21" s="21">
        <v>5</v>
      </c>
      <c r="Z21" s="21" t="s">
        <v>48</v>
      </c>
      <c r="AA21" s="21">
        <v>2</v>
      </c>
      <c r="AB21" s="21">
        <v>6</v>
      </c>
      <c r="AC21" s="21">
        <v>4.7</v>
      </c>
      <c r="AF21" s="6"/>
      <c r="AP21" s="6"/>
      <c r="AQ21" s="6"/>
      <c r="AW21" s="6"/>
      <c r="AX21" s="6" t="s">
        <v>47</v>
      </c>
      <c r="AY21" s="6"/>
      <c r="AZ21" s="6"/>
      <c r="BA21" s="6"/>
      <c r="BE21" s="6"/>
      <c r="BF21" s="6"/>
      <c r="BG21" s="6" t="s">
        <v>104</v>
      </c>
      <c r="BH21" s="6" t="s">
        <v>104</v>
      </c>
      <c r="BI21" s="6">
        <v>1530</v>
      </c>
      <c r="BJ21" s="6" t="s">
        <v>52</v>
      </c>
      <c r="BK21" s="6"/>
      <c r="BL21" s="6" t="s">
        <v>48</v>
      </c>
      <c r="BM21" s="6" t="s">
        <v>49</v>
      </c>
      <c r="BN21" s="6" t="s">
        <v>53</v>
      </c>
      <c r="BO21" s="6"/>
      <c r="BP21" s="21">
        <v>16.47</v>
      </c>
      <c r="BR21" s="6"/>
      <c r="BS21" s="6"/>
      <c r="BT21" s="6"/>
      <c r="BV21" s="6"/>
      <c r="BW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R21" s="6"/>
      <c r="CS21" s="6"/>
      <c r="CT21" s="6"/>
      <c r="CU21" s="6"/>
      <c r="CV21" s="6"/>
      <c r="CY21" s="6"/>
      <c r="CZ21" s="6"/>
      <c r="DA21" s="6"/>
      <c r="DB21" s="6"/>
      <c r="DC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</row>
    <row r="22" spans="1:139">
      <c r="A22" s="21">
        <v>21</v>
      </c>
      <c r="B22" s="21" t="s">
        <v>113</v>
      </c>
      <c r="C22" s="21" t="s">
        <v>54</v>
      </c>
      <c r="D22" s="21" t="s">
        <v>114</v>
      </c>
      <c r="E22" s="27">
        <v>4498000</v>
      </c>
      <c r="F22" s="21">
        <v>1997</v>
      </c>
      <c r="G22" s="21">
        <v>4</v>
      </c>
      <c r="H22" s="21">
        <v>4</v>
      </c>
      <c r="I22" s="21" t="s">
        <v>42</v>
      </c>
      <c r="J22" s="21" t="s">
        <v>59</v>
      </c>
      <c r="K22" s="21" t="s">
        <v>53</v>
      </c>
      <c r="L22" s="21">
        <v>61</v>
      </c>
      <c r="M22" s="21" t="s">
        <v>45</v>
      </c>
      <c r="N22" s="21">
        <v>1416</v>
      </c>
      <c r="O22" s="21">
        <v>4691</v>
      </c>
      <c r="P22" s="21">
        <v>1850</v>
      </c>
      <c r="Q22" s="21" t="s">
        <v>108</v>
      </c>
      <c r="R22" s="21">
        <v>4</v>
      </c>
      <c r="S22" s="21">
        <v>10</v>
      </c>
      <c r="T22" s="21">
        <v>12</v>
      </c>
      <c r="U22" s="21">
        <v>2460</v>
      </c>
      <c r="V22" s="21">
        <v>8</v>
      </c>
      <c r="W22" s="21">
        <v>125</v>
      </c>
      <c r="X22" s="21" t="s">
        <v>47</v>
      </c>
      <c r="Y22" s="21">
        <v>5</v>
      </c>
      <c r="Z22" s="21" t="s">
        <v>48</v>
      </c>
      <c r="AA22" s="21">
        <v>3</v>
      </c>
      <c r="AB22" s="21">
        <v>2</v>
      </c>
      <c r="AC22" s="21">
        <v>4.8</v>
      </c>
      <c r="AF22" s="6"/>
      <c r="AP22" s="6"/>
      <c r="AQ22" s="6"/>
      <c r="AW22" s="6"/>
      <c r="AX22" s="6" t="s">
        <v>49</v>
      </c>
      <c r="AY22" s="6"/>
      <c r="AZ22" s="6"/>
      <c r="BA22" s="6"/>
      <c r="BE22" s="6"/>
      <c r="BF22" s="6"/>
      <c r="BG22" s="6" t="s">
        <v>50</v>
      </c>
      <c r="BH22" s="6" t="s">
        <v>51</v>
      </c>
      <c r="BI22" s="6">
        <v>1475</v>
      </c>
      <c r="BJ22" s="6" t="s">
        <v>115</v>
      </c>
      <c r="BK22" s="6" t="s">
        <v>116</v>
      </c>
      <c r="BL22" s="6" t="s">
        <v>52</v>
      </c>
      <c r="BM22" s="6" t="s">
        <v>49</v>
      </c>
      <c r="BN22" s="6" t="s">
        <v>99</v>
      </c>
      <c r="BO22" s="6"/>
      <c r="BP22" s="21">
        <v>11</v>
      </c>
      <c r="BR22" s="6"/>
      <c r="BS22" s="6"/>
      <c r="BT22" s="6"/>
      <c r="BV22" s="6"/>
      <c r="BW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R22" s="6"/>
      <c r="CS22" s="6"/>
      <c r="CT22" s="6"/>
      <c r="CU22" s="6"/>
      <c r="CV22" s="6"/>
      <c r="CY22" s="6"/>
      <c r="CZ22" s="6"/>
      <c r="DA22" s="6"/>
      <c r="DB22" s="6"/>
      <c r="DC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</row>
    <row r="23" spans="1:139">
      <c r="A23" s="21">
        <v>22</v>
      </c>
      <c r="B23" s="21" t="s">
        <v>117</v>
      </c>
      <c r="C23" s="21" t="s">
        <v>118</v>
      </c>
      <c r="D23" s="21" t="s">
        <v>119</v>
      </c>
      <c r="E23" s="27">
        <v>7462000</v>
      </c>
      <c r="F23" s="21">
        <v>4951</v>
      </c>
      <c r="G23" s="21">
        <v>8</v>
      </c>
      <c r="H23" s="21">
        <v>4</v>
      </c>
      <c r="I23" s="21" t="s">
        <v>42</v>
      </c>
      <c r="J23" s="21" t="s">
        <v>43</v>
      </c>
      <c r="K23" s="21" t="s">
        <v>53</v>
      </c>
      <c r="L23" s="21">
        <v>60.9</v>
      </c>
      <c r="M23" s="21" t="s">
        <v>45</v>
      </c>
      <c r="N23" s="21">
        <v>1391</v>
      </c>
      <c r="O23" s="21">
        <v>4784</v>
      </c>
      <c r="P23" s="21">
        <v>2080</v>
      </c>
      <c r="Q23" s="21" t="s">
        <v>120</v>
      </c>
      <c r="R23" s="21">
        <v>3</v>
      </c>
      <c r="S23" s="21">
        <v>10</v>
      </c>
      <c r="T23" s="21">
        <v>13</v>
      </c>
      <c r="U23" s="21">
        <v>2450</v>
      </c>
      <c r="V23" s="21">
        <v>6</v>
      </c>
      <c r="W23" s="21">
        <v>137</v>
      </c>
      <c r="X23" s="21" t="s">
        <v>47</v>
      </c>
      <c r="Y23" s="21">
        <v>5</v>
      </c>
      <c r="Z23" s="21" t="s">
        <v>48</v>
      </c>
      <c r="AA23" s="21">
        <v>2</v>
      </c>
      <c r="AB23" s="21">
        <v>2</v>
      </c>
      <c r="AC23" s="21">
        <v>4.6500000000000004</v>
      </c>
      <c r="AF23" s="6"/>
      <c r="AP23" s="6"/>
      <c r="AQ23" s="6"/>
      <c r="AW23" s="6"/>
      <c r="AX23" s="6" t="s">
        <v>49</v>
      </c>
      <c r="AY23" s="6"/>
      <c r="AZ23" s="6"/>
      <c r="BA23" s="6"/>
      <c r="BE23" s="6"/>
      <c r="BF23" s="6"/>
      <c r="BG23" s="6" t="s">
        <v>50</v>
      </c>
      <c r="BH23" s="6"/>
      <c r="BI23" s="6"/>
      <c r="BJ23" s="6" t="s">
        <v>52</v>
      </c>
      <c r="BK23" s="6"/>
      <c r="BL23" s="6" t="s">
        <v>52</v>
      </c>
      <c r="BM23" s="6" t="s">
        <v>49</v>
      </c>
      <c r="BN23" s="6" t="s">
        <v>53</v>
      </c>
      <c r="BO23" s="6"/>
      <c r="BP23" s="21">
        <v>13</v>
      </c>
      <c r="BR23" s="6"/>
      <c r="BS23" s="6"/>
      <c r="BT23" s="6"/>
      <c r="BV23" s="6"/>
      <c r="BW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R23" s="6"/>
      <c r="CS23" s="6"/>
      <c r="CT23" s="6"/>
      <c r="CU23" s="6"/>
      <c r="CV23" s="6"/>
      <c r="CY23" s="6"/>
      <c r="CZ23" s="6"/>
      <c r="DA23" s="6"/>
      <c r="DB23" s="6"/>
      <c r="DC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</row>
    <row r="24" spans="1:139">
      <c r="A24" s="21">
        <v>23</v>
      </c>
      <c r="B24" s="21" t="s">
        <v>121</v>
      </c>
      <c r="C24" s="21" t="s">
        <v>122</v>
      </c>
      <c r="D24" s="21" t="s">
        <v>123</v>
      </c>
      <c r="E24" s="27">
        <v>7882867</v>
      </c>
      <c r="F24" s="21">
        <v>2987</v>
      </c>
      <c r="G24" s="21">
        <v>6</v>
      </c>
      <c r="H24" s="21">
        <v>4</v>
      </c>
      <c r="I24" s="21" t="s">
        <v>124</v>
      </c>
      <c r="J24" s="21" t="s">
        <v>43</v>
      </c>
      <c r="K24" s="21" t="s">
        <v>53</v>
      </c>
      <c r="L24" s="21">
        <v>93.5</v>
      </c>
      <c r="M24" s="21" t="s">
        <v>82</v>
      </c>
      <c r="N24" s="21">
        <v>1802</v>
      </c>
      <c r="O24" s="21">
        <v>4828</v>
      </c>
      <c r="P24" s="21">
        <v>1943</v>
      </c>
      <c r="Q24" s="21" t="s">
        <v>78</v>
      </c>
      <c r="R24" s="21">
        <v>5</v>
      </c>
      <c r="S24" s="21">
        <v>12.8</v>
      </c>
      <c r="T24" s="21">
        <v>15.4</v>
      </c>
      <c r="U24" s="21">
        <v>2470</v>
      </c>
      <c r="V24" s="21">
        <v>9</v>
      </c>
      <c r="W24" s="21">
        <v>206</v>
      </c>
      <c r="X24" s="21" t="s">
        <v>47</v>
      </c>
      <c r="Y24" s="21">
        <v>5</v>
      </c>
      <c r="Z24" s="21" t="s">
        <v>48</v>
      </c>
      <c r="AA24" s="21">
        <v>2</v>
      </c>
      <c r="AB24" s="21">
        <v>2</v>
      </c>
      <c r="AC24" s="21">
        <v>5.0999999999999996</v>
      </c>
      <c r="AF24" s="6"/>
      <c r="AP24" s="6"/>
      <c r="AQ24" s="6"/>
      <c r="AW24" s="6"/>
      <c r="AX24" s="6" t="s">
        <v>49</v>
      </c>
      <c r="AY24" s="6"/>
      <c r="AZ24" s="6"/>
      <c r="BA24" s="6"/>
      <c r="BE24" s="6"/>
      <c r="BF24" s="6"/>
      <c r="BG24" s="6" t="s">
        <v>50</v>
      </c>
      <c r="BH24" s="6"/>
      <c r="BI24" s="6">
        <v>1160</v>
      </c>
      <c r="BJ24" s="6" t="s">
        <v>52</v>
      </c>
      <c r="BK24" s="6"/>
      <c r="BL24" s="6" t="s">
        <v>52</v>
      </c>
      <c r="BM24" s="6" t="s">
        <v>49</v>
      </c>
      <c r="BN24" s="6" t="s">
        <v>53</v>
      </c>
      <c r="BO24" s="6"/>
      <c r="BP24" s="21">
        <v>12.8</v>
      </c>
      <c r="BR24" s="6"/>
      <c r="BS24" s="6"/>
      <c r="BT24" s="6"/>
      <c r="BV24" s="6"/>
      <c r="BW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R24" s="6"/>
      <c r="CS24" s="6"/>
      <c r="CT24" s="6"/>
      <c r="CU24" s="6"/>
      <c r="CV24" s="6"/>
      <c r="CY24" s="6"/>
      <c r="CZ24" s="6"/>
      <c r="DA24" s="6"/>
      <c r="DB24" s="6"/>
      <c r="DC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</row>
    <row r="25" spans="1:139">
      <c r="A25" s="21">
        <v>24</v>
      </c>
      <c r="B25" s="21" t="s">
        <v>79</v>
      </c>
      <c r="C25" s="21" t="s">
        <v>125</v>
      </c>
      <c r="D25" s="21" t="s">
        <v>126</v>
      </c>
      <c r="E25" s="27">
        <v>9630000</v>
      </c>
      <c r="F25" s="21">
        <v>2982</v>
      </c>
      <c r="G25" s="21">
        <v>4</v>
      </c>
      <c r="H25" s="21">
        <v>4</v>
      </c>
      <c r="I25" s="21" t="s">
        <v>127</v>
      </c>
      <c r="J25" s="21" t="s">
        <v>43</v>
      </c>
      <c r="K25" s="21" t="s">
        <v>53</v>
      </c>
      <c r="L25" s="21">
        <v>87</v>
      </c>
      <c r="M25" s="21" t="s">
        <v>82</v>
      </c>
      <c r="N25" s="21">
        <v>1880</v>
      </c>
      <c r="O25" s="21">
        <v>4840</v>
      </c>
      <c r="P25" s="21">
        <v>1885</v>
      </c>
      <c r="Q25" s="21" t="s">
        <v>78</v>
      </c>
      <c r="R25" s="21">
        <v>5</v>
      </c>
      <c r="S25" s="21">
        <v>7</v>
      </c>
      <c r="T25" s="21">
        <v>11</v>
      </c>
      <c r="U25" s="21">
        <v>2530</v>
      </c>
      <c r="V25" s="21">
        <v>5</v>
      </c>
      <c r="W25" s="21">
        <v>198</v>
      </c>
      <c r="X25" s="21" t="s">
        <v>47</v>
      </c>
      <c r="Y25" s="21">
        <v>5</v>
      </c>
      <c r="Z25" s="21" t="s">
        <v>48</v>
      </c>
      <c r="AA25" s="21">
        <v>2</v>
      </c>
      <c r="AB25" s="21">
        <v>2</v>
      </c>
      <c r="AC25" s="21">
        <v>5.0999999999999996</v>
      </c>
      <c r="AF25" s="6"/>
      <c r="AP25" s="6"/>
      <c r="AQ25" s="6"/>
      <c r="AW25" s="6"/>
      <c r="AX25" s="6" t="s">
        <v>49</v>
      </c>
      <c r="AY25" s="6"/>
      <c r="AZ25" s="6"/>
      <c r="BA25" s="6"/>
      <c r="BE25" s="6"/>
      <c r="BF25" s="6"/>
      <c r="BG25" s="6" t="s">
        <v>50</v>
      </c>
      <c r="BH25" s="6" t="s">
        <v>104</v>
      </c>
      <c r="BI25" s="6"/>
      <c r="BJ25" s="6" t="s">
        <v>52</v>
      </c>
      <c r="BK25" s="6"/>
      <c r="BL25" s="6" t="s">
        <v>52</v>
      </c>
      <c r="BM25" s="6" t="s">
        <v>49</v>
      </c>
      <c r="BN25" s="6" t="s">
        <v>99</v>
      </c>
      <c r="BO25" s="6"/>
      <c r="BP25" s="21">
        <v>11.13</v>
      </c>
      <c r="BR25" s="6"/>
      <c r="BS25" s="6"/>
      <c r="BT25" s="6"/>
      <c r="BV25" s="6"/>
      <c r="BW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R25" s="6"/>
      <c r="CS25" s="6"/>
      <c r="CT25" s="6"/>
      <c r="CU25" s="6"/>
      <c r="CV25" s="6"/>
      <c r="CY25" s="6"/>
      <c r="CZ25" s="6"/>
      <c r="DA25" s="6"/>
      <c r="DB25" s="6"/>
      <c r="DC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</row>
    <row r="26" spans="1:139">
      <c r="A26" s="21">
        <v>25</v>
      </c>
      <c r="B26" s="21" t="s">
        <v>128</v>
      </c>
      <c r="C26" s="21" t="s">
        <v>129</v>
      </c>
      <c r="D26" s="21" t="s">
        <v>130</v>
      </c>
      <c r="E26" s="27">
        <v>9900000</v>
      </c>
      <c r="F26" s="21">
        <v>3456</v>
      </c>
      <c r="G26" s="21">
        <v>6</v>
      </c>
      <c r="H26" s="21">
        <v>4</v>
      </c>
      <c r="I26" s="21" t="s">
        <v>124</v>
      </c>
      <c r="J26" s="21" t="s">
        <v>43</v>
      </c>
      <c r="K26" s="21" t="s">
        <v>53</v>
      </c>
      <c r="L26" s="21">
        <v>65</v>
      </c>
      <c r="M26" s="21" t="s">
        <v>45</v>
      </c>
      <c r="N26" s="21">
        <v>1700</v>
      </c>
      <c r="O26" s="21">
        <v>5000</v>
      </c>
      <c r="P26" s="21">
        <v>1895</v>
      </c>
      <c r="Q26" s="21" t="s">
        <v>78</v>
      </c>
      <c r="R26" s="21">
        <v>4</v>
      </c>
      <c r="S26" s="21">
        <v>18.8</v>
      </c>
      <c r="T26" s="21">
        <v>22.4</v>
      </c>
      <c r="U26" s="21">
        <v>2660</v>
      </c>
      <c r="V26" s="21">
        <v>8</v>
      </c>
      <c r="W26" s="21">
        <v>135</v>
      </c>
      <c r="X26" s="21" t="s">
        <v>49</v>
      </c>
      <c r="Y26" s="21">
        <v>5</v>
      </c>
      <c r="Z26" s="21" t="s">
        <v>83</v>
      </c>
      <c r="AA26" s="21">
        <v>4</v>
      </c>
      <c r="AB26" s="21">
        <v>6</v>
      </c>
      <c r="AC26" s="21">
        <v>5.5</v>
      </c>
      <c r="AF26" s="6"/>
      <c r="AP26" s="6"/>
      <c r="AQ26" s="6"/>
      <c r="AW26" s="6"/>
      <c r="AX26" s="6" t="s">
        <v>49</v>
      </c>
      <c r="AY26" s="6"/>
      <c r="AZ26" s="6"/>
      <c r="BA26" s="6"/>
      <c r="BE26" s="6"/>
      <c r="BF26" s="6"/>
      <c r="BG26" s="6" t="s">
        <v>50</v>
      </c>
      <c r="BH26" s="6" t="s">
        <v>131</v>
      </c>
      <c r="BI26" s="6"/>
      <c r="BJ26" s="6" t="s">
        <v>52</v>
      </c>
      <c r="BK26" s="6"/>
      <c r="BL26" s="6" t="s">
        <v>48</v>
      </c>
      <c r="BM26" s="6" t="s">
        <v>49</v>
      </c>
      <c r="BN26" s="6" t="s">
        <v>104</v>
      </c>
      <c r="BO26" s="6"/>
      <c r="BP26" s="21">
        <v>18</v>
      </c>
      <c r="BR26" s="6"/>
      <c r="BS26" s="6"/>
      <c r="BT26" s="6"/>
      <c r="BV26" s="6"/>
      <c r="BW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R26" s="6"/>
      <c r="CS26" s="6"/>
      <c r="CT26" s="6"/>
      <c r="CU26" s="6"/>
      <c r="CV26" s="6"/>
      <c r="CY26" s="6"/>
      <c r="CZ26" s="6"/>
      <c r="DA26" s="6"/>
      <c r="DB26" s="6"/>
      <c r="DC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 t="s">
        <v>104</v>
      </c>
      <c r="ED26" s="6" t="s">
        <v>104</v>
      </c>
      <c r="EE26" s="6"/>
      <c r="EF26" s="6"/>
      <c r="EG26" s="6"/>
      <c r="EH26" s="6"/>
      <c r="EI26" s="6"/>
    </row>
    <row r="27" spans="1:139">
      <c r="A27" s="21">
        <v>26</v>
      </c>
      <c r="B27" s="21" t="s">
        <v>105</v>
      </c>
      <c r="C27" s="21" t="s">
        <v>132</v>
      </c>
      <c r="D27" s="21" t="s">
        <v>133</v>
      </c>
      <c r="E27" s="27">
        <v>11141200</v>
      </c>
      <c r="F27" s="21">
        <v>2894</v>
      </c>
      <c r="G27" s="21">
        <v>8</v>
      </c>
      <c r="H27" s="21">
        <v>4</v>
      </c>
      <c r="I27" s="21" t="s">
        <v>124</v>
      </c>
      <c r="J27" s="21" t="s">
        <v>43</v>
      </c>
      <c r="K27" s="21" t="s">
        <v>53</v>
      </c>
      <c r="L27" s="21">
        <v>58</v>
      </c>
      <c r="M27" s="21" t="s">
        <v>45</v>
      </c>
      <c r="N27" s="21">
        <v>1387</v>
      </c>
      <c r="O27" s="21">
        <v>4649</v>
      </c>
      <c r="P27" s="21">
        <v>1866</v>
      </c>
      <c r="Q27" s="21" t="s">
        <v>133</v>
      </c>
      <c r="R27" s="21">
        <v>2</v>
      </c>
      <c r="S27" s="21">
        <v>8.8000000000000007</v>
      </c>
      <c r="T27" s="21">
        <v>10.199999999999999</v>
      </c>
      <c r="U27" s="21">
        <v>2841</v>
      </c>
      <c r="V27" s="21">
        <v>7</v>
      </c>
      <c r="W27" s="21">
        <v>160</v>
      </c>
      <c r="X27" s="21" t="s">
        <v>47</v>
      </c>
      <c r="Y27" s="21">
        <v>5</v>
      </c>
      <c r="Z27" s="21" t="s">
        <v>83</v>
      </c>
      <c r="AA27" s="21">
        <v>3</v>
      </c>
      <c r="AB27" s="21">
        <v>8</v>
      </c>
      <c r="AC27" s="21">
        <v>11.1</v>
      </c>
      <c r="AF27" s="6"/>
      <c r="AP27" s="6"/>
      <c r="AQ27" s="6"/>
      <c r="AW27" s="6"/>
      <c r="AX27" s="6" t="s">
        <v>49</v>
      </c>
      <c r="AY27" s="6"/>
      <c r="AZ27" s="6"/>
      <c r="BA27" s="6"/>
      <c r="BE27" s="6"/>
      <c r="BF27" s="6"/>
      <c r="BG27" s="6" t="s">
        <v>134</v>
      </c>
      <c r="BH27" s="6" t="s">
        <v>131</v>
      </c>
      <c r="BI27" s="6">
        <v>2060</v>
      </c>
      <c r="BJ27" s="6" t="s">
        <v>52</v>
      </c>
      <c r="BK27" s="6"/>
      <c r="BL27" s="6" t="s">
        <v>103</v>
      </c>
      <c r="BM27" s="6" t="s">
        <v>49</v>
      </c>
      <c r="BN27" s="6" t="s">
        <v>99</v>
      </c>
      <c r="BO27" s="6"/>
      <c r="BP27" s="21">
        <v>10.8</v>
      </c>
      <c r="BR27" s="6"/>
      <c r="BS27" s="6"/>
      <c r="BT27" s="6"/>
      <c r="BV27" s="6"/>
      <c r="BW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R27" s="6"/>
      <c r="CS27" s="6"/>
      <c r="CT27" s="6"/>
      <c r="CU27" s="6"/>
      <c r="CV27" s="6"/>
      <c r="CY27" s="6"/>
      <c r="CZ27" s="6"/>
      <c r="DA27" s="6"/>
      <c r="DB27" s="6"/>
      <c r="DC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 t="s">
        <v>104</v>
      </c>
      <c r="ED27" s="6" t="s">
        <v>104</v>
      </c>
      <c r="EE27" s="6"/>
      <c r="EF27" s="6"/>
      <c r="EG27" s="6"/>
      <c r="EH27" s="6"/>
      <c r="EI27" s="6"/>
    </row>
    <row r="28" spans="1:139">
      <c r="A28" s="21">
        <v>27</v>
      </c>
      <c r="B28" s="21" t="s">
        <v>135</v>
      </c>
      <c r="C28" s="21" t="s">
        <v>136</v>
      </c>
      <c r="D28" s="21" t="s">
        <v>137</v>
      </c>
      <c r="E28" s="27">
        <v>12290000</v>
      </c>
      <c r="F28" s="21">
        <v>2993</v>
      </c>
      <c r="G28" s="21">
        <v>6</v>
      </c>
      <c r="H28" s="21">
        <v>4</v>
      </c>
      <c r="I28" s="21" t="s">
        <v>124</v>
      </c>
      <c r="J28" s="21" t="s">
        <v>59</v>
      </c>
      <c r="K28" s="21" t="s">
        <v>53</v>
      </c>
      <c r="L28" s="21">
        <v>78</v>
      </c>
      <c r="M28" s="21" t="s">
        <v>82</v>
      </c>
      <c r="N28" s="21">
        <v>1479</v>
      </c>
      <c r="O28" s="21">
        <v>5120</v>
      </c>
      <c r="P28" s="21">
        <v>2169</v>
      </c>
      <c r="Q28" s="21" t="s">
        <v>108</v>
      </c>
      <c r="R28" s="21">
        <v>4</v>
      </c>
      <c r="S28" s="21">
        <v>13.5</v>
      </c>
      <c r="T28" s="21">
        <v>16.46</v>
      </c>
      <c r="U28" s="21">
        <v>2670</v>
      </c>
      <c r="V28" s="21">
        <v>8</v>
      </c>
      <c r="W28" s="21">
        <v>152</v>
      </c>
      <c r="X28" s="21" t="s">
        <v>47</v>
      </c>
      <c r="Y28" s="21">
        <v>5</v>
      </c>
      <c r="Z28" s="21" t="s">
        <v>48</v>
      </c>
      <c r="AA28" s="21">
        <v>2</v>
      </c>
      <c r="AB28" s="21">
        <v>2</v>
      </c>
      <c r="AC28" s="21"/>
      <c r="AF28" s="6"/>
      <c r="AP28" s="6"/>
      <c r="AQ28" s="6"/>
      <c r="AW28" s="6"/>
      <c r="AX28" s="6" t="s">
        <v>104</v>
      </c>
      <c r="AY28" s="6"/>
      <c r="AZ28" s="6"/>
      <c r="BA28" s="6"/>
      <c r="BE28" s="6"/>
      <c r="BF28" s="6"/>
      <c r="BG28" s="6" t="s">
        <v>50</v>
      </c>
      <c r="BH28" s="6" t="s">
        <v>131</v>
      </c>
      <c r="BI28" s="6"/>
      <c r="BJ28" s="6" t="s">
        <v>103</v>
      </c>
      <c r="BK28" s="6"/>
      <c r="BL28" s="6" t="s">
        <v>97</v>
      </c>
      <c r="BM28" s="6" t="s">
        <v>49</v>
      </c>
      <c r="BN28" s="6" t="s">
        <v>99</v>
      </c>
      <c r="BO28" s="6"/>
      <c r="BP28" s="21">
        <v>17.66</v>
      </c>
      <c r="BR28" s="6"/>
      <c r="BS28" s="6"/>
      <c r="BT28" s="6"/>
      <c r="BV28" s="6"/>
      <c r="BW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R28" s="6"/>
      <c r="CS28" s="6"/>
      <c r="CT28" s="6"/>
      <c r="CU28" s="6"/>
      <c r="CV28" s="6"/>
      <c r="CY28" s="6"/>
      <c r="CZ28" s="6"/>
      <c r="DA28" s="6"/>
      <c r="DB28" s="6"/>
      <c r="DC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 t="s">
        <v>104</v>
      </c>
      <c r="ED28" s="6" t="s">
        <v>104</v>
      </c>
      <c r="EE28" s="6"/>
      <c r="EF28" s="6"/>
      <c r="EG28" s="6"/>
      <c r="EH28" s="6"/>
      <c r="EI28" s="6"/>
    </row>
    <row r="29" spans="1:139">
      <c r="A29" s="21">
        <v>28</v>
      </c>
      <c r="B29" s="21" t="s">
        <v>138</v>
      </c>
      <c r="C29" s="21" t="s">
        <v>139</v>
      </c>
      <c r="D29" s="21" t="s">
        <v>82</v>
      </c>
      <c r="E29" s="27">
        <v>14512054</v>
      </c>
      <c r="F29" s="21">
        <v>2987</v>
      </c>
      <c r="G29" s="21">
        <v>6</v>
      </c>
      <c r="H29" s="21">
        <v>4</v>
      </c>
      <c r="I29" s="21" t="s">
        <v>124</v>
      </c>
      <c r="J29" s="21" t="s">
        <v>43</v>
      </c>
      <c r="K29" s="21" t="s">
        <v>53</v>
      </c>
      <c r="L29" s="21">
        <v>80</v>
      </c>
      <c r="M29" s="21" t="s">
        <v>82</v>
      </c>
      <c r="N29" s="21">
        <v>1679</v>
      </c>
      <c r="O29" s="21">
        <v>5003</v>
      </c>
      <c r="P29" s="21">
        <v>2158</v>
      </c>
      <c r="Q29" s="21" t="s">
        <v>78</v>
      </c>
      <c r="R29" s="21">
        <v>4</v>
      </c>
      <c r="S29" s="21">
        <v>5.2</v>
      </c>
      <c r="T29" s="21">
        <v>6.2</v>
      </c>
      <c r="U29" s="21">
        <v>2820</v>
      </c>
      <c r="V29" s="21">
        <v>6</v>
      </c>
      <c r="W29" s="21">
        <v>130</v>
      </c>
      <c r="X29" s="21" t="s">
        <v>49</v>
      </c>
      <c r="Y29" s="21">
        <v>5</v>
      </c>
      <c r="Z29" s="21" t="s">
        <v>140</v>
      </c>
      <c r="AA29" s="21">
        <v>5</v>
      </c>
      <c r="AB29" s="21">
        <v>8</v>
      </c>
      <c r="AC29" s="21"/>
      <c r="AF29" s="6"/>
      <c r="AP29" s="6"/>
      <c r="AQ29" s="6"/>
      <c r="AW29" s="6"/>
      <c r="AX29" s="6" t="s">
        <v>49</v>
      </c>
      <c r="AY29" s="6"/>
      <c r="AZ29" s="6"/>
      <c r="BA29" s="6"/>
      <c r="BE29" s="6"/>
      <c r="BF29" s="6"/>
      <c r="BG29" s="6" t="s">
        <v>50</v>
      </c>
      <c r="BH29" s="6" t="s">
        <v>131</v>
      </c>
      <c r="BI29" s="6">
        <v>1945</v>
      </c>
      <c r="BJ29" s="6" t="s">
        <v>141</v>
      </c>
      <c r="BK29" s="6"/>
      <c r="BL29" s="6" t="s">
        <v>115</v>
      </c>
      <c r="BM29" s="6" t="s">
        <v>49</v>
      </c>
      <c r="BN29" s="6" t="s">
        <v>99</v>
      </c>
      <c r="BO29" s="6"/>
      <c r="BP29" s="21">
        <v>7.9</v>
      </c>
      <c r="BR29" s="6"/>
      <c r="BS29" s="6"/>
      <c r="BT29" s="6"/>
      <c r="BV29" s="6"/>
      <c r="BW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R29" s="6"/>
      <c r="CS29" s="6"/>
      <c r="CT29" s="6"/>
      <c r="CU29" s="6"/>
      <c r="CV29" s="6"/>
      <c r="CY29" s="6"/>
      <c r="CZ29" s="6"/>
      <c r="DA29" s="6"/>
      <c r="DB29" s="6"/>
      <c r="DC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 t="s">
        <v>104</v>
      </c>
      <c r="ED29" s="6" t="s">
        <v>104</v>
      </c>
      <c r="EE29" s="6"/>
      <c r="EF29" s="6" t="s">
        <v>104</v>
      </c>
      <c r="EG29" s="6" t="s">
        <v>104</v>
      </c>
      <c r="EH29" s="6"/>
      <c r="EI29" s="6"/>
    </row>
    <row r="30" spans="1:139">
      <c r="A30" s="21">
        <v>29</v>
      </c>
      <c r="B30" s="21" t="s">
        <v>105</v>
      </c>
      <c r="C30" s="21" t="s">
        <v>142</v>
      </c>
      <c r="D30" s="21" t="s">
        <v>143</v>
      </c>
      <c r="E30" s="27">
        <v>15600000</v>
      </c>
      <c r="F30" s="21">
        <v>2995</v>
      </c>
      <c r="G30" s="21">
        <v>8</v>
      </c>
      <c r="H30" s="21">
        <v>4</v>
      </c>
      <c r="I30" s="21" t="s">
        <v>124</v>
      </c>
      <c r="J30" s="21" t="s">
        <v>59</v>
      </c>
      <c r="K30" s="21" t="s">
        <v>53</v>
      </c>
      <c r="L30" s="21">
        <v>82</v>
      </c>
      <c r="M30" s="21" t="s">
        <v>45</v>
      </c>
      <c r="N30" s="21">
        <v>1485</v>
      </c>
      <c r="O30" s="21">
        <v>5302</v>
      </c>
      <c r="P30" s="21">
        <v>1945</v>
      </c>
      <c r="Q30" s="21" t="s">
        <v>108</v>
      </c>
      <c r="R30" s="21">
        <v>4</v>
      </c>
      <c r="S30" s="21">
        <v>15</v>
      </c>
      <c r="T30" s="21">
        <v>22</v>
      </c>
      <c r="U30" s="21">
        <v>2820</v>
      </c>
      <c r="V30" s="21">
        <v>8</v>
      </c>
      <c r="W30" s="21">
        <v>124</v>
      </c>
      <c r="X30" s="21" t="s">
        <v>49</v>
      </c>
      <c r="Y30" s="21">
        <v>5</v>
      </c>
      <c r="Z30" s="21" t="s">
        <v>140</v>
      </c>
      <c r="AA30" s="21">
        <v>4</v>
      </c>
      <c r="AB30" s="21">
        <v>8</v>
      </c>
      <c r="AC30" s="21"/>
      <c r="AF30" s="6"/>
      <c r="AP30" s="6"/>
      <c r="AQ30" s="6"/>
      <c r="AW30" s="6"/>
      <c r="AX30" s="6" t="s">
        <v>49</v>
      </c>
      <c r="AY30" s="6"/>
      <c r="AZ30" s="6"/>
      <c r="BA30" s="6"/>
      <c r="BE30" s="6"/>
      <c r="BF30" s="6"/>
      <c r="BG30" s="6" t="s">
        <v>50</v>
      </c>
      <c r="BH30" s="6" t="s">
        <v>131</v>
      </c>
      <c r="BI30" s="6">
        <v>1945</v>
      </c>
      <c r="BJ30" s="6" t="s">
        <v>141</v>
      </c>
      <c r="BK30" s="6"/>
      <c r="BL30" s="6" t="s">
        <v>115</v>
      </c>
      <c r="BM30" s="6" t="s">
        <v>49</v>
      </c>
      <c r="BN30" s="6" t="s">
        <v>99</v>
      </c>
      <c r="BO30" s="6"/>
      <c r="BP30" s="21"/>
      <c r="BR30" s="6"/>
      <c r="BS30" s="6"/>
      <c r="BT30" s="6"/>
      <c r="BV30" s="6"/>
      <c r="BW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R30" s="6"/>
      <c r="CS30" s="6"/>
      <c r="CT30" s="6"/>
      <c r="CU30" s="6"/>
      <c r="CV30" s="6"/>
      <c r="CY30" s="6"/>
      <c r="CZ30" s="6"/>
      <c r="DA30" s="6"/>
      <c r="DB30" s="6"/>
      <c r="DC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 t="s">
        <v>104</v>
      </c>
      <c r="ED30" s="6" t="s">
        <v>104</v>
      </c>
      <c r="EE30" s="6"/>
      <c r="EF30" s="6" t="s">
        <v>104</v>
      </c>
      <c r="EG30" s="6" t="s">
        <v>104</v>
      </c>
      <c r="EH30" s="6"/>
      <c r="EI30" s="6"/>
    </row>
    <row r="31" spans="1:139">
      <c r="A31" s="21">
        <v>30</v>
      </c>
      <c r="B31" s="21" t="s">
        <v>138</v>
      </c>
      <c r="C31" s="21" t="s">
        <v>144</v>
      </c>
      <c r="D31" s="21" t="s">
        <v>145</v>
      </c>
      <c r="E31" s="27">
        <v>17229579</v>
      </c>
      <c r="F31" s="21">
        <v>4691</v>
      </c>
      <c r="G31" s="21">
        <v>8</v>
      </c>
      <c r="H31" s="21">
        <v>4</v>
      </c>
      <c r="I31" s="21" t="s">
        <v>42</v>
      </c>
      <c r="J31" s="21" t="s">
        <v>43</v>
      </c>
      <c r="K31" s="21" t="s">
        <v>53</v>
      </c>
      <c r="L31" s="21">
        <v>86</v>
      </c>
      <c r="M31" s="21" t="s">
        <v>45</v>
      </c>
      <c r="N31" s="21">
        <v>1353</v>
      </c>
      <c r="O31" s="21">
        <v>4881</v>
      </c>
      <c r="P31" s="21">
        <v>1915</v>
      </c>
      <c r="Q31" s="21" t="s">
        <v>133</v>
      </c>
      <c r="R31" s="21">
        <v>2</v>
      </c>
      <c r="S31" s="21">
        <v>4.5999999999999996</v>
      </c>
      <c r="T31" s="21">
        <v>5</v>
      </c>
      <c r="U31" s="21">
        <v>2495</v>
      </c>
      <c r="V31" s="21">
        <v>6</v>
      </c>
      <c r="W31" s="21">
        <v>100</v>
      </c>
      <c r="X31" s="21" t="s">
        <v>49</v>
      </c>
      <c r="Y31" s="21">
        <v>2</v>
      </c>
      <c r="Z31" s="21" t="s">
        <v>83</v>
      </c>
      <c r="AA31" s="21">
        <v>5</v>
      </c>
      <c r="AB31" s="21">
        <v>2</v>
      </c>
      <c r="AC31" s="21"/>
      <c r="AF31" s="6"/>
      <c r="AP31" s="6"/>
      <c r="AQ31" s="6"/>
      <c r="AW31" s="6"/>
      <c r="AX31" s="6" t="s">
        <v>49</v>
      </c>
      <c r="AY31" s="6"/>
      <c r="AZ31" s="6"/>
      <c r="BA31" s="6"/>
      <c r="BE31" s="6"/>
      <c r="BF31" s="6"/>
      <c r="BG31" s="6" t="s">
        <v>50</v>
      </c>
      <c r="BH31" s="6" t="s">
        <v>146</v>
      </c>
      <c r="BI31" s="6">
        <v>1710</v>
      </c>
      <c r="BJ31" s="6" t="s">
        <v>97</v>
      </c>
      <c r="BK31" s="6">
        <v>10.199999999999999</v>
      </c>
      <c r="BL31" s="6" t="s">
        <v>147</v>
      </c>
      <c r="BM31" s="6" t="s">
        <v>104</v>
      </c>
      <c r="BN31" s="6" t="s">
        <v>104</v>
      </c>
      <c r="BO31" s="6"/>
      <c r="BP31" s="21">
        <v>10</v>
      </c>
      <c r="BR31" s="6"/>
      <c r="BS31" s="6"/>
      <c r="BT31" s="6"/>
      <c r="BV31" s="6"/>
      <c r="BW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R31" s="6"/>
      <c r="CS31" s="6"/>
      <c r="CT31" s="6"/>
      <c r="CU31" s="6"/>
      <c r="CV31" s="6"/>
      <c r="CY31" s="6"/>
      <c r="CZ31" s="6"/>
      <c r="DA31" s="6"/>
      <c r="DB31" s="6"/>
      <c r="DC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 t="s">
        <v>104</v>
      </c>
      <c r="ED31" s="6" t="s">
        <v>104</v>
      </c>
      <c r="EE31" s="6">
        <v>2</v>
      </c>
      <c r="EF31" s="6" t="s">
        <v>104</v>
      </c>
      <c r="EG31" s="6" t="s">
        <v>104</v>
      </c>
      <c r="EH31" s="6"/>
      <c r="EI31" s="6"/>
    </row>
    <row r="32" spans="1:139">
      <c r="A32" s="21">
        <v>31</v>
      </c>
      <c r="B32" s="21" t="s">
        <v>148</v>
      </c>
      <c r="C32" s="21" t="s">
        <v>149</v>
      </c>
      <c r="D32" s="21" t="s">
        <v>150</v>
      </c>
      <c r="E32" s="27">
        <v>21263000</v>
      </c>
      <c r="F32" s="21">
        <v>3996</v>
      </c>
      <c r="G32" s="21">
        <v>8</v>
      </c>
      <c r="H32" s="21">
        <v>4</v>
      </c>
      <c r="I32" s="21" t="s">
        <v>124</v>
      </c>
      <c r="J32" s="21" t="s">
        <v>43</v>
      </c>
      <c r="K32" s="21" t="s">
        <v>53</v>
      </c>
      <c r="L32" s="21">
        <v>90</v>
      </c>
      <c r="M32" s="21" t="s">
        <v>45</v>
      </c>
      <c r="N32" s="21">
        <v>1427</v>
      </c>
      <c r="O32" s="21">
        <v>5049</v>
      </c>
      <c r="P32" s="21">
        <v>1937</v>
      </c>
      <c r="Q32" s="21" t="s">
        <v>108</v>
      </c>
      <c r="R32" s="21">
        <v>4</v>
      </c>
      <c r="S32" s="21">
        <v>7.1</v>
      </c>
      <c r="T32" s="21">
        <v>7.8</v>
      </c>
      <c r="U32" s="21">
        <v>2835</v>
      </c>
      <c r="V32" s="21">
        <v>7</v>
      </c>
      <c r="W32" s="21">
        <v>215</v>
      </c>
      <c r="X32" s="21" t="s">
        <v>47</v>
      </c>
      <c r="Y32" s="21">
        <v>5</v>
      </c>
      <c r="Z32" s="21" t="s">
        <v>83</v>
      </c>
      <c r="AA32" s="21">
        <v>2</v>
      </c>
      <c r="AB32" s="21">
        <v>6</v>
      </c>
      <c r="AC32" s="21">
        <v>11.22</v>
      </c>
      <c r="AF32" s="6"/>
      <c r="AP32" s="6"/>
      <c r="AQ32" s="6"/>
      <c r="AW32" s="6"/>
      <c r="AX32" s="6" t="s">
        <v>49</v>
      </c>
      <c r="AY32" s="6"/>
      <c r="AZ32" s="6"/>
      <c r="BA32" s="6"/>
      <c r="BE32" s="6"/>
      <c r="BF32" s="6"/>
      <c r="BG32" s="6" t="s">
        <v>151</v>
      </c>
      <c r="BH32" s="6" t="s">
        <v>51</v>
      </c>
      <c r="BI32" s="6">
        <v>2150</v>
      </c>
      <c r="BJ32" s="6" t="s">
        <v>52</v>
      </c>
      <c r="BK32" s="6">
        <v>10.5</v>
      </c>
      <c r="BL32" s="6" t="s">
        <v>103</v>
      </c>
      <c r="BM32" s="6" t="s">
        <v>49</v>
      </c>
      <c r="BN32" s="6" t="s">
        <v>99</v>
      </c>
      <c r="BO32" s="6"/>
      <c r="BP32" s="21">
        <v>10.63</v>
      </c>
      <c r="BR32" s="6"/>
      <c r="BS32" s="6"/>
      <c r="BT32" s="6"/>
      <c r="BV32" s="6"/>
      <c r="BW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R32" s="6"/>
      <c r="CS32" s="6"/>
      <c r="CT32" s="6"/>
      <c r="CU32" s="6"/>
      <c r="CV32" s="6"/>
      <c r="CY32" s="6"/>
      <c r="CZ32" s="6"/>
      <c r="DA32" s="6"/>
      <c r="DB32" s="6"/>
      <c r="DC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 t="s">
        <v>104</v>
      </c>
      <c r="ED32" s="6" t="s">
        <v>104</v>
      </c>
      <c r="EE32" s="6"/>
      <c r="EF32" s="6" t="s">
        <v>104</v>
      </c>
      <c r="EG32" s="6" t="s">
        <v>104</v>
      </c>
      <c r="EH32" s="6"/>
      <c r="EI32" s="6"/>
    </row>
    <row r="33" spans="1:139">
      <c r="A33" s="21">
        <v>32</v>
      </c>
      <c r="B33" s="21" t="s">
        <v>128</v>
      </c>
      <c r="C33" s="21" t="s">
        <v>152</v>
      </c>
      <c r="D33" s="21" t="s">
        <v>153</v>
      </c>
      <c r="E33" s="27">
        <v>23290000</v>
      </c>
      <c r="F33" s="21">
        <v>4461</v>
      </c>
      <c r="G33" s="21">
        <v>6</v>
      </c>
      <c r="H33" s="21">
        <v>8</v>
      </c>
      <c r="I33" s="21" t="s">
        <v>58</v>
      </c>
      <c r="J33" s="21" t="s">
        <v>43</v>
      </c>
      <c r="K33" s="21" t="s">
        <v>53</v>
      </c>
      <c r="L33" s="21">
        <v>93</v>
      </c>
      <c r="M33" s="21" t="s">
        <v>82</v>
      </c>
      <c r="N33" s="21">
        <v>1865</v>
      </c>
      <c r="O33" s="21">
        <v>5080</v>
      </c>
      <c r="P33" s="21">
        <v>1980</v>
      </c>
      <c r="Q33" s="21" t="s">
        <v>78</v>
      </c>
      <c r="R33" s="21">
        <v>4</v>
      </c>
      <c r="S33" s="21">
        <v>18</v>
      </c>
      <c r="T33" s="21"/>
      <c r="U33" s="21">
        <v>2720</v>
      </c>
      <c r="V33" s="21">
        <v>6</v>
      </c>
      <c r="W33" s="21">
        <v>190</v>
      </c>
      <c r="X33" s="21" t="s">
        <v>47</v>
      </c>
      <c r="Y33" s="21">
        <v>4</v>
      </c>
      <c r="Z33" s="21" t="s">
        <v>83</v>
      </c>
      <c r="AA33" s="21">
        <v>2</v>
      </c>
      <c r="AB33" s="21">
        <v>8</v>
      </c>
      <c r="AC33" s="21"/>
      <c r="AF33" s="6"/>
      <c r="AP33" s="6"/>
      <c r="AQ33" s="6"/>
      <c r="AW33" s="6"/>
      <c r="AX33" s="6" t="s">
        <v>49</v>
      </c>
      <c r="AY33" s="6"/>
      <c r="AZ33" s="6"/>
      <c r="BA33" s="6"/>
      <c r="BE33" s="6"/>
      <c r="BF33" s="6"/>
      <c r="BG33" s="6" t="s">
        <v>134</v>
      </c>
      <c r="BH33" s="6" t="s">
        <v>131</v>
      </c>
      <c r="BI33" s="6"/>
      <c r="BJ33" s="6" t="s">
        <v>103</v>
      </c>
      <c r="BK33" s="6"/>
      <c r="BL33" s="6" t="s">
        <v>103</v>
      </c>
      <c r="BM33" s="6" t="s">
        <v>49</v>
      </c>
      <c r="BN33" s="6" t="s">
        <v>53</v>
      </c>
      <c r="BO33" s="6"/>
      <c r="BP33" s="21">
        <v>18</v>
      </c>
      <c r="BR33" s="6"/>
      <c r="BS33" s="6"/>
      <c r="BT33" s="6"/>
      <c r="BV33" s="6"/>
      <c r="BW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R33" s="6"/>
      <c r="CS33" s="6"/>
      <c r="CT33" s="6"/>
      <c r="CU33" s="6"/>
      <c r="CV33" s="6"/>
      <c r="CY33" s="6"/>
      <c r="CZ33" s="6"/>
      <c r="DA33" s="6"/>
      <c r="DB33" s="6"/>
      <c r="DC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 t="s">
        <v>104</v>
      </c>
      <c r="ED33" s="6" t="s">
        <v>104</v>
      </c>
      <c r="EE33" s="6"/>
      <c r="EF33" s="6"/>
      <c r="EG33" s="6"/>
      <c r="EH33" s="6"/>
      <c r="EI33" s="6"/>
    </row>
    <row r="34" spans="1:139">
      <c r="A34" s="21">
        <v>33</v>
      </c>
      <c r="B34" s="21" t="s">
        <v>105</v>
      </c>
      <c r="C34" s="21" t="s">
        <v>154</v>
      </c>
      <c r="D34" s="21" t="s">
        <v>155</v>
      </c>
      <c r="E34" s="27">
        <v>27245000</v>
      </c>
      <c r="F34" s="21">
        <v>5204</v>
      </c>
      <c r="G34" s="21">
        <v>10</v>
      </c>
      <c r="H34" s="21">
        <v>4</v>
      </c>
      <c r="I34" s="21" t="s">
        <v>124</v>
      </c>
      <c r="J34" s="21" t="s">
        <v>43</v>
      </c>
      <c r="K34" s="21" t="s">
        <v>156</v>
      </c>
      <c r="L34" s="21">
        <v>75</v>
      </c>
      <c r="M34" s="21" t="s">
        <v>45</v>
      </c>
      <c r="N34" s="21">
        <v>1252</v>
      </c>
      <c r="O34" s="21">
        <v>4440</v>
      </c>
      <c r="P34" s="21">
        <v>2029</v>
      </c>
      <c r="Q34" s="21" t="s">
        <v>133</v>
      </c>
      <c r="R34" s="21">
        <v>2</v>
      </c>
      <c r="S34" s="21">
        <v>7.8</v>
      </c>
      <c r="T34" s="21">
        <v>7.8</v>
      </c>
      <c r="U34" s="21">
        <v>2915</v>
      </c>
      <c r="V34" s="21">
        <v>7</v>
      </c>
      <c r="W34" s="21">
        <v>110</v>
      </c>
      <c r="X34" s="21" t="s">
        <v>47</v>
      </c>
      <c r="Y34" s="21">
        <v>5</v>
      </c>
      <c r="Z34" s="21" t="s">
        <v>83</v>
      </c>
      <c r="AA34" s="21">
        <v>4</v>
      </c>
      <c r="AB34" s="21">
        <v>6</v>
      </c>
      <c r="AC34" s="21"/>
      <c r="AF34" s="6"/>
      <c r="AP34" s="6"/>
      <c r="AQ34" s="6"/>
      <c r="AW34" s="6"/>
      <c r="AX34" s="6" t="s">
        <v>47</v>
      </c>
      <c r="AY34" s="6"/>
      <c r="AZ34" s="6"/>
      <c r="BA34" s="6"/>
      <c r="BE34" s="6"/>
      <c r="BF34" s="6"/>
      <c r="BG34" s="6" t="s">
        <v>134</v>
      </c>
      <c r="BH34" s="6" t="s">
        <v>104</v>
      </c>
      <c r="BI34" s="6">
        <v>2955</v>
      </c>
      <c r="BJ34" s="6" t="s">
        <v>115</v>
      </c>
      <c r="BK34" s="6"/>
      <c r="BL34" s="6" t="s">
        <v>115</v>
      </c>
      <c r="BM34" s="6"/>
      <c r="BN34" s="6" t="s">
        <v>99</v>
      </c>
      <c r="BO34" s="6"/>
      <c r="BP34" s="21">
        <v>6.71</v>
      </c>
      <c r="BR34" s="6"/>
      <c r="BS34" s="6"/>
      <c r="BT34" s="6"/>
      <c r="BV34" s="6"/>
      <c r="BW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R34" s="6"/>
      <c r="CS34" s="6"/>
      <c r="CT34" s="6"/>
      <c r="CU34" s="6"/>
      <c r="CV34" s="6"/>
      <c r="CY34" s="6"/>
      <c r="CZ34" s="6"/>
      <c r="DA34" s="6"/>
      <c r="DB34" s="6"/>
      <c r="DC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 t="s">
        <v>104</v>
      </c>
      <c r="ED34" s="6" t="s">
        <v>104</v>
      </c>
      <c r="EE34" s="6"/>
      <c r="EF34" s="6"/>
      <c r="EG34" s="6"/>
      <c r="EH34" s="6"/>
      <c r="EI34" s="6"/>
    </row>
    <row r="35" spans="1:139">
      <c r="A35" s="21">
        <v>34</v>
      </c>
      <c r="B35" s="21" t="s">
        <v>157</v>
      </c>
      <c r="C35" s="21" t="s">
        <v>158</v>
      </c>
      <c r="D35" s="21" t="s">
        <v>159</v>
      </c>
      <c r="E35" s="27">
        <v>30000000</v>
      </c>
      <c r="F35" s="21">
        <v>3996</v>
      </c>
      <c r="G35" s="21">
        <v>8</v>
      </c>
      <c r="H35" s="21">
        <v>8</v>
      </c>
      <c r="I35" s="21" t="s">
        <v>124</v>
      </c>
      <c r="J35" s="21" t="s">
        <v>43</v>
      </c>
      <c r="K35" s="21" t="s">
        <v>44</v>
      </c>
      <c r="L35" s="21">
        <v>75</v>
      </c>
      <c r="M35" s="21" t="s">
        <v>45</v>
      </c>
      <c r="N35" s="21">
        <v>1638</v>
      </c>
      <c r="O35" s="21">
        <v>5112</v>
      </c>
      <c r="P35" s="21">
        <v>2181</v>
      </c>
      <c r="Q35" s="21" t="s">
        <v>78</v>
      </c>
      <c r="R35" s="21">
        <v>5</v>
      </c>
      <c r="S35" s="21">
        <v>3.22</v>
      </c>
      <c r="T35" s="21">
        <v>6.7</v>
      </c>
      <c r="U35" s="21">
        <v>2790</v>
      </c>
      <c r="V35" s="21">
        <v>7</v>
      </c>
      <c r="W35" s="21">
        <v>125</v>
      </c>
      <c r="X35" s="21" t="s">
        <v>47</v>
      </c>
      <c r="Y35" s="21">
        <v>7</v>
      </c>
      <c r="Z35" s="21" t="s">
        <v>83</v>
      </c>
      <c r="AA35" s="21">
        <v>3</v>
      </c>
      <c r="AB35" s="21">
        <v>7</v>
      </c>
      <c r="AC35" s="21">
        <v>5.8</v>
      </c>
      <c r="AF35" s="6"/>
      <c r="AP35" s="6"/>
      <c r="AQ35" s="6"/>
      <c r="AW35" s="6"/>
      <c r="AX35" s="6" t="s">
        <v>47</v>
      </c>
      <c r="AY35" s="6"/>
      <c r="AZ35" s="6"/>
      <c r="BA35" s="6"/>
      <c r="BE35" s="6"/>
      <c r="BF35" s="6"/>
      <c r="BG35" s="6" t="s">
        <v>50</v>
      </c>
      <c r="BH35" s="6" t="s">
        <v>131</v>
      </c>
      <c r="BI35" s="6">
        <v>2990</v>
      </c>
      <c r="BJ35" s="6" t="s">
        <v>52</v>
      </c>
      <c r="BK35" s="6" t="s">
        <v>160</v>
      </c>
      <c r="BL35" s="6" t="s">
        <v>103</v>
      </c>
      <c r="BM35" s="6" t="s">
        <v>49</v>
      </c>
      <c r="BN35" s="6" t="s">
        <v>99</v>
      </c>
      <c r="BO35" s="6"/>
      <c r="BP35" s="21">
        <v>7.8</v>
      </c>
      <c r="BR35" s="6"/>
      <c r="BS35" s="6"/>
      <c r="BT35" s="6"/>
      <c r="BV35" s="6"/>
      <c r="BW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R35" s="6"/>
      <c r="CS35" s="6"/>
      <c r="CT35" s="6"/>
      <c r="CU35" s="6"/>
      <c r="CV35" s="6"/>
      <c r="CY35" s="6"/>
      <c r="CZ35" s="6"/>
      <c r="DA35" s="6"/>
      <c r="DB35" s="6"/>
      <c r="DC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 t="s">
        <v>104</v>
      </c>
      <c r="ED35" s="6" t="s">
        <v>104</v>
      </c>
      <c r="EE35" s="6"/>
      <c r="EF35" s="6"/>
      <c r="EG35" s="6"/>
      <c r="EH35" s="6"/>
      <c r="EI35" s="6"/>
    </row>
    <row r="36" spans="1:139">
      <c r="A36" s="21">
        <v>35</v>
      </c>
      <c r="B36" s="21" t="s">
        <v>161</v>
      </c>
      <c r="C36" s="21" t="s">
        <v>162</v>
      </c>
      <c r="D36" s="21" t="s">
        <v>133</v>
      </c>
      <c r="E36" s="27">
        <v>33791059</v>
      </c>
      <c r="F36" s="21">
        <v>5998</v>
      </c>
      <c r="G36" s="21">
        <v>12</v>
      </c>
      <c r="H36" s="21">
        <v>4</v>
      </c>
      <c r="I36" s="21" t="s">
        <v>124</v>
      </c>
      <c r="J36" s="21" t="s">
        <v>43</v>
      </c>
      <c r="K36" s="21" t="s">
        <v>53</v>
      </c>
      <c r="L36" s="21">
        <v>90</v>
      </c>
      <c r="M36" s="21" t="s">
        <v>45</v>
      </c>
      <c r="N36" s="21">
        <v>1401</v>
      </c>
      <c r="O36" s="21">
        <v>4807</v>
      </c>
      <c r="P36" s="21">
        <v>2226</v>
      </c>
      <c r="Q36" s="21" t="s">
        <v>133</v>
      </c>
      <c r="R36" s="21">
        <v>2</v>
      </c>
      <c r="S36" s="21">
        <v>5.3</v>
      </c>
      <c r="T36" s="21">
        <v>8.6</v>
      </c>
      <c r="U36" s="21">
        <v>2790</v>
      </c>
      <c r="V36" s="21">
        <v>8</v>
      </c>
      <c r="W36" s="21">
        <v>142</v>
      </c>
      <c r="X36" s="21" t="s">
        <v>47</v>
      </c>
      <c r="Y36" s="21">
        <v>5</v>
      </c>
      <c r="Z36" s="21" t="s">
        <v>83</v>
      </c>
      <c r="AA36" s="21">
        <v>3</v>
      </c>
      <c r="AB36" s="21">
        <v>10</v>
      </c>
      <c r="AC36" s="21"/>
      <c r="AF36" s="6"/>
      <c r="AP36" s="6"/>
      <c r="AQ36" s="6"/>
      <c r="AW36" s="6"/>
      <c r="AX36" s="6" t="s">
        <v>49</v>
      </c>
      <c r="AY36" s="6"/>
      <c r="AZ36" s="6"/>
      <c r="BA36" s="6"/>
      <c r="BE36" s="6"/>
      <c r="BF36" s="6"/>
      <c r="BG36" s="6" t="s">
        <v>50</v>
      </c>
      <c r="BH36" s="6" t="s">
        <v>131</v>
      </c>
      <c r="BI36" s="6">
        <v>2840</v>
      </c>
      <c r="BJ36" s="6" t="s">
        <v>97</v>
      </c>
      <c r="BK36" s="6" t="s">
        <v>163</v>
      </c>
      <c r="BL36" s="6" t="s">
        <v>147</v>
      </c>
      <c r="BM36" s="6" t="s">
        <v>47</v>
      </c>
      <c r="BN36" s="6" t="s">
        <v>99</v>
      </c>
      <c r="BO36" s="6"/>
      <c r="BP36" s="21">
        <v>8.6</v>
      </c>
      <c r="BR36" s="6"/>
      <c r="BS36" s="6"/>
      <c r="BT36" s="6"/>
      <c r="BV36" s="6"/>
      <c r="BW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R36" s="6"/>
      <c r="CS36" s="6"/>
      <c r="CT36" s="6"/>
      <c r="CU36" s="6"/>
      <c r="CV36" s="6"/>
      <c r="CY36" s="6"/>
      <c r="CZ36" s="6"/>
      <c r="DA36" s="6"/>
      <c r="DB36" s="6"/>
      <c r="DC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 t="s">
        <v>104</v>
      </c>
      <c r="ED36" s="6" t="s">
        <v>104</v>
      </c>
      <c r="EE36" s="6"/>
      <c r="EF36" s="6" t="s">
        <v>104</v>
      </c>
      <c r="EG36" s="6" t="s">
        <v>104</v>
      </c>
      <c r="EH36" s="6"/>
      <c r="EI36" s="6"/>
    </row>
    <row r="37" spans="1:139">
      <c r="A37" s="21">
        <v>36</v>
      </c>
      <c r="B37" s="21" t="s">
        <v>164</v>
      </c>
      <c r="C37" s="21" t="s">
        <v>165</v>
      </c>
      <c r="D37" s="21" t="s">
        <v>166</v>
      </c>
      <c r="E37" s="27">
        <v>35000000</v>
      </c>
      <c r="F37" s="21">
        <v>3855</v>
      </c>
      <c r="G37" s="21">
        <v>8</v>
      </c>
      <c r="H37" s="21">
        <v>4</v>
      </c>
      <c r="I37" s="21" t="s">
        <v>124</v>
      </c>
      <c r="J37" s="21" t="s">
        <v>43</v>
      </c>
      <c r="K37" s="21" t="s">
        <v>53</v>
      </c>
      <c r="L37" s="21">
        <v>92</v>
      </c>
      <c r="M37" s="21" t="s">
        <v>45</v>
      </c>
      <c r="N37" s="21">
        <v>1320</v>
      </c>
      <c r="O37" s="21">
        <v>4569</v>
      </c>
      <c r="P37" s="21">
        <v>1910</v>
      </c>
      <c r="Q37" s="21" t="s">
        <v>167</v>
      </c>
      <c r="R37" s="21">
        <v>2</v>
      </c>
      <c r="S37" s="21">
        <v>6</v>
      </c>
      <c r="T37" s="21">
        <v>9</v>
      </c>
      <c r="U37" s="21">
        <v>2650</v>
      </c>
      <c r="V37" s="21">
        <v>7</v>
      </c>
      <c r="W37" s="21">
        <v>119</v>
      </c>
      <c r="X37" s="21" t="s">
        <v>47</v>
      </c>
      <c r="Y37" s="21">
        <v>4</v>
      </c>
      <c r="Z37" s="21" t="s">
        <v>83</v>
      </c>
      <c r="AA37" s="21">
        <v>2</v>
      </c>
      <c r="AB37" s="21">
        <v>6</v>
      </c>
      <c r="AC37" s="21">
        <v>5.8</v>
      </c>
      <c r="AF37" s="6"/>
      <c r="AP37" s="6"/>
      <c r="AQ37" s="6"/>
      <c r="AW37" s="6"/>
      <c r="AX37" s="6" t="s">
        <v>47</v>
      </c>
      <c r="AY37" s="6"/>
      <c r="AZ37" s="6"/>
      <c r="BA37" s="6"/>
      <c r="BE37" s="6"/>
      <c r="BF37" s="6"/>
      <c r="BG37" s="6" t="s">
        <v>50</v>
      </c>
      <c r="BH37" s="6" t="s">
        <v>131</v>
      </c>
      <c r="BI37" s="6" t="s">
        <v>168</v>
      </c>
      <c r="BJ37" s="6" t="s">
        <v>97</v>
      </c>
      <c r="BK37" s="6"/>
      <c r="BL37" s="6" t="s">
        <v>52</v>
      </c>
      <c r="BM37" s="6" t="s">
        <v>49</v>
      </c>
      <c r="BN37" s="6" t="s">
        <v>53</v>
      </c>
      <c r="BO37" s="6"/>
      <c r="BP37" s="21">
        <v>9</v>
      </c>
      <c r="BR37" s="6"/>
      <c r="BS37" s="6"/>
      <c r="BT37" s="6"/>
      <c r="BV37" s="6"/>
      <c r="BW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R37" s="6"/>
      <c r="CS37" s="6"/>
      <c r="CT37" s="6"/>
      <c r="CU37" s="6"/>
      <c r="CV37" s="6"/>
      <c r="CY37" s="6"/>
      <c r="CZ37" s="6"/>
      <c r="DA37" s="6"/>
      <c r="DB37" s="6"/>
      <c r="DC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 t="s">
        <v>104</v>
      </c>
      <c r="ED37" s="6" t="s">
        <v>104</v>
      </c>
      <c r="EE37" s="6"/>
      <c r="EF37" s="6"/>
      <c r="EG37" s="6"/>
      <c r="EH37" s="6"/>
      <c r="EI37" s="6"/>
    </row>
    <row r="38" spans="1:139">
      <c r="A38" s="21">
        <v>37</v>
      </c>
      <c r="B38" s="21" t="s">
        <v>169</v>
      </c>
      <c r="C38" s="21" t="s">
        <v>170</v>
      </c>
      <c r="D38" s="21" t="s">
        <v>171</v>
      </c>
      <c r="E38" s="27">
        <v>40456503</v>
      </c>
      <c r="F38" s="21">
        <v>5198</v>
      </c>
      <c r="G38" s="21">
        <v>12</v>
      </c>
      <c r="H38" s="21">
        <v>4</v>
      </c>
      <c r="I38" s="21" t="s">
        <v>124</v>
      </c>
      <c r="J38" s="21" t="s">
        <v>43</v>
      </c>
      <c r="K38" s="21" t="s">
        <v>44</v>
      </c>
      <c r="L38" s="21">
        <v>80</v>
      </c>
      <c r="M38" s="21" t="s">
        <v>45</v>
      </c>
      <c r="N38" s="21">
        <v>1250</v>
      </c>
      <c r="O38" s="21">
        <v>4385</v>
      </c>
      <c r="P38" s="21">
        <v>1865</v>
      </c>
      <c r="Q38" s="21" t="s">
        <v>133</v>
      </c>
      <c r="R38" s="21">
        <v>2</v>
      </c>
      <c r="S38" s="21">
        <v>6</v>
      </c>
      <c r="T38" s="21">
        <v>8</v>
      </c>
      <c r="U38" s="21">
        <v>3210</v>
      </c>
      <c r="V38" s="21">
        <v>9</v>
      </c>
      <c r="W38" s="21">
        <v>130</v>
      </c>
      <c r="X38" s="21" t="s">
        <v>47</v>
      </c>
      <c r="Y38" s="21">
        <v>4</v>
      </c>
      <c r="Z38" s="21" t="s">
        <v>83</v>
      </c>
      <c r="AA38" s="21">
        <v>3</v>
      </c>
      <c r="AB38" s="21">
        <v>8</v>
      </c>
      <c r="AC38" s="21">
        <v>7.5</v>
      </c>
      <c r="AF38" s="6"/>
      <c r="AP38" s="6"/>
      <c r="AQ38" s="6"/>
      <c r="AW38" s="6"/>
      <c r="AX38" s="6" t="s">
        <v>47</v>
      </c>
      <c r="AY38" s="6"/>
      <c r="AZ38" s="6"/>
      <c r="BA38" s="6"/>
      <c r="BE38" s="6"/>
      <c r="BF38" s="6"/>
      <c r="BG38" s="6" t="s">
        <v>151</v>
      </c>
      <c r="BH38" s="6" t="s">
        <v>131</v>
      </c>
      <c r="BI38" s="6">
        <v>2560</v>
      </c>
      <c r="BJ38" s="6" t="s">
        <v>52</v>
      </c>
      <c r="BK38" s="6"/>
      <c r="BL38" s="6" t="s">
        <v>103</v>
      </c>
      <c r="BM38" s="6" t="s">
        <v>49</v>
      </c>
      <c r="BN38" s="6" t="s">
        <v>99</v>
      </c>
      <c r="BO38" s="6"/>
      <c r="BP38" s="21"/>
      <c r="BR38" s="6"/>
      <c r="BS38" s="6"/>
      <c r="BT38" s="6"/>
      <c r="BV38" s="6"/>
      <c r="BW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R38" s="6"/>
      <c r="CS38" s="6"/>
      <c r="CT38" s="6"/>
      <c r="CU38" s="6"/>
      <c r="CV38" s="6"/>
      <c r="CY38" s="6"/>
      <c r="CZ38" s="6"/>
      <c r="DA38" s="6"/>
      <c r="DB38" s="6"/>
      <c r="DC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 t="s">
        <v>104</v>
      </c>
      <c r="ED38" s="6" t="s">
        <v>104</v>
      </c>
      <c r="EE38" s="6"/>
      <c r="EF38" s="6" t="s">
        <v>104</v>
      </c>
      <c r="EG38" s="6" t="s">
        <v>104</v>
      </c>
      <c r="EH38" s="6"/>
      <c r="EI38" s="6"/>
    </row>
    <row r="39" spans="1:139">
      <c r="A39" s="21">
        <v>38</v>
      </c>
      <c r="B39" s="21" t="s">
        <v>164</v>
      </c>
      <c r="C39" s="21" t="s">
        <v>172</v>
      </c>
      <c r="D39" s="21" t="s">
        <v>133</v>
      </c>
      <c r="E39" s="27">
        <v>42531500</v>
      </c>
      <c r="F39" s="21">
        <v>4497</v>
      </c>
      <c r="G39" s="21">
        <v>8</v>
      </c>
      <c r="H39" s="21">
        <v>4</v>
      </c>
      <c r="I39" s="21" t="s">
        <v>124</v>
      </c>
      <c r="J39" s="21" t="s">
        <v>43</v>
      </c>
      <c r="K39" s="21" t="s">
        <v>53</v>
      </c>
      <c r="L39" s="21">
        <v>86</v>
      </c>
      <c r="M39" s="21" t="s">
        <v>45</v>
      </c>
      <c r="N39" s="21">
        <v>1203</v>
      </c>
      <c r="O39" s="21">
        <v>4571</v>
      </c>
      <c r="P39" s="21">
        <v>1951</v>
      </c>
      <c r="Q39" s="21" t="s">
        <v>133</v>
      </c>
      <c r="R39" s="21">
        <v>2</v>
      </c>
      <c r="S39" s="21">
        <v>6</v>
      </c>
      <c r="T39" s="21">
        <v>9</v>
      </c>
      <c r="U39" s="21">
        <v>3004</v>
      </c>
      <c r="V39" s="21">
        <v>7</v>
      </c>
      <c r="W39" s="21">
        <v>113</v>
      </c>
      <c r="X39" s="21" t="s">
        <v>47</v>
      </c>
      <c r="Y39" s="21">
        <v>4</v>
      </c>
      <c r="Z39" s="21" t="s">
        <v>83</v>
      </c>
      <c r="AA39" s="21">
        <v>3</v>
      </c>
      <c r="AB39" s="21">
        <v>6</v>
      </c>
      <c r="AC39" s="21"/>
      <c r="AF39" s="6"/>
      <c r="AP39" s="6"/>
      <c r="AQ39" s="6"/>
      <c r="AW39" s="6"/>
      <c r="AX39" s="6" t="s">
        <v>47</v>
      </c>
      <c r="AY39" s="6"/>
      <c r="AZ39" s="6"/>
      <c r="BA39" s="6"/>
      <c r="BE39" s="6"/>
      <c r="BF39" s="6"/>
      <c r="BG39" s="6" t="s">
        <v>134</v>
      </c>
      <c r="BH39" s="6" t="s">
        <v>131</v>
      </c>
      <c r="BI39" s="6">
        <v>2205</v>
      </c>
      <c r="BJ39" s="6" t="s">
        <v>52</v>
      </c>
      <c r="BK39" s="6" t="s">
        <v>173</v>
      </c>
      <c r="BL39" s="6" t="s">
        <v>52</v>
      </c>
      <c r="BM39" s="6" t="s">
        <v>49</v>
      </c>
      <c r="BN39" s="6" t="s">
        <v>99</v>
      </c>
      <c r="BO39" s="6"/>
      <c r="BP39" s="21">
        <v>9</v>
      </c>
      <c r="BR39" s="6"/>
      <c r="BS39" s="6"/>
      <c r="BT39" s="6"/>
      <c r="BV39" s="6"/>
      <c r="BW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R39" s="6"/>
      <c r="CS39" s="6"/>
      <c r="CT39" s="6"/>
      <c r="CU39" s="6"/>
      <c r="CV39" s="6"/>
      <c r="CY39" s="6"/>
      <c r="CZ39" s="6"/>
      <c r="DA39" s="6"/>
      <c r="DB39" s="6"/>
      <c r="DC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 t="s">
        <v>104</v>
      </c>
      <c r="ED39" s="6" t="s">
        <v>104</v>
      </c>
      <c r="EE39" s="6"/>
      <c r="EF39" s="6"/>
      <c r="EG39" s="6"/>
      <c r="EH39" s="6"/>
      <c r="EI39" s="6"/>
    </row>
    <row r="40" spans="1:139">
      <c r="A40" s="21">
        <v>39</v>
      </c>
      <c r="B40" s="21" t="s">
        <v>161</v>
      </c>
      <c r="C40" s="21" t="s">
        <v>174</v>
      </c>
      <c r="D40" s="21" t="s">
        <v>108</v>
      </c>
      <c r="E40" s="27">
        <v>52571294</v>
      </c>
      <c r="F40" s="21">
        <v>6752</v>
      </c>
      <c r="G40" s="21">
        <v>8</v>
      </c>
      <c r="H40" s="21">
        <v>4</v>
      </c>
      <c r="I40" s="21" t="s">
        <v>42</v>
      </c>
      <c r="J40" s="21" t="s">
        <v>43</v>
      </c>
      <c r="K40" s="21" t="s">
        <v>53</v>
      </c>
      <c r="L40" s="21">
        <v>90</v>
      </c>
      <c r="M40" s="21" t="s">
        <v>45</v>
      </c>
      <c r="N40" s="21">
        <v>1521</v>
      </c>
      <c r="O40" s="21">
        <v>5575</v>
      </c>
      <c r="P40" s="21">
        <v>2208</v>
      </c>
      <c r="Q40" s="21" t="s">
        <v>108</v>
      </c>
      <c r="R40" s="21">
        <v>4</v>
      </c>
      <c r="S40" s="21">
        <v>6.2</v>
      </c>
      <c r="T40" s="21">
        <v>9.5</v>
      </c>
      <c r="U40" s="21">
        <v>3128</v>
      </c>
      <c r="V40" s="21">
        <v>8</v>
      </c>
      <c r="W40" s="21">
        <v>142</v>
      </c>
      <c r="X40" s="21" t="s">
        <v>47</v>
      </c>
      <c r="Y40" s="21">
        <v>4</v>
      </c>
      <c r="Z40" s="21" t="s">
        <v>83</v>
      </c>
      <c r="AA40" s="21">
        <v>2</v>
      </c>
      <c r="AB40" s="21">
        <v>6</v>
      </c>
      <c r="AC40" s="21">
        <v>6.35</v>
      </c>
      <c r="AF40" s="6"/>
      <c r="AP40" s="6"/>
      <c r="AQ40" s="6"/>
      <c r="AW40" s="6"/>
      <c r="AX40" s="6" t="s">
        <v>49</v>
      </c>
      <c r="AY40" s="6"/>
      <c r="AZ40" s="6"/>
      <c r="BA40" s="6"/>
      <c r="BE40" s="6"/>
      <c r="BF40" s="6"/>
      <c r="BG40" s="6" t="s">
        <v>134</v>
      </c>
      <c r="BH40" s="6" t="s">
        <v>131</v>
      </c>
      <c r="BI40" s="6"/>
      <c r="BJ40" s="6" t="s">
        <v>103</v>
      </c>
      <c r="BK40" s="6"/>
      <c r="BL40" s="6" t="s">
        <v>103</v>
      </c>
      <c r="BM40" s="6" t="s">
        <v>49</v>
      </c>
      <c r="BN40" s="6" t="s">
        <v>99</v>
      </c>
      <c r="BO40" s="6"/>
      <c r="BP40" s="21">
        <v>9.5</v>
      </c>
      <c r="BR40" s="6"/>
      <c r="BS40" s="6"/>
      <c r="BT40" s="6"/>
      <c r="BV40" s="6"/>
      <c r="BW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R40" s="6"/>
      <c r="CS40" s="6"/>
      <c r="CT40" s="6"/>
      <c r="CU40" s="6"/>
      <c r="CV40" s="6"/>
      <c r="CY40" s="6"/>
      <c r="CZ40" s="6"/>
      <c r="DA40" s="6"/>
      <c r="DB40" s="6"/>
      <c r="DC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 t="s">
        <v>104</v>
      </c>
      <c r="ED40" s="6" t="s">
        <v>104</v>
      </c>
      <c r="EE40" s="6"/>
      <c r="EF40" s="6" t="s">
        <v>104</v>
      </c>
      <c r="EG40" s="6" t="s">
        <v>104</v>
      </c>
      <c r="EH40" s="6"/>
      <c r="EI40" s="6"/>
    </row>
    <row r="41" spans="1:139">
      <c r="A41" s="21">
        <v>40</v>
      </c>
      <c r="B41" s="21" t="s">
        <v>175</v>
      </c>
      <c r="C41" s="21" t="s">
        <v>176</v>
      </c>
      <c r="D41" s="21" t="s">
        <v>177</v>
      </c>
      <c r="E41" s="27">
        <v>192142937</v>
      </c>
      <c r="F41" s="21">
        <v>7993</v>
      </c>
      <c r="G41" s="21">
        <v>16</v>
      </c>
      <c r="H41" s="21">
        <v>4</v>
      </c>
      <c r="I41" s="21" t="s">
        <v>42</v>
      </c>
      <c r="J41" s="21" t="s">
        <v>59</v>
      </c>
      <c r="K41" s="21" t="s">
        <v>156</v>
      </c>
      <c r="L41" s="21">
        <v>100</v>
      </c>
      <c r="M41" s="21" t="s">
        <v>45</v>
      </c>
      <c r="N41" s="21">
        <v>1212</v>
      </c>
      <c r="O41" s="21">
        <v>4544</v>
      </c>
      <c r="P41" s="21">
        <v>2038</v>
      </c>
      <c r="Q41" s="21" t="s">
        <v>178</v>
      </c>
      <c r="R41" s="21">
        <v>2</v>
      </c>
      <c r="S41" s="21">
        <v>8.5</v>
      </c>
      <c r="T41" s="21">
        <v>11.2</v>
      </c>
      <c r="U41" s="21">
        <v>2942</v>
      </c>
      <c r="V41" s="21">
        <v>7</v>
      </c>
      <c r="W41" s="21">
        <v>125</v>
      </c>
      <c r="X41" s="21" t="s">
        <v>47</v>
      </c>
      <c r="Y41" s="21">
        <v>4</v>
      </c>
      <c r="Z41" s="21" t="s">
        <v>83</v>
      </c>
      <c r="AA41" s="21">
        <v>4</v>
      </c>
      <c r="AB41" s="21">
        <v>6</v>
      </c>
      <c r="AC41" s="21">
        <v>10.7</v>
      </c>
      <c r="AF41" s="6"/>
      <c r="AP41" s="6"/>
      <c r="AQ41" s="6"/>
      <c r="AW41" s="6"/>
      <c r="AX41" s="6" t="s">
        <v>47</v>
      </c>
      <c r="AY41" s="6"/>
      <c r="AZ41" s="6"/>
      <c r="BA41" s="6"/>
      <c r="BE41" s="6"/>
      <c r="BF41" s="6"/>
      <c r="BG41" s="6" t="s">
        <v>134</v>
      </c>
      <c r="BH41" s="6" t="s">
        <v>131</v>
      </c>
      <c r="BI41" s="6">
        <v>2250</v>
      </c>
      <c r="BJ41" s="6" t="s">
        <v>52</v>
      </c>
      <c r="BK41" s="29">
        <v>0.47570601850748101</v>
      </c>
      <c r="BL41" s="6" t="s">
        <v>52</v>
      </c>
      <c r="BM41" s="6" t="s">
        <v>49</v>
      </c>
      <c r="BN41" s="6" t="s">
        <v>99</v>
      </c>
      <c r="BO41" s="6"/>
      <c r="BP41" s="21">
        <v>5.95</v>
      </c>
      <c r="BR41" s="6"/>
      <c r="BS41" s="6"/>
      <c r="BT41" s="6"/>
      <c r="BV41" s="6"/>
      <c r="BW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R41" s="6"/>
      <c r="CS41" s="6"/>
      <c r="CT41" s="6"/>
      <c r="CU41" s="6"/>
      <c r="CV41" s="6"/>
      <c r="CY41" s="6"/>
      <c r="CZ41" s="6"/>
      <c r="DA41" s="6"/>
      <c r="DB41" s="6"/>
      <c r="DC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 t="s">
        <v>104</v>
      </c>
      <c r="ED41" s="6" t="s">
        <v>104</v>
      </c>
      <c r="EE41" s="6"/>
      <c r="EF41" s="6"/>
      <c r="EG41" s="6"/>
      <c r="EH41" s="6"/>
      <c r="EI41" s="6"/>
    </row>
    <row r="42" spans="1:139">
      <c r="A42" s="21">
        <v>41</v>
      </c>
      <c r="B42" s="21" t="s">
        <v>61</v>
      </c>
      <c r="C42" s="21" t="s">
        <v>179</v>
      </c>
      <c r="D42" s="21" t="s">
        <v>180</v>
      </c>
      <c r="E42" s="27">
        <v>370500</v>
      </c>
      <c r="F42" s="21">
        <v>998</v>
      </c>
      <c r="G42" s="21">
        <v>3</v>
      </c>
      <c r="H42" s="21">
        <v>4</v>
      </c>
      <c r="I42" s="21" t="s">
        <v>58</v>
      </c>
      <c r="J42" s="21" t="s">
        <v>59</v>
      </c>
      <c r="K42" s="21" t="s">
        <v>53</v>
      </c>
      <c r="L42" s="21">
        <v>27</v>
      </c>
      <c r="M42" s="21" t="s">
        <v>45</v>
      </c>
      <c r="N42" s="21">
        <v>1549</v>
      </c>
      <c r="O42" s="21">
        <v>3565</v>
      </c>
      <c r="P42" s="21">
        <v>1520</v>
      </c>
      <c r="Q42" s="21" t="s">
        <v>46</v>
      </c>
      <c r="R42" s="21">
        <v>5</v>
      </c>
      <c r="S42" s="21">
        <v>15.6</v>
      </c>
      <c r="T42" s="21">
        <v>18.600000000000001</v>
      </c>
      <c r="U42" s="21">
        <v>2950</v>
      </c>
      <c r="V42" s="21">
        <v>5</v>
      </c>
      <c r="W42" s="21">
        <v>198</v>
      </c>
      <c r="X42" s="21" t="s">
        <v>47</v>
      </c>
      <c r="Y42" s="21">
        <v>4</v>
      </c>
      <c r="Z42" s="21" t="s">
        <v>83</v>
      </c>
      <c r="AA42" s="21">
        <v>4</v>
      </c>
      <c r="AB42" s="21">
        <v>6</v>
      </c>
      <c r="AC42" s="21">
        <v>5.5</v>
      </c>
      <c r="AF42" s="6"/>
      <c r="AP42" s="6"/>
      <c r="AQ42" s="6"/>
      <c r="AW42" s="6"/>
      <c r="AX42" s="6" t="s">
        <v>47</v>
      </c>
      <c r="AY42" s="6"/>
      <c r="AZ42" s="6"/>
      <c r="BA42" s="6"/>
      <c r="BE42" s="6"/>
      <c r="BF42" s="6"/>
      <c r="BG42" s="6" t="s">
        <v>151</v>
      </c>
      <c r="BH42" s="6" t="s">
        <v>131</v>
      </c>
      <c r="BI42" s="6">
        <v>2585</v>
      </c>
      <c r="BJ42" s="6" t="s">
        <v>52</v>
      </c>
      <c r="BK42" s="6" t="s">
        <v>181</v>
      </c>
      <c r="BL42" s="6" t="s">
        <v>52</v>
      </c>
      <c r="BM42" s="6" t="s">
        <v>49</v>
      </c>
      <c r="BN42" s="6" t="s">
        <v>99</v>
      </c>
      <c r="BO42" s="6"/>
      <c r="BP42" s="21">
        <v>21.4</v>
      </c>
      <c r="BR42" s="6"/>
      <c r="BS42" s="6"/>
      <c r="BT42" s="6"/>
      <c r="BV42" s="6"/>
      <c r="BW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R42" s="6"/>
      <c r="CS42" s="6"/>
      <c r="CT42" s="6"/>
      <c r="CU42" s="6"/>
      <c r="CV42" s="6"/>
      <c r="CY42" s="6"/>
      <c r="CZ42" s="6"/>
      <c r="DA42" s="6"/>
      <c r="DB42" s="6"/>
      <c r="DC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 t="s">
        <v>104</v>
      </c>
      <c r="ED42" s="6" t="s">
        <v>104</v>
      </c>
      <c r="EE42" s="6"/>
      <c r="EF42" s="6"/>
      <c r="EG42" s="6"/>
      <c r="EH42" s="6"/>
      <c r="EI42" s="6"/>
    </row>
    <row r="43" spans="1:139">
      <c r="A43" s="21">
        <v>42</v>
      </c>
      <c r="B43" s="21" t="s">
        <v>61</v>
      </c>
      <c r="C43" s="21" t="s">
        <v>182</v>
      </c>
      <c r="D43" s="21" t="s">
        <v>183</v>
      </c>
      <c r="E43" s="27">
        <v>426289</v>
      </c>
      <c r="F43" s="21">
        <v>998</v>
      </c>
      <c r="G43" s="21">
        <v>3</v>
      </c>
      <c r="H43" s="21">
        <v>4</v>
      </c>
      <c r="I43" s="21" t="s">
        <v>58</v>
      </c>
      <c r="J43" s="21" t="s">
        <v>59</v>
      </c>
      <c r="K43" s="21" t="s">
        <v>53</v>
      </c>
      <c r="L43" s="21">
        <v>35</v>
      </c>
      <c r="M43" s="21" t="s">
        <v>45</v>
      </c>
      <c r="N43" s="21">
        <v>1560</v>
      </c>
      <c r="O43" s="21">
        <v>3600</v>
      </c>
      <c r="P43" s="21">
        <v>1600</v>
      </c>
      <c r="Q43" s="21" t="s">
        <v>46</v>
      </c>
      <c r="R43" s="21">
        <v>5</v>
      </c>
      <c r="S43" s="21">
        <v>23</v>
      </c>
      <c r="T43" s="21">
        <v>25</v>
      </c>
      <c r="U43" s="21">
        <v>2850</v>
      </c>
      <c r="V43" s="21">
        <v>5</v>
      </c>
      <c r="W43" s="21">
        <v>165</v>
      </c>
      <c r="X43" s="21" t="s">
        <v>47</v>
      </c>
      <c r="Y43" s="21">
        <v>7</v>
      </c>
      <c r="Z43" s="21" t="s">
        <v>83</v>
      </c>
      <c r="AA43" s="21">
        <v>2</v>
      </c>
      <c r="AB43" s="21">
        <v>10</v>
      </c>
      <c r="AC43" s="21"/>
      <c r="AF43" s="6"/>
      <c r="AP43" s="6"/>
      <c r="AQ43" s="6"/>
      <c r="AW43" s="6"/>
      <c r="AX43" s="6" t="s">
        <v>104</v>
      </c>
      <c r="AY43" s="6"/>
      <c r="AZ43" s="6"/>
      <c r="BA43" s="6"/>
      <c r="BE43" s="6"/>
      <c r="BF43" s="6"/>
      <c r="BG43" s="6" t="s">
        <v>104</v>
      </c>
      <c r="BH43" s="6" t="s">
        <v>131</v>
      </c>
      <c r="BI43" s="6">
        <v>3350</v>
      </c>
      <c r="BJ43" s="6" t="s">
        <v>52</v>
      </c>
      <c r="BK43" s="6"/>
      <c r="BL43" s="6" t="s">
        <v>184</v>
      </c>
      <c r="BM43" s="6" t="s">
        <v>49</v>
      </c>
      <c r="BN43" s="6" t="s">
        <v>104</v>
      </c>
      <c r="BO43" s="6"/>
      <c r="BP43" s="21">
        <v>23.1</v>
      </c>
      <c r="BR43" s="6"/>
      <c r="BS43" s="6"/>
      <c r="BT43" s="6"/>
      <c r="BV43" s="6"/>
      <c r="BW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R43" s="6"/>
      <c r="CS43" s="6"/>
      <c r="CT43" s="6"/>
      <c r="CU43" s="6"/>
      <c r="CV43" s="6"/>
      <c r="CY43" s="6"/>
      <c r="CZ43" s="6"/>
      <c r="DA43" s="6"/>
      <c r="DB43" s="6"/>
      <c r="DC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 t="s">
        <v>104</v>
      </c>
      <c r="ED43" s="6" t="s">
        <v>104</v>
      </c>
      <c r="EE43" s="6"/>
      <c r="EF43" s="6"/>
      <c r="EG43" s="6"/>
      <c r="EH43" s="6"/>
      <c r="EI43" s="6"/>
    </row>
    <row r="44" spans="1:139">
      <c r="A44" s="21">
        <v>43</v>
      </c>
      <c r="B44" s="21" t="s">
        <v>185</v>
      </c>
      <c r="C44" s="21" t="s">
        <v>186</v>
      </c>
      <c r="D44" s="21" t="s">
        <v>187</v>
      </c>
      <c r="E44" s="27">
        <v>488194</v>
      </c>
      <c r="F44" s="21">
        <v>1198</v>
      </c>
      <c r="G44" s="21">
        <v>3</v>
      </c>
      <c r="H44" s="21">
        <v>4</v>
      </c>
      <c r="I44" s="21" t="s">
        <v>58</v>
      </c>
      <c r="J44" s="21" t="s">
        <v>43</v>
      </c>
      <c r="K44" s="21" t="s">
        <v>53</v>
      </c>
      <c r="L44" s="21">
        <v>35</v>
      </c>
      <c r="M44" s="21" t="s">
        <v>45</v>
      </c>
      <c r="N44" s="21">
        <v>1655</v>
      </c>
      <c r="O44" s="21">
        <v>3700</v>
      </c>
      <c r="P44" s="21">
        <v>1735</v>
      </c>
      <c r="Q44" s="21" t="s">
        <v>46</v>
      </c>
      <c r="R44" s="21">
        <v>5</v>
      </c>
      <c r="S44" s="21">
        <v>15.5</v>
      </c>
      <c r="T44" s="21">
        <v>18.149999999999999</v>
      </c>
      <c r="U44" s="21">
        <v>2650</v>
      </c>
      <c r="V44" s="21">
        <v>5</v>
      </c>
      <c r="W44" s="21">
        <v>170</v>
      </c>
      <c r="X44" s="21" t="s">
        <v>47</v>
      </c>
      <c r="Y44" s="21">
        <v>2</v>
      </c>
      <c r="Z44" s="21" t="s">
        <v>83</v>
      </c>
      <c r="AA44" s="21">
        <v>3</v>
      </c>
      <c r="AB44" s="21">
        <v>8</v>
      </c>
      <c r="AC44" s="21">
        <v>5.9</v>
      </c>
      <c r="AF44" s="6"/>
      <c r="AP44" s="6"/>
      <c r="AQ44" s="6"/>
      <c r="AW44" s="6"/>
      <c r="AX44" s="6" t="s">
        <v>49</v>
      </c>
      <c r="AY44" s="6"/>
      <c r="AZ44" s="6"/>
      <c r="BA44" s="6"/>
      <c r="BE44" s="6"/>
      <c r="BF44" s="6"/>
      <c r="BG44" s="6" t="s">
        <v>50</v>
      </c>
      <c r="BH44" s="6" t="s">
        <v>51</v>
      </c>
      <c r="BI44" s="6">
        <v>1895</v>
      </c>
      <c r="BJ44" s="6" t="s">
        <v>115</v>
      </c>
      <c r="BK44" s="6"/>
      <c r="BL44" s="6" t="s">
        <v>115</v>
      </c>
      <c r="BM44" s="6" t="s">
        <v>49</v>
      </c>
      <c r="BN44" s="6"/>
      <c r="BO44" s="6"/>
      <c r="BP44" s="21">
        <v>18.149999999999999</v>
      </c>
      <c r="BR44" s="6"/>
      <c r="BS44" s="6"/>
      <c r="BT44" s="6"/>
      <c r="BV44" s="6"/>
      <c r="BW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R44" s="6"/>
      <c r="CS44" s="6"/>
      <c r="CT44" s="6"/>
      <c r="CU44" s="6"/>
      <c r="CV44" s="6"/>
      <c r="CY44" s="6"/>
      <c r="CZ44" s="6"/>
      <c r="DA44" s="6"/>
      <c r="DB44" s="6"/>
      <c r="DC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 t="s">
        <v>104</v>
      </c>
      <c r="ED44" s="6" t="s">
        <v>104</v>
      </c>
      <c r="EE44" s="6"/>
      <c r="EF44" s="6"/>
      <c r="EG44" s="6"/>
      <c r="EH44" s="6"/>
      <c r="EI44" s="6"/>
    </row>
    <row r="45" spans="1:139">
      <c r="A45" s="21">
        <v>44</v>
      </c>
      <c r="B45" s="21" t="s">
        <v>61</v>
      </c>
      <c r="C45" s="21" t="s">
        <v>188</v>
      </c>
      <c r="D45" s="21" t="s">
        <v>183</v>
      </c>
      <c r="E45" s="27">
        <v>519000</v>
      </c>
      <c r="F45" s="21">
        <v>1197</v>
      </c>
      <c r="G45" s="21">
        <v>4</v>
      </c>
      <c r="H45" s="21">
        <v>4</v>
      </c>
      <c r="I45" s="21" t="s">
        <v>58</v>
      </c>
      <c r="J45" s="21" t="s">
        <v>59</v>
      </c>
      <c r="K45" s="21" t="s">
        <v>53</v>
      </c>
      <c r="L45" s="21">
        <v>37</v>
      </c>
      <c r="M45" s="21" t="s">
        <v>45</v>
      </c>
      <c r="N45" s="21">
        <v>1530</v>
      </c>
      <c r="O45" s="21">
        <v>3840</v>
      </c>
      <c r="P45" s="21">
        <v>1735</v>
      </c>
      <c r="Q45" s="21" t="s">
        <v>46</v>
      </c>
      <c r="R45" s="21">
        <v>5</v>
      </c>
      <c r="S45" s="21">
        <v>12.6</v>
      </c>
      <c r="T45" s="21">
        <v>17</v>
      </c>
      <c r="U45" s="21">
        <v>3003</v>
      </c>
      <c r="V45" s="21">
        <v>5</v>
      </c>
      <c r="W45" s="21">
        <v>163</v>
      </c>
      <c r="X45" s="21" t="s">
        <v>49</v>
      </c>
      <c r="Y45" s="21">
        <v>5</v>
      </c>
      <c r="Z45" s="21" t="s">
        <v>83</v>
      </c>
      <c r="AA45" s="21">
        <v>5</v>
      </c>
      <c r="AB45" s="21">
        <v>8</v>
      </c>
      <c r="AC45" s="21"/>
      <c r="AF45" s="6"/>
      <c r="AP45" s="6"/>
      <c r="AQ45" s="6"/>
      <c r="AW45" s="6"/>
      <c r="AX45" s="6" t="s">
        <v>49</v>
      </c>
      <c r="AY45" s="6"/>
      <c r="AZ45" s="6"/>
      <c r="BA45" s="6"/>
      <c r="BE45" s="6"/>
      <c r="BF45" s="6"/>
      <c r="BG45" s="6" t="s">
        <v>104</v>
      </c>
      <c r="BH45" s="6" t="s">
        <v>104</v>
      </c>
      <c r="BI45" s="6"/>
      <c r="BJ45" s="6" t="s">
        <v>115</v>
      </c>
      <c r="BK45" s="6"/>
      <c r="BL45" s="6" t="s">
        <v>115</v>
      </c>
      <c r="BM45" s="6" t="s">
        <v>49</v>
      </c>
      <c r="BN45" s="6" t="s">
        <v>104</v>
      </c>
      <c r="BO45" s="6"/>
      <c r="BP45" s="21">
        <v>20.399999999999999</v>
      </c>
      <c r="BR45" s="6"/>
      <c r="BS45" s="6"/>
      <c r="BT45" s="6"/>
      <c r="BV45" s="6"/>
      <c r="BW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R45" s="6"/>
      <c r="CS45" s="6"/>
      <c r="CT45" s="6"/>
      <c r="CU45" s="6"/>
      <c r="CV45" s="6"/>
      <c r="CY45" s="6"/>
      <c r="CZ45" s="6"/>
      <c r="DA45" s="6"/>
      <c r="DB45" s="6"/>
      <c r="DC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 t="s">
        <v>104</v>
      </c>
      <c r="ED45" s="6" t="s">
        <v>104</v>
      </c>
      <c r="EE45" s="6"/>
      <c r="EF45" s="6"/>
      <c r="EG45" s="6"/>
      <c r="EH45" s="6"/>
      <c r="EI45" s="6"/>
    </row>
    <row r="46" spans="1:139">
      <c r="A46" s="21">
        <v>45</v>
      </c>
      <c r="B46" s="21" t="s">
        <v>39</v>
      </c>
      <c r="C46" s="21" t="s">
        <v>189</v>
      </c>
      <c r="D46" s="21" t="s">
        <v>190</v>
      </c>
      <c r="E46" s="27">
        <v>529000</v>
      </c>
      <c r="F46" s="21">
        <v>1199</v>
      </c>
      <c r="G46" s="21">
        <v>3</v>
      </c>
      <c r="H46" s="21">
        <v>4</v>
      </c>
      <c r="I46" s="21" t="s">
        <v>58</v>
      </c>
      <c r="J46" s="21" t="s">
        <v>59</v>
      </c>
      <c r="K46" s="21" t="s">
        <v>53</v>
      </c>
      <c r="L46" s="21">
        <v>37</v>
      </c>
      <c r="M46" s="21" t="s">
        <v>45</v>
      </c>
      <c r="N46" s="21">
        <v>1523</v>
      </c>
      <c r="O46" s="21">
        <v>3990</v>
      </c>
      <c r="P46" s="21">
        <v>1755</v>
      </c>
      <c r="Q46" s="21" t="s">
        <v>46</v>
      </c>
      <c r="R46" s="21">
        <v>5</v>
      </c>
      <c r="S46" s="21">
        <v>16.100000000000001</v>
      </c>
      <c r="T46" s="21">
        <v>19.7</v>
      </c>
      <c r="U46" s="21">
        <v>2746</v>
      </c>
      <c r="V46" s="21">
        <v>5</v>
      </c>
      <c r="W46" s="21">
        <v>165</v>
      </c>
      <c r="X46" s="21" t="s">
        <v>47</v>
      </c>
      <c r="Y46" s="21">
        <v>4</v>
      </c>
      <c r="Z46" s="21" t="s">
        <v>83</v>
      </c>
      <c r="AA46" s="21">
        <v>2</v>
      </c>
      <c r="AB46" s="21">
        <v>6</v>
      </c>
      <c r="AC46" s="21">
        <v>5.6</v>
      </c>
      <c r="AF46" s="6"/>
      <c r="AP46" s="6"/>
      <c r="AQ46" s="6"/>
      <c r="AW46" s="6"/>
      <c r="AX46" s="6" t="s">
        <v>47</v>
      </c>
      <c r="AY46" s="6"/>
      <c r="AZ46" s="6"/>
      <c r="BA46" s="6"/>
      <c r="BE46" s="6"/>
      <c r="BF46" s="6"/>
      <c r="BG46" s="6" t="s">
        <v>50</v>
      </c>
      <c r="BH46" s="6" t="s">
        <v>131</v>
      </c>
      <c r="BI46" s="6">
        <v>2750</v>
      </c>
      <c r="BJ46" s="6" t="s">
        <v>52</v>
      </c>
      <c r="BK46" s="6"/>
      <c r="BL46" s="6" t="s">
        <v>52</v>
      </c>
      <c r="BM46" s="6" t="s">
        <v>49</v>
      </c>
      <c r="BN46" s="6" t="s">
        <v>53</v>
      </c>
      <c r="BO46" s="6"/>
      <c r="BP46" s="21">
        <v>18</v>
      </c>
      <c r="BR46" s="6"/>
      <c r="BS46" s="6"/>
      <c r="BT46" s="6"/>
      <c r="BV46" s="6"/>
      <c r="BW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R46" s="6"/>
      <c r="CS46" s="6"/>
      <c r="CT46" s="6"/>
      <c r="CU46" s="6"/>
      <c r="CV46" s="6"/>
      <c r="CY46" s="6"/>
      <c r="CZ46" s="6"/>
      <c r="DA46" s="6"/>
      <c r="DB46" s="6"/>
      <c r="DC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 t="s">
        <v>104</v>
      </c>
      <c r="ED46" s="6" t="s">
        <v>104</v>
      </c>
      <c r="EE46" s="6"/>
      <c r="EF46" s="6"/>
      <c r="EG46" s="6"/>
      <c r="EH46" s="6"/>
      <c r="EI46" s="6"/>
    </row>
    <row r="47" spans="1:139">
      <c r="A47" s="21">
        <v>46</v>
      </c>
      <c r="B47" s="21" t="s">
        <v>191</v>
      </c>
      <c r="C47" s="21" t="s">
        <v>192</v>
      </c>
      <c r="D47" s="21" t="s">
        <v>193</v>
      </c>
      <c r="E47" s="27">
        <v>642478</v>
      </c>
      <c r="F47" s="21">
        <v>1994</v>
      </c>
      <c r="G47" s="21">
        <v>4</v>
      </c>
      <c r="H47" s="21">
        <v>4</v>
      </c>
      <c r="I47" s="21" t="s">
        <v>42</v>
      </c>
      <c r="J47" s="21" t="s">
        <v>194</v>
      </c>
      <c r="K47" s="21" t="s">
        <v>53</v>
      </c>
      <c r="L47" s="21">
        <v>50</v>
      </c>
      <c r="M47" s="21" t="s">
        <v>82</v>
      </c>
      <c r="N47" s="21">
        <v>1885</v>
      </c>
      <c r="O47" s="21">
        <v>4440</v>
      </c>
      <c r="P47" s="21">
        <v>1755</v>
      </c>
      <c r="Q47" s="21" t="s">
        <v>78</v>
      </c>
      <c r="R47" s="21">
        <v>5</v>
      </c>
      <c r="S47" s="21">
        <v>8.6</v>
      </c>
      <c r="T47" s="21">
        <v>11.12</v>
      </c>
      <c r="U47" s="21">
        <v>2669</v>
      </c>
      <c r="V47" s="21">
        <v>5</v>
      </c>
      <c r="W47" s="21">
        <v>170</v>
      </c>
      <c r="X47" s="21" t="s">
        <v>47</v>
      </c>
      <c r="Y47" s="21">
        <v>2</v>
      </c>
      <c r="Z47" s="21" t="s">
        <v>83</v>
      </c>
      <c r="AA47" s="21">
        <v>3</v>
      </c>
      <c r="AB47" s="21">
        <v>4</v>
      </c>
      <c r="AC47" s="21"/>
      <c r="AF47" s="6"/>
      <c r="AP47" s="6"/>
      <c r="AQ47" s="6"/>
      <c r="AW47" s="6"/>
      <c r="AX47" s="6" t="s">
        <v>49</v>
      </c>
      <c r="AY47" s="6"/>
      <c r="AZ47" s="6"/>
      <c r="BA47" s="6"/>
      <c r="BE47" s="6"/>
      <c r="BF47" s="6"/>
      <c r="BG47" s="6" t="s">
        <v>50</v>
      </c>
      <c r="BH47" s="6" t="s">
        <v>131</v>
      </c>
      <c r="BI47" s="6"/>
      <c r="BJ47" s="6" t="s">
        <v>52</v>
      </c>
      <c r="BK47" s="6" t="s">
        <v>195</v>
      </c>
      <c r="BL47" s="6" t="s">
        <v>52</v>
      </c>
      <c r="BM47" s="6" t="s">
        <v>49</v>
      </c>
      <c r="BN47" s="6" t="s">
        <v>53</v>
      </c>
      <c r="BO47" s="6"/>
      <c r="BP47" s="21">
        <v>11.12</v>
      </c>
      <c r="BR47" s="6"/>
      <c r="BS47" s="6"/>
      <c r="BT47" s="6"/>
      <c r="BV47" s="6"/>
      <c r="BW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R47" s="6"/>
      <c r="CS47" s="6"/>
      <c r="CT47" s="6"/>
      <c r="CU47" s="6"/>
      <c r="CV47" s="6"/>
      <c r="CY47" s="6"/>
      <c r="CZ47" s="6"/>
      <c r="DA47" s="6"/>
      <c r="DB47" s="6"/>
      <c r="DC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 t="s">
        <v>104</v>
      </c>
      <c r="ED47" s="6" t="s">
        <v>104</v>
      </c>
      <c r="EE47" s="6"/>
      <c r="EF47" s="6"/>
      <c r="EG47" s="6"/>
      <c r="EH47" s="6"/>
      <c r="EI47" s="6"/>
    </row>
    <row r="48" spans="1:139">
      <c r="A48" s="21">
        <v>47</v>
      </c>
      <c r="B48" s="21" t="s">
        <v>39</v>
      </c>
      <c r="C48" s="21" t="s">
        <v>196</v>
      </c>
      <c r="D48" s="21" t="s">
        <v>69</v>
      </c>
      <c r="E48" s="27">
        <v>575000</v>
      </c>
      <c r="F48" s="21">
        <v>1199</v>
      </c>
      <c r="G48" s="21">
        <v>3</v>
      </c>
      <c r="H48" s="21">
        <v>4</v>
      </c>
      <c r="I48" s="21" t="s">
        <v>58</v>
      </c>
      <c r="J48" s="21" t="s">
        <v>59</v>
      </c>
      <c r="K48" s="21" t="s">
        <v>53</v>
      </c>
      <c r="L48" s="21">
        <v>35</v>
      </c>
      <c r="M48" s="21" t="s">
        <v>45</v>
      </c>
      <c r="N48" s="21">
        <v>1537</v>
      </c>
      <c r="O48" s="21">
        <v>3992</v>
      </c>
      <c r="P48" s="21">
        <v>1677</v>
      </c>
      <c r="Q48" s="21" t="s">
        <v>108</v>
      </c>
      <c r="R48" s="21">
        <v>4</v>
      </c>
      <c r="S48" s="21">
        <v>24.12</v>
      </c>
      <c r="T48" s="21">
        <v>23</v>
      </c>
      <c r="U48" s="21">
        <v>2600</v>
      </c>
      <c r="V48" s="21">
        <v>5</v>
      </c>
      <c r="W48" s="21">
        <v>165</v>
      </c>
      <c r="X48" s="21" t="s">
        <v>49</v>
      </c>
      <c r="Y48" s="21">
        <v>2</v>
      </c>
      <c r="Z48" s="21" t="s">
        <v>83</v>
      </c>
      <c r="AA48" s="21">
        <v>2</v>
      </c>
      <c r="AB48" s="21">
        <v>8</v>
      </c>
      <c r="AC48" s="21">
        <v>11.8</v>
      </c>
      <c r="AF48" s="6"/>
      <c r="AP48" s="6"/>
      <c r="AQ48" s="6"/>
      <c r="AW48" s="6"/>
      <c r="AX48" s="6" t="s">
        <v>49</v>
      </c>
      <c r="AY48" s="6"/>
      <c r="AZ48" s="6"/>
      <c r="BA48" s="6"/>
      <c r="BE48" s="6"/>
      <c r="BF48" s="6"/>
      <c r="BG48" s="6" t="s">
        <v>151</v>
      </c>
      <c r="BH48" s="6" t="s">
        <v>131</v>
      </c>
      <c r="BI48" s="6"/>
      <c r="BJ48" s="6" t="s">
        <v>197</v>
      </c>
      <c r="BK48" s="6" t="s">
        <v>198</v>
      </c>
      <c r="BL48" s="6" t="s">
        <v>115</v>
      </c>
      <c r="BM48" s="6" t="s">
        <v>49</v>
      </c>
      <c r="BN48" s="6" t="s">
        <v>53</v>
      </c>
      <c r="BO48" s="6"/>
      <c r="BP48" s="21">
        <v>23</v>
      </c>
      <c r="BR48" s="6"/>
      <c r="BS48" s="6"/>
      <c r="BT48" s="6"/>
      <c r="BV48" s="6"/>
      <c r="BW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R48" s="6"/>
      <c r="CS48" s="6"/>
      <c r="CT48" s="6"/>
      <c r="CU48" s="6"/>
      <c r="CV48" s="6"/>
      <c r="CY48" s="6"/>
      <c r="CZ48" s="6"/>
      <c r="DA48" s="6"/>
      <c r="DB48" s="6"/>
      <c r="DC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 t="s">
        <v>104</v>
      </c>
      <c r="ED48" s="6" t="s">
        <v>104</v>
      </c>
      <c r="EE48" s="6"/>
      <c r="EF48" s="6"/>
      <c r="EG48" s="6"/>
      <c r="EH48" s="6"/>
      <c r="EI48" s="6"/>
    </row>
    <row r="49" spans="1:139">
      <c r="A49" s="21">
        <v>48</v>
      </c>
      <c r="B49" s="21" t="s">
        <v>39</v>
      </c>
      <c r="C49" s="21" t="s">
        <v>199</v>
      </c>
      <c r="D49" s="21" t="s">
        <v>190</v>
      </c>
      <c r="E49" s="27">
        <v>582287</v>
      </c>
      <c r="F49" s="21">
        <v>1193</v>
      </c>
      <c r="G49" s="21">
        <v>4</v>
      </c>
      <c r="H49" s="21">
        <v>4</v>
      </c>
      <c r="I49" s="21" t="s">
        <v>58</v>
      </c>
      <c r="J49" s="21" t="s">
        <v>43</v>
      </c>
      <c r="K49" s="21" t="s">
        <v>53</v>
      </c>
      <c r="L49" s="21">
        <v>44</v>
      </c>
      <c r="M49" s="21" t="s">
        <v>45</v>
      </c>
      <c r="N49" s="21">
        <v>1570</v>
      </c>
      <c r="O49" s="21">
        <v>3995</v>
      </c>
      <c r="P49" s="21">
        <v>1706</v>
      </c>
      <c r="Q49" s="21" t="s">
        <v>108</v>
      </c>
      <c r="R49" s="21">
        <v>4</v>
      </c>
      <c r="S49" s="21">
        <v>13.2</v>
      </c>
      <c r="T49" s="21">
        <v>17.600000000000001</v>
      </c>
      <c r="U49" s="21">
        <v>2650</v>
      </c>
      <c r="V49" s="21">
        <v>5</v>
      </c>
      <c r="W49" s="21">
        <v>175</v>
      </c>
      <c r="X49" s="21" t="s">
        <v>47</v>
      </c>
      <c r="Y49" s="21">
        <v>2</v>
      </c>
      <c r="Z49" s="21" t="s">
        <v>83</v>
      </c>
      <c r="AA49" s="21">
        <v>3</v>
      </c>
      <c r="AB49" s="21">
        <v>5</v>
      </c>
      <c r="AC49" s="21"/>
      <c r="AF49" s="6"/>
      <c r="AP49" s="6"/>
      <c r="AQ49" s="6"/>
      <c r="AW49" s="6"/>
      <c r="AX49" s="6" t="s">
        <v>47</v>
      </c>
      <c r="AY49" s="6"/>
      <c r="AZ49" s="6"/>
      <c r="BA49" s="6"/>
      <c r="BE49" s="6"/>
      <c r="BF49" s="6"/>
      <c r="BG49" s="6" t="s">
        <v>50</v>
      </c>
      <c r="BH49" s="6" t="s">
        <v>131</v>
      </c>
      <c r="BI49" s="6"/>
      <c r="BJ49" s="6" t="s">
        <v>52</v>
      </c>
      <c r="BK49" s="6"/>
      <c r="BL49" s="6" t="s">
        <v>52</v>
      </c>
      <c r="BM49" s="6" t="s">
        <v>49</v>
      </c>
      <c r="BN49" s="6" t="s">
        <v>53</v>
      </c>
      <c r="BO49" s="6"/>
      <c r="BP49" s="21">
        <v>17.600000000000001</v>
      </c>
      <c r="BR49" s="6"/>
      <c r="BS49" s="6"/>
      <c r="BT49" s="6"/>
      <c r="BV49" s="6"/>
      <c r="BW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R49" s="6"/>
      <c r="CS49" s="6"/>
      <c r="CT49" s="6"/>
      <c r="CU49" s="6"/>
      <c r="CV49" s="6"/>
      <c r="CY49" s="6"/>
      <c r="CZ49" s="6"/>
      <c r="DA49" s="6"/>
      <c r="DB49" s="6"/>
      <c r="DC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 t="s">
        <v>104</v>
      </c>
      <c r="ED49" s="6" t="s">
        <v>104</v>
      </c>
      <c r="EE49" s="6"/>
      <c r="EF49" s="6"/>
      <c r="EG49" s="6"/>
      <c r="EH49" s="6"/>
      <c r="EI49" s="6"/>
    </row>
    <row r="50" spans="1:139">
      <c r="A50" s="21">
        <v>49</v>
      </c>
      <c r="B50" s="21" t="s">
        <v>89</v>
      </c>
      <c r="C50" s="21" t="s">
        <v>200</v>
      </c>
      <c r="D50" s="21" t="s">
        <v>201</v>
      </c>
      <c r="E50" s="27">
        <v>763000</v>
      </c>
      <c r="F50" s="21">
        <v>1199</v>
      </c>
      <c r="G50" s="21">
        <v>4</v>
      </c>
      <c r="H50" s="21">
        <v>4</v>
      </c>
      <c r="I50" s="21" t="s">
        <v>58</v>
      </c>
      <c r="J50" s="21" t="s">
        <v>59</v>
      </c>
      <c r="K50" s="21" t="s">
        <v>53</v>
      </c>
      <c r="L50" s="21">
        <v>35</v>
      </c>
      <c r="M50" s="21" t="s">
        <v>45</v>
      </c>
      <c r="N50" s="21">
        <v>1501</v>
      </c>
      <c r="O50" s="21">
        <v>3995</v>
      </c>
      <c r="P50" s="21">
        <v>1695</v>
      </c>
      <c r="Q50" s="21" t="s">
        <v>108</v>
      </c>
      <c r="R50" s="21">
        <v>4</v>
      </c>
      <c r="S50" s="21">
        <v>12.7</v>
      </c>
      <c r="T50" s="21">
        <v>17</v>
      </c>
      <c r="U50" s="21">
        <v>3266</v>
      </c>
      <c r="V50" s="21">
        <v>5</v>
      </c>
      <c r="W50" s="21">
        <v>170</v>
      </c>
      <c r="X50" s="21" t="s">
        <v>47</v>
      </c>
      <c r="Y50" s="21">
        <v>4</v>
      </c>
      <c r="Z50" s="21" t="s">
        <v>83</v>
      </c>
      <c r="AA50" s="21">
        <v>2</v>
      </c>
      <c r="AB50" s="21">
        <v>6</v>
      </c>
      <c r="AC50" s="21">
        <v>5.9</v>
      </c>
      <c r="AF50" s="6"/>
      <c r="AP50" s="6"/>
      <c r="AQ50" s="6"/>
      <c r="AW50" s="6"/>
      <c r="AX50" s="6"/>
      <c r="AY50" s="6"/>
      <c r="AZ50" s="6"/>
      <c r="BA50" s="6"/>
      <c r="BE50" s="6"/>
      <c r="BF50" s="6"/>
      <c r="BG50" s="6" t="s">
        <v>50</v>
      </c>
      <c r="BH50" s="6" t="s">
        <v>131</v>
      </c>
      <c r="BI50" s="6">
        <v>3200</v>
      </c>
      <c r="BJ50" s="6" t="s">
        <v>52</v>
      </c>
      <c r="BK50" s="30">
        <v>0.29722222223063</v>
      </c>
      <c r="BL50" s="6" t="s">
        <v>52</v>
      </c>
      <c r="BM50" s="6" t="s">
        <v>49</v>
      </c>
      <c r="BN50" s="6" t="s">
        <v>99</v>
      </c>
      <c r="BO50" s="6"/>
      <c r="BP50" s="21">
        <v>19</v>
      </c>
      <c r="BR50" s="6"/>
      <c r="BS50" s="6"/>
      <c r="BT50" s="6"/>
      <c r="BV50" s="6"/>
      <c r="BW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R50" s="6"/>
      <c r="CS50" s="6"/>
      <c r="CT50" s="6"/>
      <c r="CU50" s="6"/>
      <c r="CV50" s="6"/>
      <c r="CY50" s="6"/>
      <c r="CZ50" s="6"/>
      <c r="DA50" s="6"/>
      <c r="DB50" s="6"/>
      <c r="DC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 t="s">
        <v>104</v>
      </c>
      <c r="ED50" s="6" t="s">
        <v>104</v>
      </c>
      <c r="EE50" s="6"/>
      <c r="EF50" s="6"/>
      <c r="EG50" s="6"/>
      <c r="EH50" s="6"/>
      <c r="EI50" s="6"/>
    </row>
    <row r="51" spans="1:139">
      <c r="A51" s="21">
        <v>50</v>
      </c>
      <c r="B51" s="21" t="s">
        <v>39</v>
      </c>
      <c r="C51" s="21" t="s">
        <v>202</v>
      </c>
      <c r="D51" s="21" t="s">
        <v>54</v>
      </c>
      <c r="E51" s="27">
        <v>695000</v>
      </c>
      <c r="F51" s="21">
        <v>1198</v>
      </c>
      <c r="G51" s="21">
        <v>3</v>
      </c>
      <c r="H51" s="21">
        <v>4</v>
      </c>
      <c r="I51" s="21" t="s">
        <v>58</v>
      </c>
      <c r="J51" s="21" t="s">
        <v>59</v>
      </c>
      <c r="K51" s="21" t="s">
        <v>44</v>
      </c>
      <c r="L51" s="21">
        <v>44</v>
      </c>
      <c r="M51" s="21" t="s">
        <v>45</v>
      </c>
      <c r="N51" s="21">
        <v>1607</v>
      </c>
      <c r="O51" s="21">
        <v>3994</v>
      </c>
      <c r="P51" s="21">
        <v>1811</v>
      </c>
      <c r="Q51" s="21" t="s">
        <v>78</v>
      </c>
      <c r="R51" s="21">
        <v>5</v>
      </c>
      <c r="S51" s="21">
        <v>11.9</v>
      </c>
      <c r="T51" s="21">
        <v>15.8</v>
      </c>
      <c r="U51" s="21">
        <v>2710</v>
      </c>
      <c r="V51" s="21">
        <v>6</v>
      </c>
      <c r="W51" s="21">
        <v>209</v>
      </c>
      <c r="X51" s="21" t="s">
        <v>49</v>
      </c>
      <c r="Y51" s="21">
        <v>2</v>
      </c>
      <c r="Z51" s="21" t="s">
        <v>83</v>
      </c>
      <c r="AA51" s="21">
        <v>2</v>
      </c>
      <c r="AB51" s="21">
        <v>6</v>
      </c>
      <c r="AC51" s="21"/>
      <c r="AF51" s="6"/>
      <c r="AP51" s="6"/>
      <c r="AQ51" s="6"/>
      <c r="AW51" s="6"/>
      <c r="AX51" s="6" t="s">
        <v>49</v>
      </c>
      <c r="AY51" s="6"/>
      <c r="AZ51" s="6"/>
      <c r="BA51" s="6"/>
      <c r="BE51" s="6"/>
      <c r="BF51" s="6"/>
      <c r="BG51" s="6" t="s">
        <v>50</v>
      </c>
      <c r="BH51" s="6" t="s">
        <v>146</v>
      </c>
      <c r="BI51" s="6"/>
      <c r="BJ51" s="6" t="s">
        <v>203</v>
      </c>
      <c r="BK51" s="6"/>
      <c r="BL51" s="6" t="s">
        <v>97</v>
      </c>
      <c r="BM51" s="6" t="s">
        <v>49</v>
      </c>
      <c r="BN51" s="6" t="s">
        <v>53</v>
      </c>
      <c r="BO51" s="6"/>
      <c r="BP51" s="21">
        <v>17.600000000000001</v>
      </c>
      <c r="BR51" s="6"/>
      <c r="BS51" s="6"/>
      <c r="BT51" s="6"/>
      <c r="BV51" s="6"/>
      <c r="BW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R51" s="6"/>
      <c r="CS51" s="6"/>
      <c r="CT51" s="6"/>
      <c r="CU51" s="6"/>
      <c r="CV51" s="6"/>
      <c r="CY51" s="6"/>
      <c r="CZ51" s="6"/>
      <c r="DA51" s="6"/>
      <c r="DB51" s="6"/>
      <c r="DC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 t="s">
        <v>104</v>
      </c>
      <c r="ED51" s="6" t="s">
        <v>104</v>
      </c>
      <c r="EE51" s="6">
        <v>1</v>
      </c>
      <c r="EF51" s="6" t="s">
        <v>104</v>
      </c>
      <c r="EG51" s="6" t="s">
        <v>104</v>
      </c>
      <c r="EH51" s="6"/>
      <c r="EI51" s="6"/>
    </row>
    <row r="52" spans="1:139">
      <c r="A52" s="21">
        <v>51</v>
      </c>
      <c r="B52" s="21" t="s">
        <v>185</v>
      </c>
      <c r="C52" s="21" t="s">
        <v>204</v>
      </c>
      <c r="D52" s="21" t="s">
        <v>205</v>
      </c>
      <c r="E52" s="27">
        <v>886398</v>
      </c>
      <c r="F52" s="21">
        <v>1493</v>
      </c>
      <c r="G52" s="21">
        <v>4</v>
      </c>
      <c r="H52" s="21">
        <v>2</v>
      </c>
      <c r="I52" s="21" t="s">
        <v>58</v>
      </c>
      <c r="J52" s="21" t="s">
        <v>43</v>
      </c>
      <c r="K52" s="21" t="s">
        <v>53</v>
      </c>
      <c r="L52" s="21">
        <v>60</v>
      </c>
      <c r="M52" s="21" t="s">
        <v>82</v>
      </c>
      <c r="N52" s="21">
        <v>1880</v>
      </c>
      <c r="O52" s="21">
        <v>3995</v>
      </c>
      <c r="P52" s="21">
        <v>1745</v>
      </c>
      <c r="Q52" s="21" t="s">
        <v>78</v>
      </c>
      <c r="R52" s="21">
        <v>5</v>
      </c>
      <c r="S52" s="21">
        <v>12.4</v>
      </c>
      <c r="T52" s="21">
        <v>15.4</v>
      </c>
      <c r="U52" s="21">
        <v>2380</v>
      </c>
      <c r="V52" s="21">
        <v>5</v>
      </c>
      <c r="W52" s="21">
        <v>180</v>
      </c>
      <c r="X52" s="21" t="s">
        <v>47</v>
      </c>
      <c r="Y52" s="21">
        <v>5</v>
      </c>
      <c r="Z52" s="21" t="s">
        <v>48</v>
      </c>
      <c r="AA52" s="21">
        <v>2</v>
      </c>
      <c r="AB52" s="21">
        <v>1</v>
      </c>
      <c r="AC52" s="21">
        <v>4.5</v>
      </c>
      <c r="AF52" s="6"/>
      <c r="AP52" s="6"/>
      <c r="AQ52" s="6"/>
      <c r="AW52" s="6"/>
      <c r="AX52" s="6" t="s">
        <v>47</v>
      </c>
      <c r="AY52" s="6"/>
      <c r="AZ52" s="6"/>
      <c r="BA52" s="6"/>
      <c r="BE52" s="6"/>
      <c r="BF52" s="6"/>
      <c r="BG52" s="6"/>
      <c r="BH52" s="6"/>
      <c r="BI52" s="6">
        <v>1170</v>
      </c>
      <c r="BJ52" s="6" t="s">
        <v>52</v>
      </c>
      <c r="BK52" s="6" t="s">
        <v>206</v>
      </c>
      <c r="BL52" s="6" t="s">
        <v>52</v>
      </c>
      <c r="BM52" s="6"/>
      <c r="BN52" s="6"/>
      <c r="BO52" s="6"/>
      <c r="BP52" s="21">
        <v>16.5</v>
      </c>
      <c r="BR52" s="6"/>
      <c r="BS52" s="6"/>
      <c r="BT52" s="6"/>
      <c r="BV52" s="6"/>
      <c r="BW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R52" s="6"/>
      <c r="CS52" s="6"/>
      <c r="CT52" s="6"/>
      <c r="CU52" s="6"/>
      <c r="CV52" s="6"/>
      <c r="CY52" s="6"/>
      <c r="CZ52" s="6"/>
      <c r="DA52" s="6"/>
      <c r="DB52" s="6"/>
      <c r="DC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</row>
    <row r="53" spans="1:139">
      <c r="A53" s="21">
        <v>52</v>
      </c>
      <c r="B53" s="21" t="s">
        <v>61</v>
      </c>
      <c r="C53" s="21" t="s">
        <v>207</v>
      </c>
      <c r="D53" s="21" t="s">
        <v>208</v>
      </c>
      <c r="E53" s="27">
        <v>762742</v>
      </c>
      <c r="F53" s="21">
        <v>1248</v>
      </c>
      <c r="G53" s="21">
        <v>4</v>
      </c>
      <c r="H53" s="21">
        <v>4</v>
      </c>
      <c r="I53" s="21" t="s">
        <v>58</v>
      </c>
      <c r="J53" s="21" t="s">
        <v>43</v>
      </c>
      <c r="K53" s="21" t="s">
        <v>53</v>
      </c>
      <c r="L53" s="21">
        <v>48</v>
      </c>
      <c r="M53" s="21" t="s">
        <v>82</v>
      </c>
      <c r="N53" s="21">
        <v>1640</v>
      </c>
      <c r="O53" s="21">
        <v>3995</v>
      </c>
      <c r="P53" s="21">
        <v>1790</v>
      </c>
      <c r="Q53" s="21" t="s">
        <v>78</v>
      </c>
      <c r="R53" s="21">
        <v>5</v>
      </c>
      <c r="S53" s="21">
        <v>20</v>
      </c>
      <c r="T53" s="21">
        <v>24.3</v>
      </c>
      <c r="U53" s="21">
        <v>2425</v>
      </c>
      <c r="V53" s="21">
        <v>5</v>
      </c>
      <c r="W53" s="21">
        <v>198</v>
      </c>
      <c r="X53" s="21" t="s">
        <v>47</v>
      </c>
      <c r="Y53" s="21">
        <v>5</v>
      </c>
      <c r="Z53" s="21" t="s">
        <v>48</v>
      </c>
      <c r="AA53" s="21">
        <v>2</v>
      </c>
      <c r="AB53" s="21">
        <v>2</v>
      </c>
      <c r="AC53" s="21">
        <v>4.7</v>
      </c>
      <c r="AF53" s="6"/>
      <c r="AP53" s="6"/>
      <c r="AQ53" s="6"/>
      <c r="AW53" s="6"/>
      <c r="AX53" s="6" t="s">
        <v>49</v>
      </c>
      <c r="AY53" s="6"/>
      <c r="AZ53" s="6"/>
      <c r="BA53" s="6"/>
      <c r="BE53" s="6"/>
      <c r="BF53" s="6"/>
      <c r="BG53" s="6" t="s">
        <v>50</v>
      </c>
      <c r="BH53" s="6"/>
      <c r="BI53" s="6">
        <v>1250</v>
      </c>
      <c r="BJ53" s="6" t="s">
        <v>52</v>
      </c>
      <c r="BK53" s="6"/>
      <c r="BL53" s="6" t="s">
        <v>48</v>
      </c>
      <c r="BM53" s="6" t="s">
        <v>49</v>
      </c>
      <c r="BN53" s="6" t="s">
        <v>99</v>
      </c>
      <c r="BO53" s="6"/>
      <c r="BP53" s="21">
        <v>24.3</v>
      </c>
      <c r="BR53" s="6"/>
      <c r="BS53" s="6"/>
      <c r="BT53" s="6"/>
      <c r="BV53" s="6"/>
      <c r="BW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R53" s="6"/>
      <c r="CS53" s="6"/>
      <c r="CT53" s="6"/>
      <c r="CU53" s="6"/>
      <c r="CV53" s="6"/>
      <c r="CY53" s="6"/>
      <c r="CZ53" s="6"/>
      <c r="DA53" s="6"/>
      <c r="DB53" s="6"/>
      <c r="DC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</row>
    <row r="54" spans="1:139">
      <c r="A54" s="21">
        <v>53</v>
      </c>
      <c r="B54" s="21" t="s">
        <v>117</v>
      </c>
      <c r="C54" s="21" t="s">
        <v>209</v>
      </c>
      <c r="D54" s="21" t="s">
        <v>210</v>
      </c>
      <c r="E54" s="27">
        <v>791000</v>
      </c>
      <c r="F54" s="21">
        <v>1497</v>
      </c>
      <c r="G54" s="21">
        <v>3</v>
      </c>
      <c r="H54" s="21">
        <v>4</v>
      </c>
      <c r="I54" s="21" t="s">
        <v>58</v>
      </c>
      <c r="J54" s="21" t="s">
        <v>59</v>
      </c>
      <c r="K54" s="21" t="s">
        <v>53</v>
      </c>
      <c r="L54" s="21">
        <v>52</v>
      </c>
      <c r="M54" s="21" t="s">
        <v>45</v>
      </c>
      <c r="N54" s="21">
        <v>1647</v>
      </c>
      <c r="O54" s="21">
        <v>3998</v>
      </c>
      <c r="P54" s="21">
        <v>1765</v>
      </c>
      <c r="Q54" s="21" t="s">
        <v>78</v>
      </c>
      <c r="R54" s="21">
        <v>5</v>
      </c>
      <c r="S54" s="21">
        <v>19.3</v>
      </c>
      <c r="T54" s="21">
        <v>22.7</v>
      </c>
      <c r="U54" s="21">
        <v>2385</v>
      </c>
      <c r="V54" s="21">
        <v>5</v>
      </c>
      <c r="W54" s="21">
        <v>200</v>
      </c>
      <c r="X54" s="21" t="s">
        <v>47</v>
      </c>
      <c r="Y54" s="21">
        <v>6</v>
      </c>
      <c r="Z54" s="21" t="s">
        <v>48</v>
      </c>
      <c r="AA54" s="21">
        <v>2</v>
      </c>
      <c r="AB54" s="21">
        <v>6</v>
      </c>
      <c r="AC54" s="21"/>
      <c r="AF54" s="6"/>
      <c r="AP54" s="6"/>
      <c r="AQ54" s="6"/>
      <c r="AW54" s="6"/>
      <c r="AX54" s="6" t="s">
        <v>49</v>
      </c>
      <c r="AY54" s="6"/>
      <c r="AZ54" s="6"/>
      <c r="BA54" s="6"/>
      <c r="BE54" s="6"/>
      <c r="BF54" s="6"/>
      <c r="BG54" s="6" t="s">
        <v>50</v>
      </c>
      <c r="BH54" s="6"/>
      <c r="BI54" s="6"/>
      <c r="BJ54" s="6" t="s">
        <v>52</v>
      </c>
      <c r="BK54" s="6"/>
      <c r="BL54" s="6" t="s">
        <v>52</v>
      </c>
      <c r="BM54" s="6" t="s">
        <v>49</v>
      </c>
      <c r="BN54" s="6" t="s">
        <v>99</v>
      </c>
      <c r="BO54" s="6"/>
      <c r="BP54" s="21">
        <v>17</v>
      </c>
      <c r="BR54" s="6"/>
      <c r="BS54" s="6"/>
      <c r="BT54" s="6"/>
      <c r="BV54" s="6"/>
      <c r="BW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R54" s="6"/>
      <c r="CS54" s="6"/>
      <c r="CT54" s="6"/>
      <c r="CU54" s="6"/>
      <c r="CV54" s="6"/>
      <c r="CY54" s="6"/>
      <c r="CZ54" s="6"/>
      <c r="DA54" s="6"/>
      <c r="DB54" s="6"/>
      <c r="DC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</row>
    <row r="55" spans="1:139">
      <c r="A55" s="21">
        <v>54</v>
      </c>
      <c r="B55" s="21" t="s">
        <v>55</v>
      </c>
      <c r="C55" s="21" t="s">
        <v>211</v>
      </c>
      <c r="D55" s="21" t="s">
        <v>212</v>
      </c>
      <c r="E55" s="27">
        <v>799990</v>
      </c>
      <c r="F55" s="21">
        <v>1498</v>
      </c>
      <c r="G55" s="21">
        <v>4</v>
      </c>
      <c r="H55" s="21">
        <v>4</v>
      </c>
      <c r="I55" s="21" t="s">
        <v>58</v>
      </c>
      <c r="J55" s="21" t="s">
        <v>43</v>
      </c>
      <c r="K55" s="21" t="s">
        <v>53</v>
      </c>
      <c r="L55" s="21">
        <v>50</v>
      </c>
      <c r="M55" s="21" t="s">
        <v>45</v>
      </c>
      <c r="N55" s="21">
        <v>1695</v>
      </c>
      <c r="O55" s="21">
        <v>4315</v>
      </c>
      <c r="P55" s="21">
        <v>1822</v>
      </c>
      <c r="Q55" s="21" t="s">
        <v>78</v>
      </c>
      <c r="R55" s="21">
        <v>5</v>
      </c>
      <c r="S55" s="21">
        <v>10.199999999999999</v>
      </c>
      <c r="T55" s="21">
        <v>13.87</v>
      </c>
      <c r="U55" s="21">
        <v>2450</v>
      </c>
      <c r="V55" s="21">
        <v>5</v>
      </c>
      <c r="W55" s="21">
        <v>205</v>
      </c>
      <c r="X55" s="21" t="s">
        <v>47</v>
      </c>
      <c r="Y55" s="21">
        <v>5</v>
      </c>
      <c r="Z55" s="21" t="s">
        <v>48</v>
      </c>
      <c r="AA55" s="21">
        <v>2</v>
      </c>
      <c r="AB55" s="21">
        <v>2</v>
      </c>
      <c r="AC55" s="21">
        <v>4.8</v>
      </c>
      <c r="AF55" s="6"/>
      <c r="AP55" s="6"/>
      <c r="AQ55" s="6"/>
      <c r="AW55" s="6"/>
      <c r="AX55" s="6" t="s">
        <v>47</v>
      </c>
      <c r="AY55" s="6"/>
      <c r="AZ55" s="6"/>
      <c r="BA55" s="6"/>
      <c r="BE55" s="6"/>
      <c r="BF55" s="6"/>
      <c r="BG55" s="6" t="s">
        <v>50</v>
      </c>
      <c r="BH55" s="6"/>
      <c r="BI55" s="6">
        <v>1315</v>
      </c>
      <c r="BJ55" s="6" t="s">
        <v>115</v>
      </c>
      <c r="BK55" s="6" t="s">
        <v>206</v>
      </c>
      <c r="BL55" s="6" t="s">
        <v>115</v>
      </c>
      <c r="BM55" s="6" t="s">
        <v>49</v>
      </c>
      <c r="BN55" s="6" t="s">
        <v>99</v>
      </c>
      <c r="BO55" s="6"/>
      <c r="BP55" s="21">
        <v>13.87</v>
      </c>
      <c r="BR55" s="6"/>
      <c r="BS55" s="6"/>
      <c r="BT55" s="6"/>
      <c r="BV55" s="6"/>
      <c r="BW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R55" s="6"/>
      <c r="CS55" s="6"/>
      <c r="CT55" s="6"/>
      <c r="CU55" s="6"/>
      <c r="CV55" s="6"/>
      <c r="CY55" s="6"/>
      <c r="CZ55" s="6"/>
      <c r="DA55" s="6"/>
      <c r="DB55" s="6"/>
      <c r="DC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</row>
    <row r="56" spans="1:139">
      <c r="A56" s="21">
        <v>55</v>
      </c>
      <c r="B56" s="21" t="s">
        <v>65</v>
      </c>
      <c r="C56" s="21" t="s">
        <v>213</v>
      </c>
      <c r="D56" s="21" t="s">
        <v>214</v>
      </c>
      <c r="E56" s="27">
        <v>999900</v>
      </c>
      <c r="F56" s="21">
        <v>1591</v>
      </c>
      <c r="G56" s="21">
        <v>4</v>
      </c>
      <c r="H56" s="21">
        <v>4</v>
      </c>
      <c r="I56" s="21" t="s">
        <v>58</v>
      </c>
      <c r="J56" s="21" t="s">
        <v>43</v>
      </c>
      <c r="K56" s="21" t="s">
        <v>53</v>
      </c>
      <c r="L56" s="21">
        <v>45</v>
      </c>
      <c r="M56" s="21" t="s">
        <v>45</v>
      </c>
      <c r="N56" s="21">
        <v>1445</v>
      </c>
      <c r="O56" s="21">
        <v>4440</v>
      </c>
      <c r="P56" s="21">
        <v>1729</v>
      </c>
      <c r="Q56" s="21" t="s">
        <v>108</v>
      </c>
      <c r="R56" s="21">
        <v>4</v>
      </c>
      <c r="S56" s="21">
        <v>17.7</v>
      </c>
      <c r="T56" s="3">
        <v>25</v>
      </c>
      <c r="U56" s="21">
        <v>2501</v>
      </c>
      <c r="V56" s="21">
        <v>5</v>
      </c>
      <c r="W56" s="21">
        <v>165</v>
      </c>
      <c r="X56" s="21" t="s">
        <v>49</v>
      </c>
      <c r="Y56" s="21">
        <v>5</v>
      </c>
      <c r="Z56" s="21" t="s">
        <v>48</v>
      </c>
      <c r="AA56" s="21">
        <v>3</v>
      </c>
      <c r="AB56" s="21">
        <v>2</v>
      </c>
      <c r="AC56" s="21">
        <v>5</v>
      </c>
      <c r="AF56" s="6"/>
      <c r="AP56" s="6"/>
      <c r="AQ56" s="6"/>
      <c r="AW56" s="6"/>
      <c r="AX56" s="6" t="s">
        <v>49</v>
      </c>
      <c r="AY56" s="6"/>
      <c r="AZ56" s="6"/>
      <c r="BA56" s="6"/>
      <c r="BE56" s="6"/>
      <c r="BF56" s="6"/>
      <c r="BG56" s="6" t="s">
        <v>50</v>
      </c>
      <c r="BH56" s="6"/>
      <c r="BI56" s="6"/>
      <c r="BJ56" s="6" t="s">
        <v>52</v>
      </c>
      <c r="BK56" s="6"/>
      <c r="BL56" s="6" t="s">
        <v>52</v>
      </c>
      <c r="BM56" s="6"/>
      <c r="BN56" s="6" t="s">
        <v>99</v>
      </c>
      <c r="BO56" s="6"/>
      <c r="BP56" s="21">
        <v>17.7</v>
      </c>
      <c r="BR56" s="6"/>
      <c r="BS56" s="6"/>
      <c r="BT56" s="6"/>
      <c r="BV56" s="6"/>
      <c r="BW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R56" s="6"/>
      <c r="CS56" s="6"/>
      <c r="CT56" s="6"/>
      <c r="CU56" s="6"/>
      <c r="CV56" s="6"/>
      <c r="CY56" s="6"/>
      <c r="CZ56" s="6"/>
      <c r="DA56" s="6"/>
      <c r="DB56" s="6"/>
      <c r="DC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</row>
    <row r="57" spans="1:139">
      <c r="A57" s="21">
        <v>56</v>
      </c>
      <c r="B57" s="21" t="s">
        <v>185</v>
      </c>
      <c r="C57" s="21" t="s">
        <v>215</v>
      </c>
      <c r="D57" s="21" t="s">
        <v>216</v>
      </c>
      <c r="E57" s="27">
        <v>830127</v>
      </c>
      <c r="F57" s="21">
        <v>1197</v>
      </c>
      <c r="G57" s="21">
        <v>3</v>
      </c>
      <c r="H57" s="21">
        <v>4</v>
      </c>
      <c r="I57" s="21" t="s">
        <v>42</v>
      </c>
      <c r="J57" s="21" t="s">
        <v>59</v>
      </c>
      <c r="K57" s="21" t="s">
        <v>53</v>
      </c>
      <c r="L57" s="21">
        <v>42</v>
      </c>
      <c r="M57" s="21" t="s">
        <v>45</v>
      </c>
      <c r="N57" s="21">
        <v>1617</v>
      </c>
      <c r="O57" s="21">
        <v>3995</v>
      </c>
      <c r="P57" s="21">
        <v>1821</v>
      </c>
      <c r="Q57" s="21" t="s">
        <v>78</v>
      </c>
      <c r="R57" s="21">
        <v>5</v>
      </c>
      <c r="S57" s="21">
        <v>15.4</v>
      </c>
      <c r="T57" s="21">
        <v>19.8</v>
      </c>
      <c r="U57" s="21">
        <v>2541</v>
      </c>
      <c r="V57" s="21">
        <v>6</v>
      </c>
      <c r="W57" s="21">
        <v>180</v>
      </c>
      <c r="X57" s="21" t="s">
        <v>49</v>
      </c>
      <c r="Y57" s="21">
        <v>9</v>
      </c>
      <c r="Z57" s="21" t="s">
        <v>48</v>
      </c>
      <c r="AA57" s="21">
        <v>2</v>
      </c>
      <c r="AB57" s="21">
        <v>2</v>
      </c>
      <c r="AC57" s="21">
        <v>5.6</v>
      </c>
      <c r="AF57" s="6"/>
      <c r="AP57" s="6"/>
      <c r="AQ57" s="6"/>
      <c r="AW57" s="6"/>
      <c r="AX57" s="6"/>
      <c r="AY57" s="6"/>
      <c r="AZ57" s="6"/>
      <c r="BA57" s="6"/>
      <c r="BE57" s="6"/>
      <c r="BF57" s="6"/>
      <c r="BG57" s="6"/>
      <c r="BH57" s="6"/>
      <c r="BI57" s="6">
        <v>2460</v>
      </c>
      <c r="BJ57" s="6" t="s">
        <v>52</v>
      </c>
      <c r="BK57" s="6" t="s">
        <v>217</v>
      </c>
      <c r="BL57" s="6" t="s">
        <v>48</v>
      </c>
      <c r="BM57" s="6"/>
      <c r="BN57" s="6"/>
      <c r="BO57" s="6"/>
      <c r="BP57" s="21">
        <v>17</v>
      </c>
      <c r="BR57" s="6"/>
      <c r="BS57" s="6"/>
      <c r="BT57" s="6"/>
      <c r="BV57" s="6"/>
      <c r="BW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R57" s="6"/>
      <c r="CS57" s="6"/>
      <c r="CT57" s="6"/>
      <c r="CU57" s="6"/>
      <c r="CV57" s="6"/>
      <c r="CY57" s="6"/>
      <c r="CZ57" s="6"/>
      <c r="DA57" s="6"/>
      <c r="DB57" s="6"/>
      <c r="DC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</row>
    <row r="58" spans="1:139">
      <c r="A58" s="21">
        <v>57</v>
      </c>
      <c r="B58" s="21" t="s">
        <v>55</v>
      </c>
      <c r="C58" s="21" t="s">
        <v>218</v>
      </c>
      <c r="D58" s="21" t="s">
        <v>219</v>
      </c>
      <c r="E58" s="27">
        <v>863299</v>
      </c>
      <c r="F58" s="21">
        <v>1461</v>
      </c>
      <c r="G58" s="21">
        <v>4</v>
      </c>
      <c r="H58" s="21">
        <v>4</v>
      </c>
      <c r="I58" s="21" t="s">
        <v>58</v>
      </c>
      <c r="J58" s="21" t="s">
        <v>43</v>
      </c>
      <c r="K58" s="21" t="s">
        <v>53</v>
      </c>
      <c r="L58" s="21">
        <v>50</v>
      </c>
      <c r="M58" s="21" t="s">
        <v>82</v>
      </c>
      <c r="N58" s="21">
        <v>1697</v>
      </c>
      <c r="O58" s="21">
        <v>4498</v>
      </c>
      <c r="P58" s="21">
        <v>1751</v>
      </c>
      <c r="Q58" s="21" t="s">
        <v>74</v>
      </c>
      <c r="R58" s="21">
        <v>4</v>
      </c>
      <c r="S58" s="21">
        <v>21.04</v>
      </c>
      <c r="T58" s="21">
        <v>25.3</v>
      </c>
      <c r="U58" s="21">
        <v>2450</v>
      </c>
      <c r="V58" s="21">
        <v>5</v>
      </c>
      <c r="W58" s="21">
        <v>174</v>
      </c>
      <c r="X58" s="21" t="s">
        <v>47</v>
      </c>
      <c r="Y58" s="21">
        <v>5</v>
      </c>
      <c r="Z58" s="21" t="s">
        <v>48</v>
      </c>
      <c r="AA58" s="21">
        <v>2</v>
      </c>
      <c r="AB58" s="21">
        <v>2</v>
      </c>
      <c r="AC58" s="21">
        <v>5.0999999999999996</v>
      </c>
      <c r="AF58" s="6"/>
      <c r="AP58" s="6"/>
      <c r="AQ58" s="6"/>
      <c r="AW58" s="6"/>
      <c r="AX58" s="6" t="s">
        <v>47</v>
      </c>
      <c r="AY58" s="6"/>
      <c r="AZ58" s="6"/>
      <c r="BA58" s="6"/>
      <c r="BE58" s="6"/>
      <c r="BF58" s="6"/>
      <c r="BG58" s="6" t="s">
        <v>50</v>
      </c>
      <c r="BH58" s="6"/>
      <c r="BI58" s="6"/>
      <c r="BJ58" s="6" t="s">
        <v>52</v>
      </c>
      <c r="BK58" s="6"/>
      <c r="BL58" s="6" t="s">
        <v>52</v>
      </c>
      <c r="BM58" s="6" t="s">
        <v>49</v>
      </c>
      <c r="BN58" s="6" t="s">
        <v>53</v>
      </c>
      <c r="BO58" s="6"/>
      <c r="BP58" s="21">
        <v>21.04</v>
      </c>
      <c r="BR58" s="6"/>
      <c r="BS58" s="6"/>
      <c r="BT58" s="6"/>
      <c r="BV58" s="6"/>
      <c r="BW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R58" s="6"/>
      <c r="CS58" s="6"/>
      <c r="CT58" s="6"/>
      <c r="CU58" s="6"/>
      <c r="CV58" s="6"/>
      <c r="CY58" s="6"/>
      <c r="CZ58" s="6"/>
      <c r="DA58" s="6"/>
      <c r="DB58" s="6"/>
      <c r="DC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</row>
    <row r="59" spans="1:139">
      <c r="A59" s="21">
        <v>58</v>
      </c>
      <c r="B59" s="21" t="s">
        <v>220</v>
      </c>
      <c r="C59" s="21" t="s">
        <v>221</v>
      </c>
      <c r="D59" s="21" t="s">
        <v>222</v>
      </c>
      <c r="E59" s="27">
        <v>876500</v>
      </c>
      <c r="F59" s="21">
        <v>1598</v>
      </c>
      <c r="G59" s="21">
        <v>4</v>
      </c>
      <c r="H59" s="21">
        <v>4</v>
      </c>
      <c r="I59" s="21" t="s">
        <v>58</v>
      </c>
      <c r="J59" s="21" t="s">
        <v>43</v>
      </c>
      <c r="K59" s="21" t="s">
        <v>53</v>
      </c>
      <c r="L59" s="21">
        <v>55</v>
      </c>
      <c r="M59" s="21" t="s">
        <v>45</v>
      </c>
      <c r="N59" s="21">
        <v>1467</v>
      </c>
      <c r="O59" s="21">
        <v>4390</v>
      </c>
      <c r="P59" s="21">
        <v>1699</v>
      </c>
      <c r="Q59" s="21" t="s">
        <v>108</v>
      </c>
      <c r="R59" s="21">
        <v>5</v>
      </c>
      <c r="S59" s="21">
        <v>12.1</v>
      </c>
      <c r="T59" s="21">
        <v>15.8</v>
      </c>
      <c r="U59" s="21">
        <v>2470</v>
      </c>
      <c r="V59" s="21">
        <v>5</v>
      </c>
      <c r="W59" s="21">
        <v>163</v>
      </c>
      <c r="X59" s="21" t="s">
        <v>47</v>
      </c>
      <c r="Y59" s="21">
        <v>5</v>
      </c>
      <c r="Z59" s="21" t="s">
        <v>48</v>
      </c>
      <c r="AA59" s="21">
        <v>2</v>
      </c>
      <c r="AB59" s="21">
        <v>2</v>
      </c>
      <c r="AC59" s="21">
        <v>5.0999999999999996</v>
      </c>
      <c r="AF59" s="6"/>
      <c r="AP59" s="6"/>
      <c r="AQ59" s="6"/>
      <c r="AW59" s="6"/>
      <c r="AX59" s="6" t="s">
        <v>49</v>
      </c>
      <c r="AY59" s="6"/>
      <c r="AZ59" s="6"/>
      <c r="BA59" s="6"/>
      <c r="BE59" s="6"/>
      <c r="BF59" s="6"/>
      <c r="BG59" s="6" t="s">
        <v>50</v>
      </c>
      <c r="BH59" s="6" t="s">
        <v>104</v>
      </c>
      <c r="BI59" s="6">
        <v>1531</v>
      </c>
      <c r="BJ59" s="6" t="s">
        <v>52</v>
      </c>
      <c r="BK59" s="6">
        <v>9.1</v>
      </c>
      <c r="BL59" s="6" t="s">
        <v>52</v>
      </c>
      <c r="BM59" s="6" t="s">
        <v>49</v>
      </c>
      <c r="BN59" s="6" t="s">
        <v>99</v>
      </c>
      <c r="BO59" s="6"/>
      <c r="BP59" s="21">
        <v>16.09</v>
      </c>
      <c r="BR59" s="6"/>
      <c r="BS59" s="6"/>
      <c r="BT59" s="6"/>
      <c r="BV59" s="6"/>
      <c r="BW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R59" s="6"/>
      <c r="CS59" s="6"/>
      <c r="CT59" s="6"/>
      <c r="CU59" s="6"/>
      <c r="CV59" s="6"/>
      <c r="CY59" s="6"/>
      <c r="CZ59" s="6"/>
      <c r="DA59" s="6"/>
      <c r="DB59" s="6"/>
      <c r="DC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</row>
    <row r="60" spans="1:139">
      <c r="A60" s="21">
        <v>59</v>
      </c>
      <c r="B60" s="21" t="s">
        <v>185</v>
      </c>
      <c r="C60" s="21" t="s">
        <v>223</v>
      </c>
      <c r="D60" s="21" t="s">
        <v>224</v>
      </c>
      <c r="E60" s="27">
        <v>957177</v>
      </c>
      <c r="F60" s="21">
        <v>1265</v>
      </c>
      <c r="G60" s="21">
        <v>4</v>
      </c>
      <c r="H60" s="21">
        <v>4</v>
      </c>
      <c r="I60" s="21" t="s">
        <v>42</v>
      </c>
      <c r="J60" s="21" t="s">
        <v>43</v>
      </c>
      <c r="K60" s="21" t="s">
        <v>53</v>
      </c>
      <c r="L60" s="21">
        <v>57</v>
      </c>
      <c r="M60" s="21" t="s">
        <v>225</v>
      </c>
      <c r="N60" s="21">
        <v>1585</v>
      </c>
      <c r="O60" s="21">
        <v>3390</v>
      </c>
      <c r="P60" s="21">
        <v>1575</v>
      </c>
      <c r="Q60" s="21" t="s">
        <v>46</v>
      </c>
      <c r="R60" s="21">
        <v>4</v>
      </c>
      <c r="S60" s="21">
        <v>80</v>
      </c>
      <c r="T60" s="21">
        <v>120</v>
      </c>
      <c r="U60" s="21">
        <v>2470</v>
      </c>
      <c r="V60" s="21">
        <v>5</v>
      </c>
      <c r="W60" s="21">
        <v>170</v>
      </c>
      <c r="X60" s="21" t="s">
        <v>47</v>
      </c>
      <c r="Y60" s="21">
        <v>5</v>
      </c>
      <c r="Z60" s="21" t="s">
        <v>83</v>
      </c>
      <c r="AA60" s="21">
        <v>5</v>
      </c>
      <c r="AB60" s="21">
        <v>2</v>
      </c>
      <c r="AC60" s="21">
        <v>4.7</v>
      </c>
      <c r="AF60" s="6"/>
      <c r="AP60" s="6"/>
      <c r="AQ60" s="6"/>
      <c r="AW60" s="6"/>
      <c r="AX60" s="6" t="s">
        <v>49</v>
      </c>
      <c r="AY60" s="6"/>
      <c r="AZ60" s="6"/>
      <c r="BA60" s="6"/>
      <c r="BE60" s="6"/>
      <c r="BF60" s="6"/>
      <c r="BG60" s="6" t="s">
        <v>50</v>
      </c>
      <c r="BH60" s="6" t="s">
        <v>51</v>
      </c>
      <c r="BI60" s="6">
        <v>1075</v>
      </c>
      <c r="BJ60" s="6" t="s">
        <v>52</v>
      </c>
      <c r="BK60" s="6" t="s">
        <v>226</v>
      </c>
      <c r="BL60" s="6" t="s">
        <v>52</v>
      </c>
      <c r="BM60" s="6" t="s">
        <v>49</v>
      </c>
      <c r="BN60" s="6" t="s">
        <v>99</v>
      </c>
      <c r="BO60" s="6"/>
      <c r="BP60" s="21"/>
      <c r="BR60" s="6"/>
      <c r="BS60" s="6"/>
      <c r="BT60" s="6"/>
      <c r="BV60" s="6"/>
      <c r="BW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R60" s="6"/>
      <c r="CS60" s="6"/>
      <c r="CT60" s="6"/>
      <c r="CU60" s="6"/>
      <c r="CV60" s="6"/>
      <c r="CY60" s="6"/>
      <c r="CZ60" s="6"/>
      <c r="DA60" s="6"/>
      <c r="DB60" s="6"/>
      <c r="DC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</row>
    <row r="61" spans="1:139">
      <c r="A61" s="21">
        <v>60</v>
      </c>
      <c r="B61" s="21" t="s">
        <v>39</v>
      </c>
      <c r="C61" s="21" t="s">
        <v>227</v>
      </c>
      <c r="D61" s="21" t="s">
        <v>228</v>
      </c>
      <c r="E61" s="27">
        <v>960868</v>
      </c>
      <c r="F61" s="21">
        <v>1497</v>
      </c>
      <c r="G61" s="21">
        <v>4</v>
      </c>
      <c r="H61" s="21">
        <v>4</v>
      </c>
      <c r="I61" s="21" t="s">
        <v>58</v>
      </c>
      <c r="J61" s="21" t="s">
        <v>229</v>
      </c>
      <c r="K61" s="21" t="s">
        <v>44</v>
      </c>
      <c r="L61" s="21">
        <v>35</v>
      </c>
      <c r="M61" s="21" t="s">
        <v>225</v>
      </c>
      <c r="N61" s="21">
        <v>1537</v>
      </c>
      <c r="O61" s="21">
        <v>3992</v>
      </c>
      <c r="P61" s="21">
        <v>1677</v>
      </c>
      <c r="Q61" s="21" t="s">
        <v>108</v>
      </c>
      <c r="R61" s="21">
        <v>5</v>
      </c>
      <c r="S61" s="21">
        <v>19.8</v>
      </c>
      <c r="T61" s="21">
        <v>23.8</v>
      </c>
      <c r="U61" s="21">
        <v>2498</v>
      </c>
      <c r="V61" s="21">
        <v>5</v>
      </c>
      <c r="W61" s="21">
        <v>165</v>
      </c>
      <c r="X61" s="21" t="s">
        <v>47</v>
      </c>
      <c r="Y61" s="21">
        <v>5</v>
      </c>
      <c r="Z61" s="21" t="s">
        <v>48</v>
      </c>
      <c r="AA61" s="21">
        <v>3</v>
      </c>
      <c r="AB61" s="21">
        <v>2</v>
      </c>
      <c r="AC61" s="21">
        <v>5.0999999999999996</v>
      </c>
      <c r="AF61" s="6"/>
      <c r="AP61" s="6"/>
      <c r="AQ61" s="6"/>
      <c r="AW61" s="6"/>
      <c r="AX61" s="6" t="s">
        <v>47</v>
      </c>
      <c r="AY61" s="6"/>
      <c r="AZ61" s="6"/>
      <c r="BA61" s="6"/>
      <c r="BE61" s="6"/>
      <c r="BF61" s="6"/>
      <c r="BG61" s="6" t="s">
        <v>50</v>
      </c>
      <c r="BH61" s="6"/>
      <c r="BI61" s="6"/>
      <c r="BJ61" s="6"/>
      <c r="BK61" s="6"/>
      <c r="BL61" s="6"/>
      <c r="BM61" s="6" t="s">
        <v>49</v>
      </c>
      <c r="BN61" s="6" t="s">
        <v>104</v>
      </c>
      <c r="BO61" s="6"/>
      <c r="BP61" s="21"/>
      <c r="BR61" s="6"/>
      <c r="BS61" s="6"/>
      <c r="BT61" s="6"/>
      <c r="BV61" s="6"/>
      <c r="BW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R61" s="6"/>
      <c r="CS61" s="6"/>
      <c r="CT61" s="6"/>
      <c r="CU61" s="6"/>
      <c r="CV61" s="6"/>
      <c r="CY61" s="6"/>
      <c r="CZ61" s="6"/>
      <c r="DA61" s="6"/>
      <c r="DB61" s="6"/>
      <c r="DC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</row>
    <row r="62" spans="1:139">
      <c r="A62" s="21">
        <v>61</v>
      </c>
      <c r="B62" s="21" t="s">
        <v>89</v>
      </c>
      <c r="C62" s="21" t="s">
        <v>230</v>
      </c>
      <c r="D62" s="21" t="s">
        <v>231</v>
      </c>
      <c r="E62" s="27">
        <v>952900</v>
      </c>
      <c r="F62" s="21">
        <v>1497</v>
      </c>
      <c r="G62" s="21">
        <v>4</v>
      </c>
      <c r="H62" s="21">
        <v>4</v>
      </c>
      <c r="I62" s="21" t="s">
        <v>58</v>
      </c>
      <c r="J62" s="21" t="s">
        <v>43</v>
      </c>
      <c r="K62" s="21" t="s">
        <v>53</v>
      </c>
      <c r="L62" s="21">
        <v>42</v>
      </c>
      <c r="M62" s="21" t="s">
        <v>45</v>
      </c>
      <c r="N62" s="21">
        <v>1666</v>
      </c>
      <c r="O62" s="21">
        <v>4453</v>
      </c>
      <c r="P62" s="21">
        <v>1735</v>
      </c>
      <c r="Q62" s="21" t="s">
        <v>78</v>
      </c>
      <c r="R62" s="21">
        <v>5</v>
      </c>
      <c r="S62" s="21">
        <v>12</v>
      </c>
      <c r="T62" s="21">
        <v>15.4</v>
      </c>
      <c r="U62" s="21">
        <v>2680</v>
      </c>
      <c r="V62" s="21">
        <v>7</v>
      </c>
      <c r="W62" s="21">
        <v>210</v>
      </c>
      <c r="X62" s="21" t="s">
        <v>49</v>
      </c>
      <c r="Y62" s="21">
        <v>7</v>
      </c>
      <c r="Z62" s="21" t="s">
        <v>48</v>
      </c>
      <c r="AA62" s="21">
        <v>3</v>
      </c>
      <c r="AB62" s="21">
        <v>6</v>
      </c>
      <c r="AC62" s="21">
        <v>5.8</v>
      </c>
      <c r="AF62" s="6"/>
      <c r="AP62" s="6"/>
      <c r="AQ62" s="6"/>
      <c r="AW62" s="6"/>
      <c r="AX62" s="6" t="s">
        <v>49</v>
      </c>
      <c r="AY62" s="6"/>
      <c r="AZ62" s="6"/>
      <c r="BA62" s="6"/>
      <c r="BE62" s="6"/>
      <c r="BF62" s="6"/>
      <c r="BG62" s="6" t="s">
        <v>104</v>
      </c>
      <c r="BH62" s="6" t="s">
        <v>51</v>
      </c>
      <c r="BI62" s="6"/>
      <c r="BJ62" s="6" t="s">
        <v>52</v>
      </c>
      <c r="BK62" s="6"/>
      <c r="BL62" s="6" t="s">
        <v>48</v>
      </c>
      <c r="BM62" s="6" t="s">
        <v>49</v>
      </c>
      <c r="BN62" s="6" t="s">
        <v>53</v>
      </c>
      <c r="BO62" s="6"/>
      <c r="BP62" s="21">
        <v>15.4</v>
      </c>
      <c r="BR62" s="6"/>
      <c r="BS62" s="6"/>
      <c r="BT62" s="6"/>
      <c r="BV62" s="6"/>
      <c r="BW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R62" s="6"/>
      <c r="CS62" s="6"/>
      <c r="CT62" s="6"/>
      <c r="CU62" s="6"/>
      <c r="CV62" s="6"/>
      <c r="CY62" s="6"/>
      <c r="CZ62" s="6"/>
      <c r="DA62" s="6"/>
      <c r="DB62" s="6"/>
      <c r="DC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</row>
    <row r="63" spans="1:139">
      <c r="A63" s="21">
        <v>62</v>
      </c>
      <c r="B63" s="21" t="s">
        <v>185</v>
      </c>
      <c r="C63" s="21" t="s">
        <v>232</v>
      </c>
      <c r="D63" s="21" t="s">
        <v>233</v>
      </c>
      <c r="E63" s="27">
        <v>959860</v>
      </c>
      <c r="F63" s="21">
        <v>2498</v>
      </c>
      <c r="G63" s="21">
        <v>4</v>
      </c>
      <c r="H63" s="21">
        <v>4</v>
      </c>
      <c r="I63" s="21" t="s">
        <v>127</v>
      </c>
      <c r="J63" s="21" t="s">
        <v>43</v>
      </c>
      <c r="K63" s="21" t="s">
        <v>53</v>
      </c>
      <c r="L63" s="21">
        <v>60</v>
      </c>
      <c r="M63" s="21" t="s">
        <v>82</v>
      </c>
      <c r="N63" s="21">
        <v>1930</v>
      </c>
      <c r="O63" s="21">
        <v>3920</v>
      </c>
      <c r="P63" s="21">
        <v>1726</v>
      </c>
      <c r="Q63" s="21" t="s">
        <v>78</v>
      </c>
      <c r="R63" s="21">
        <v>3</v>
      </c>
      <c r="S63" s="21">
        <v>13</v>
      </c>
      <c r="T63" s="21">
        <v>16</v>
      </c>
      <c r="U63" s="21">
        <v>2500</v>
      </c>
      <c r="V63" s="21">
        <v>5</v>
      </c>
      <c r="W63" s="21">
        <v>200</v>
      </c>
      <c r="X63" s="21" t="s">
        <v>47</v>
      </c>
      <c r="Y63" s="21">
        <v>5</v>
      </c>
      <c r="Z63" s="21" t="s">
        <v>48</v>
      </c>
      <c r="AA63" s="21">
        <v>5</v>
      </c>
      <c r="AB63" s="21">
        <v>2</v>
      </c>
      <c r="AC63" s="21">
        <v>5.2</v>
      </c>
      <c r="AF63" s="6"/>
      <c r="AP63" s="6"/>
      <c r="AQ63" s="6"/>
      <c r="AW63" s="6"/>
      <c r="AX63" s="6" t="s">
        <v>49</v>
      </c>
      <c r="AY63" s="6"/>
      <c r="AZ63" s="6"/>
      <c r="BA63" s="6"/>
      <c r="BE63" s="6"/>
      <c r="BF63" s="6"/>
      <c r="BG63" s="6" t="s">
        <v>50</v>
      </c>
      <c r="BH63" s="6"/>
      <c r="BI63" s="6">
        <v>1680</v>
      </c>
      <c r="BJ63" s="6" t="s">
        <v>52</v>
      </c>
      <c r="BK63" s="6"/>
      <c r="BL63" s="6" t="s">
        <v>52</v>
      </c>
      <c r="BM63" s="6" t="s">
        <v>49</v>
      </c>
      <c r="BN63" s="6" t="s">
        <v>99</v>
      </c>
      <c r="BO63" s="6"/>
      <c r="BP63" s="21">
        <v>13</v>
      </c>
      <c r="BR63" s="6"/>
      <c r="BS63" s="6"/>
      <c r="BT63" s="6"/>
      <c r="BV63" s="6"/>
      <c r="BW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R63" s="6"/>
      <c r="CS63" s="6"/>
      <c r="CT63" s="6"/>
      <c r="CU63" s="6"/>
      <c r="CV63" s="6"/>
      <c r="CY63" s="6"/>
      <c r="CZ63" s="6"/>
      <c r="DA63" s="6"/>
      <c r="DB63" s="6"/>
      <c r="DC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</row>
    <row r="64" spans="1:139">
      <c r="A64" s="21">
        <v>63</v>
      </c>
      <c r="B64" s="21" t="s">
        <v>185</v>
      </c>
      <c r="C64" s="21" t="s">
        <v>232</v>
      </c>
      <c r="D64" s="21" t="s">
        <v>234</v>
      </c>
      <c r="E64" s="27">
        <v>974860</v>
      </c>
      <c r="F64" s="21">
        <v>2498</v>
      </c>
      <c r="G64" s="21">
        <v>4</v>
      </c>
      <c r="H64" s="21">
        <v>4</v>
      </c>
      <c r="I64" s="21" t="s">
        <v>127</v>
      </c>
      <c r="J64" s="21" t="s">
        <v>43</v>
      </c>
      <c r="K64" s="21" t="s">
        <v>53</v>
      </c>
      <c r="L64" s="21">
        <v>60</v>
      </c>
      <c r="M64" s="21" t="s">
        <v>82</v>
      </c>
      <c r="N64" s="21">
        <v>1930</v>
      </c>
      <c r="O64" s="21">
        <v>3920</v>
      </c>
      <c r="P64" s="21">
        <v>1726</v>
      </c>
      <c r="Q64" s="21" t="s">
        <v>78</v>
      </c>
      <c r="R64" s="21">
        <v>3</v>
      </c>
      <c r="S64" s="21">
        <v>13</v>
      </c>
      <c r="T64" s="21">
        <v>16</v>
      </c>
      <c r="U64" s="21">
        <v>2519</v>
      </c>
      <c r="V64" s="21">
        <v>5</v>
      </c>
      <c r="W64" s="21">
        <v>200</v>
      </c>
      <c r="X64" s="21" t="s">
        <v>47</v>
      </c>
      <c r="Y64" s="21">
        <v>5</v>
      </c>
      <c r="Z64" s="21" t="s">
        <v>48</v>
      </c>
      <c r="AA64" s="21">
        <v>2</v>
      </c>
      <c r="AB64" s="21">
        <v>2</v>
      </c>
      <c r="AC64" s="21">
        <v>5.3</v>
      </c>
      <c r="AF64" s="6"/>
      <c r="AP64" s="6"/>
      <c r="AQ64" s="6"/>
      <c r="AW64" s="6"/>
      <c r="AX64" s="6" t="s">
        <v>47</v>
      </c>
      <c r="AY64" s="6"/>
      <c r="AZ64" s="6"/>
      <c r="BA64" s="6"/>
      <c r="BE64" s="6"/>
      <c r="BF64" s="6"/>
      <c r="BG64" s="6" t="s">
        <v>50</v>
      </c>
      <c r="BH64" s="6" t="s">
        <v>51</v>
      </c>
      <c r="BI64" s="6">
        <v>1660</v>
      </c>
      <c r="BJ64" s="6" t="s">
        <v>52</v>
      </c>
      <c r="BK64" s="30">
        <v>0.45902777777519099</v>
      </c>
      <c r="BL64" s="6" t="s">
        <v>103</v>
      </c>
      <c r="BM64" s="6" t="s">
        <v>49</v>
      </c>
      <c r="BN64" s="6" t="s">
        <v>53</v>
      </c>
      <c r="BO64" s="6"/>
      <c r="BP64" s="21">
        <v>13</v>
      </c>
      <c r="BR64" s="6"/>
      <c r="BS64" s="6"/>
      <c r="BT64" s="6"/>
      <c r="BV64" s="6"/>
      <c r="BW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R64" s="6"/>
      <c r="CS64" s="6"/>
      <c r="CT64" s="6"/>
      <c r="CU64" s="6"/>
      <c r="CV64" s="6"/>
      <c r="CY64" s="6"/>
      <c r="CZ64" s="6"/>
      <c r="DA64" s="6"/>
      <c r="DB64" s="6"/>
      <c r="DC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</row>
    <row r="65" spans="1:139">
      <c r="A65" s="21">
        <v>64</v>
      </c>
      <c r="B65" s="21" t="s">
        <v>235</v>
      </c>
      <c r="C65" s="21" t="s">
        <v>236</v>
      </c>
      <c r="D65" s="21" t="s">
        <v>237</v>
      </c>
      <c r="E65" s="27">
        <v>999000</v>
      </c>
      <c r="F65" s="21">
        <v>2596</v>
      </c>
      <c r="G65" s="21">
        <v>4</v>
      </c>
      <c r="H65" s="21">
        <v>4</v>
      </c>
      <c r="I65" s="21" t="s">
        <v>42</v>
      </c>
      <c r="J65" s="21" t="s">
        <v>43</v>
      </c>
      <c r="K65" s="21" t="s">
        <v>53</v>
      </c>
      <c r="L65" s="21">
        <v>63</v>
      </c>
      <c r="M65" s="21" t="s">
        <v>82</v>
      </c>
      <c r="N65" s="21">
        <v>2055</v>
      </c>
      <c r="O65" s="21">
        <v>4342</v>
      </c>
      <c r="P65" s="21">
        <v>1790</v>
      </c>
      <c r="Q65" s="21" t="s">
        <v>78</v>
      </c>
      <c r="R65" s="21">
        <v>5</v>
      </c>
      <c r="S65" s="21">
        <v>14</v>
      </c>
      <c r="T65" s="21">
        <v>17</v>
      </c>
      <c r="U65" s="21">
        <v>2673</v>
      </c>
      <c r="V65" s="21">
        <v>6</v>
      </c>
      <c r="W65" s="21">
        <v>190</v>
      </c>
      <c r="X65" s="21" t="s">
        <v>47</v>
      </c>
      <c r="Y65" s="21">
        <v>5</v>
      </c>
      <c r="Z65" s="21" t="s">
        <v>48</v>
      </c>
      <c r="AA65" s="21">
        <v>2</v>
      </c>
      <c r="AB65" s="21">
        <v>2</v>
      </c>
      <c r="AC65" s="21">
        <v>5.2</v>
      </c>
      <c r="AF65" s="6"/>
      <c r="AP65" s="6"/>
      <c r="AQ65" s="6"/>
      <c r="AW65" s="6"/>
      <c r="AX65" s="6" t="s">
        <v>49</v>
      </c>
      <c r="AY65" s="6"/>
      <c r="AZ65" s="6"/>
      <c r="BA65" s="6"/>
      <c r="BE65" s="6"/>
      <c r="BF65" s="6"/>
      <c r="BG65" s="6" t="s">
        <v>104</v>
      </c>
      <c r="BH65" s="6" t="s">
        <v>51</v>
      </c>
      <c r="BI65" s="6">
        <v>1777</v>
      </c>
      <c r="BJ65" s="6" t="s">
        <v>52</v>
      </c>
      <c r="BK65" s="6" t="s">
        <v>238</v>
      </c>
      <c r="BL65" s="6" t="s">
        <v>103</v>
      </c>
      <c r="BM65" s="6" t="s">
        <v>49</v>
      </c>
      <c r="BN65" s="6" t="s">
        <v>53</v>
      </c>
      <c r="BO65" s="6"/>
      <c r="BP65" s="21">
        <v>17</v>
      </c>
      <c r="BR65" s="6"/>
      <c r="BS65" s="6"/>
      <c r="BT65" s="6"/>
      <c r="BV65" s="6"/>
      <c r="BW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R65" s="6"/>
      <c r="CS65" s="6"/>
      <c r="CT65" s="6"/>
      <c r="CU65" s="6"/>
      <c r="CV65" s="6"/>
      <c r="CY65" s="6"/>
      <c r="CZ65" s="6"/>
      <c r="DA65" s="6"/>
      <c r="DB65" s="6"/>
      <c r="DC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</row>
    <row r="66" spans="1:139">
      <c r="A66" s="21">
        <v>65</v>
      </c>
      <c r="B66" s="21" t="s">
        <v>61</v>
      </c>
      <c r="C66" s="21" t="s">
        <v>239</v>
      </c>
      <c r="D66" s="21" t="s">
        <v>240</v>
      </c>
      <c r="E66" s="27">
        <v>984689</v>
      </c>
      <c r="F66" s="21">
        <v>1462</v>
      </c>
      <c r="G66" s="21">
        <v>4</v>
      </c>
      <c r="H66" s="21">
        <v>4</v>
      </c>
      <c r="I66" s="21" t="s">
        <v>58</v>
      </c>
      <c r="J66" s="21" t="s">
        <v>59</v>
      </c>
      <c r="K66" s="21" t="s">
        <v>53</v>
      </c>
      <c r="L66" s="21">
        <v>45</v>
      </c>
      <c r="M66" s="21" t="s">
        <v>45</v>
      </c>
      <c r="N66" s="21">
        <v>1700</v>
      </c>
      <c r="O66" s="21">
        <v>4445</v>
      </c>
      <c r="P66" s="21">
        <v>1775</v>
      </c>
      <c r="Q66" s="21" t="s">
        <v>64</v>
      </c>
      <c r="R66" s="21">
        <v>5</v>
      </c>
      <c r="S66" s="21">
        <v>11.8</v>
      </c>
      <c r="T66" s="21">
        <v>18.100000000000001</v>
      </c>
      <c r="U66" s="21">
        <v>2600</v>
      </c>
      <c r="V66" s="21">
        <v>5</v>
      </c>
      <c r="W66" s="21">
        <v>180</v>
      </c>
      <c r="X66" s="21" t="s">
        <v>47</v>
      </c>
      <c r="Y66" s="21">
        <v>5</v>
      </c>
      <c r="Z66" s="21" t="s">
        <v>48</v>
      </c>
      <c r="AA66" s="21">
        <v>2</v>
      </c>
      <c r="AB66" s="21">
        <v>2</v>
      </c>
      <c r="AC66" s="21">
        <v>5.2</v>
      </c>
      <c r="AF66" s="6"/>
      <c r="AP66" s="6"/>
      <c r="AQ66" s="6"/>
      <c r="AW66" s="6"/>
      <c r="AX66" s="6" t="s">
        <v>49</v>
      </c>
      <c r="AY66" s="6"/>
      <c r="AZ66" s="6"/>
      <c r="BA66" s="6"/>
      <c r="BE66" s="6"/>
      <c r="BF66" s="6"/>
      <c r="BG66" s="6" t="s">
        <v>50</v>
      </c>
      <c r="BH66" s="6" t="s">
        <v>104</v>
      </c>
      <c r="BI66" s="6"/>
      <c r="BJ66" s="6" t="s">
        <v>97</v>
      </c>
      <c r="BK66" s="6"/>
      <c r="BL66" s="6" t="s">
        <v>52</v>
      </c>
      <c r="BM66" s="6" t="s">
        <v>49</v>
      </c>
      <c r="BN66" s="6" t="s">
        <v>99</v>
      </c>
      <c r="BO66" s="6"/>
      <c r="BP66" s="21">
        <v>19.010000000000002</v>
      </c>
      <c r="BR66" s="6"/>
      <c r="BS66" s="6"/>
      <c r="BT66" s="6"/>
      <c r="BV66" s="6"/>
      <c r="BW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R66" s="6"/>
      <c r="CS66" s="6"/>
      <c r="CT66" s="6"/>
      <c r="CU66" s="6"/>
      <c r="CV66" s="6"/>
      <c r="CY66" s="6"/>
      <c r="CZ66" s="6"/>
      <c r="DA66" s="6"/>
      <c r="DB66" s="6"/>
      <c r="DC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 t="s">
        <v>104</v>
      </c>
      <c r="EE66" s="6"/>
      <c r="EF66" s="6"/>
      <c r="EG66" s="6"/>
      <c r="EH66" s="6"/>
      <c r="EI66" s="6"/>
    </row>
    <row r="67" spans="1:139">
      <c r="A67" s="21">
        <v>66</v>
      </c>
      <c r="B67" s="21" t="s">
        <v>241</v>
      </c>
      <c r="C67" s="21" t="s">
        <v>242</v>
      </c>
      <c r="D67" s="21" t="s">
        <v>243</v>
      </c>
      <c r="E67" s="27">
        <v>989219</v>
      </c>
      <c r="F67" s="21">
        <v>1368</v>
      </c>
      <c r="G67" s="21">
        <v>4</v>
      </c>
      <c r="H67" s="21">
        <v>4</v>
      </c>
      <c r="I67" s="21" t="s">
        <v>58</v>
      </c>
      <c r="J67" s="21" t="s">
        <v>43</v>
      </c>
      <c r="K67" s="21" t="s">
        <v>53</v>
      </c>
      <c r="L67" s="21">
        <v>45</v>
      </c>
      <c r="M67" s="21" t="s">
        <v>45</v>
      </c>
      <c r="N67" s="21">
        <v>1542</v>
      </c>
      <c r="O67" s="21">
        <v>3983</v>
      </c>
      <c r="P67" s="21">
        <v>1706</v>
      </c>
      <c r="Q67" s="21" t="s">
        <v>244</v>
      </c>
      <c r="R67" s="21">
        <v>5</v>
      </c>
      <c r="S67" s="21">
        <v>17</v>
      </c>
      <c r="T67" s="21">
        <v>21</v>
      </c>
      <c r="U67" s="21">
        <v>2600</v>
      </c>
      <c r="V67" s="21">
        <v>5</v>
      </c>
      <c r="W67" s="21">
        <v>205</v>
      </c>
      <c r="X67" s="21" t="s">
        <v>47</v>
      </c>
      <c r="Y67" s="21">
        <v>5</v>
      </c>
      <c r="Z67" s="21" t="s">
        <v>48</v>
      </c>
      <c r="AA67" s="21">
        <v>4</v>
      </c>
      <c r="AB67" s="21">
        <v>2</v>
      </c>
      <c r="AC67" s="21">
        <v>5.3</v>
      </c>
      <c r="AF67" s="6"/>
      <c r="AP67" s="6"/>
      <c r="AQ67" s="6"/>
      <c r="AW67" s="6"/>
      <c r="AX67" s="6" t="s">
        <v>104</v>
      </c>
      <c r="AY67" s="6"/>
      <c r="AZ67" s="6"/>
      <c r="BA67" s="6"/>
      <c r="BE67" s="6"/>
      <c r="BF67" s="6"/>
      <c r="BG67" s="6" t="s">
        <v>104</v>
      </c>
      <c r="BH67" s="6"/>
      <c r="BI67" s="6"/>
      <c r="BJ67" s="6" t="s">
        <v>48</v>
      </c>
      <c r="BK67" s="6"/>
      <c r="BL67" s="6" t="s">
        <v>48</v>
      </c>
      <c r="BM67" s="6" t="s">
        <v>49</v>
      </c>
      <c r="BN67" s="6" t="s">
        <v>104</v>
      </c>
      <c r="BO67" s="6"/>
      <c r="BP67" s="21">
        <v>17.100000000000001</v>
      </c>
      <c r="BR67" s="6"/>
      <c r="BS67" s="6"/>
      <c r="BT67" s="6"/>
      <c r="BV67" s="6"/>
      <c r="BW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R67" s="6"/>
      <c r="CS67" s="6"/>
      <c r="CT67" s="6"/>
      <c r="CU67" s="6"/>
      <c r="CV67" s="6"/>
      <c r="CY67" s="6"/>
      <c r="CZ67" s="6"/>
      <c r="DA67" s="6"/>
      <c r="DB67" s="6"/>
      <c r="DC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</row>
    <row r="68" spans="1:139">
      <c r="A68" s="21">
        <v>67</v>
      </c>
      <c r="B68" s="21" t="s">
        <v>185</v>
      </c>
      <c r="C68" s="21" t="s">
        <v>245</v>
      </c>
      <c r="D68" s="21" t="s">
        <v>246</v>
      </c>
      <c r="E68" s="27">
        <v>992748</v>
      </c>
      <c r="F68" s="21">
        <v>2179</v>
      </c>
      <c r="G68" s="21">
        <v>3</v>
      </c>
      <c r="H68" s="21">
        <v>4</v>
      </c>
      <c r="I68" s="21" t="s">
        <v>42</v>
      </c>
      <c r="J68" s="21" t="s">
        <v>43</v>
      </c>
      <c r="K68" s="21" t="s">
        <v>53</v>
      </c>
      <c r="L68" s="21">
        <v>60</v>
      </c>
      <c r="M68" s="21" t="s">
        <v>82</v>
      </c>
      <c r="N68" s="21">
        <v>1812</v>
      </c>
      <c r="O68" s="21">
        <v>4400</v>
      </c>
      <c r="P68" s="21">
        <v>1835</v>
      </c>
      <c r="Q68" s="21" t="s">
        <v>78</v>
      </c>
      <c r="R68" s="21">
        <v>5</v>
      </c>
      <c r="S68" s="21">
        <v>18.489999999999998</v>
      </c>
      <c r="T68" s="21">
        <v>22.4</v>
      </c>
      <c r="U68" s="21">
        <v>2810</v>
      </c>
      <c r="V68" s="21">
        <v>5</v>
      </c>
      <c r="W68" s="21">
        <v>180</v>
      </c>
      <c r="X68" s="21" t="s">
        <v>47</v>
      </c>
      <c r="Y68" s="21">
        <v>8</v>
      </c>
      <c r="Z68" s="21" t="s">
        <v>48</v>
      </c>
      <c r="AA68" s="21">
        <v>3</v>
      </c>
      <c r="AB68" s="21">
        <v>7</v>
      </c>
      <c r="AC68" s="21">
        <v>5.55</v>
      </c>
      <c r="AF68" s="6"/>
      <c r="AP68" s="6"/>
      <c r="AQ68" s="6"/>
      <c r="AW68" s="6"/>
      <c r="AX68" s="6" t="s">
        <v>49</v>
      </c>
      <c r="AY68" s="6"/>
      <c r="AZ68" s="6"/>
      <c r="BA68" s="6"/>
      <c r="BE68" s="6"/>
      <c r="BF68" s="6"/>
      <c r="BG68" s="6" t="s">
        <v>134</v>
      </c>
      <c r="BH68" s="6"/>
      <c r="BI68" s="6">
        <v>1338</v>
      </c>
      <c r="BJ68" s="6" t="s">
        <v>52</v>
      </c>
      <c r="BK68" s="6"/>
      <c r="BL68" s="6" t="s">
        <v>52</v>
      </c>
      <c r="BM68" s="6" t="s">
        <v>49</v>
      </c>
      <c r="BN68" s="6" t="s">
        <v>53</v>
      </c>
      <c r="BO68" s="6"/>
      <c r="BP68" s="21">
        <v>18.489999999999998</v>
      </c>
      <c r="BR68" s="6"/>
      <c r="BS68" s="6"/>
      <c r="BT68" s="6"/>
      <c r="BV68" s="6"/>
      <c r="BW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R68" s="6"/>
      <c r="CS68" s="6"/>
      <c r="CT68" s="6"/>
      <c r="CU68" s="6"/>
      <c r="CV68" s="6"/>
      <c r="CY68" s="6"/>
      <c r="CZ68" s="6"/>
      <c r="DA68" s="6"/>
      <c r="DB68" s="6"/>
      <c r="DC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</row>
    <row r="69" spans="1:139">
      <c r="A69" s="21">
        <v>68</v>
      </c>
      <c r="B69" s="21" t="s">
        <v>94</v>
      </c>
      <c r="C69" s="21" t="s">
        <v>247</v>
      </c>
      <c r="D69" s="21" t="s">
        <v>248</v>
      </c>
      <c r="E69" s="27">
        <v>1425599</v>
      </c>
      <c r="F69" s="21">
        <v>1498</v>
      </c>
      <c r="G69" s="21">
        <v>4</v>
      </c>
      <c r="H69" s="21">
        <v>4</v>
      </c>
      <c r="I69" s="21" t="s">
        <v>58</v>
      </c>
      <c r="J69" s="21" t="s">
        <v>43</v>
      </c>
      <c r="K69" s="21" t="s">
        <v>53</v>
      </c>
      <c r="L69" s="21">
        <v>55</v>
      </c>
      <c r="M69" s="21" t="s">
        <v>82</v>
      </c>
      <c r="N69" s="21">
        <v>1466</v>
      </c>
      <c r="O69" s="21">
        <v>4413</v>
      </c>
      <c r="P69" s="21">
        <v>1699</v>
      </c>
      <c r="Q69" s="21" t="s">
        <v>108</v>
      </c>
      <c r="R69" s="21">
        <v>4</v>
      </c>
      <c r="S69" s="21">
        <v>18</v>
      </c>
      <c r="T69" s="21">
        <v>21.72</v>
      </c>
      <c r="U69" s="21">
        <v>2553</v>
      </c>
      <c r="V69" s="21">
        <v>7</v>
      </c>
      <c r="W69" s="21">
        <v>163</v>
      </c>
      <c r="X69" s="21" t="s">
        <v>47</v>
      </c>
      <c r="Y69" s="21">
        <v>5</v>
      </c>
      <c r="Z69" s="21" t="s">
        <v>48</v>
      </c>
      <c r="AA69" s="21">
        <v>2</v>
      </c>
      <c r="AB69" s="21">
        <v>2</v>
      </c>
      <c r="AC69" s="21">
        <v>5.4</v>
      </c>
      <c r="AF69" s="6"/>
      <c r="AP69" s="6"/>
      <c r="AQ69" s="6"/>
      <c r="AW69" s="6"/>
      <c r="AX69" s="6" t="s">
        <v>49</v>
      </c>
      <c r="AY69" s="6"/>
      <c r="AZ69" s="6"/>
      <c r="BA69" s="6"/>
      <c r="BE69" s="6"/>
      <c r="BF69" s="6"/>
      <c r="BG69" s="6" t="s">
        <v>50</v>
      </c>
      <c r="BH69" s="6"/>
      <c r="BI69" s="6">
        <v>1680</v>
      </c>
      <c r="BJ69" s="6" t="s">
        <v>141</v>
      </c>
      <c r="BK69" s="6"/>
      <c r="BL69" s="6" t="s">
        <v>52</v>
      </c>
      <c r="BM69" s="6" t="s">
        <v>49</v>
      </c>
      <c r="BN69" s="6" t="s">
        <v>99</v>
      </c>
      <c r="BO69" s="6"/>
      <c r="BP69" s="21">
        <v>21.72</v>
      </c>
      <c r="BR69" s="6"/>
      <c r="BS69" s="6"/>
      <c r="BT69" s="6"/>
      <c r="BV69" s="6"/>
      <c r="BW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R69" s="6"/>
      <c r="CS69" s="6"/>
      <c r="CT69" s="6"/>
      <c r="CU69" s="6"/>
      <c r="CV69" s="6"/>
      <c r="CY69" s="6"/>
      <c r="CZ69" s="6"/>
      <c r="DA69" s="6"/>
      <c r="DB69" s="6"/>
      <c r="DC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</row>
    <row r="70" spans="1:139">
      <c r="A70" s="21">
        <v>69</v>
      </c>
      <c r="B70" s="21" t="s">
        <v>185</v>
      </c>
      <c r="C70" s="21" t="s">
        <v>249</v>
      </c>
      <c r="D70" s="21" t="s">
        <v>250</v>
      </c>
      <c r="E70" s="27">
        <v>1418313</v>
      </c>
      <c r="F70" s="21">
        <v>2179</v>
      </c>
      <c r="G70" s="21">
        <v>4</v>
      </c>
      <c r="H70" s="21">
        <v>4</v>
      </c>
      <c r="I70" s="21" t="s">
        <v>58</v>
      </c>
      <c r="J70" s="21" t="s">
        <v>43</v>
      </c>
      <c r="K70" s="21" t="s">
        <v>53</v>
      </c>
      <c r="L70" s="21">
        <v>70</v>
      </c>
      <c r="M70" s="21" t="s">
        <v>82</v>
      </c>
      <c r="N70" s="21">
        <v>1785</v>
      </c>
      <c r="O70" s="21">
        <v>4585</v>
      </c>
      <c r="P70" s="21">
        <v>1890</v>
      </c>
      <c r="Q70" s="21" t="s">
        <v>78</v>
      </c>
      <c r="R70" s="21">
        <v>5</v>
      </c>
      <c r="S70" s="21">
        <v>16</v>
      </c>
      <c r="T70" s="21">
        <v>15.1</v>
      </c>
      <c r="U70" s="21">
        <v>2258</v>
      </c>
      <c r="V70" s="21">
        <v>6</v>
      </c>
      <c r="W70" s="21">
        <v>200</v>
      </c>
      <c r="X70" s="21" t="s">
        <v>49</v>
      </c>
      <c r="Y70" s="21">
        <v>4</v>
      </c>
      <c r="Z70" s="21" t="s">
        <v>83</v>
      </c>
      <c r="AA70" s="21">
        <v>3</v>
      </c>
      <c r="AB70" s="21">
        <v>2</v>
      </c>
      <c r="AC70" s="21">
        <v>4.3499999999999996</v>
      </c>
      <c r="AF70" s="6"/>
      <c r="AP70" s="6"/>
      <c r="AQ70" s="6"/>
      <c r="AW70" s="6"/>
      <c r="AX70" s="6"/>
      <c r="AY70" s="6"/>
      <c r="AZ70" s="6"/>
      <c r="BA70" s="6"/>
      <c r="BE70" s="6"/>
      <c r="BF70" s="6"/>
      <c r="BG70" s="6" t="s">
        <v>50</v>
      </c>
      <c r="BH70" s="6" t="s">
        <v>51</v>
      </c>
      <c r="BI70" s="6">
        <v>1257</v>
      </c>
      <c r="BJ70" s="6" t="s">
        <v>52</v>
      </c>
      <c r="BK70" s="6"/>
      <c r="BL70" s="6" t="s">
        <v>115</v>
      </c>
      <c r="BM70" s="6" t="s">
        <v>49</v>
      </c>
      <c r="BN70" s="6" t="s">
        <v>53</v>
      </c>
      <c r="BO70" s="6"/>
      <c r="BP70" s="21">
        <v>15.1</v>
      </c>
      <c r="BR70" s="6"/>
      <c r="BS70" s="6"/>
      <c r="BT70" s="6"/>
      <c r="BV70" s="6"/>
      <c r="BW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R70" s="6"/>
      <c r="CS70" s="6"/>
      <c r="CT70" s="6"/>
      <c r="CU70" s="6"/>
      <c r="CV70" s="6"/>
      <c r="CY70" s="6"/>
      <c r="CZ70" s="6"/>
      <c r="DA70" s="6"/>
      <c r="DB70" s="6"/>
      <c r="DC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 t="s">
        <v>251</v>
      </c>
      <c r="EI70" s="6" t="s">
        <v>252</v>
      </c>
    </row>
    <row r="71" spans="1:139">
      <c r="A71" s="21">
        <v>70</v>
      </c>
      <c r="B71" s="21" t="s">
        <v>253</v>
      </c>
      <c r="C71" s="21" t="s">
        <v>254</v>
      </c>
      <c r="D71" s="21" t="s">
        <v>255</v>
      </c>
      <c r="E71" s="27">
        <v>2358000</v>
      </c>
      <c r="F71" s="21">
        <v>2180</v>
      </c>
      <c r="G71" s="21">
        <v>4</v>
      </c>
      <c r="H71" s="21">
        <v>4</v>
      </c>
      <c r="I71" s="21" t="s">
        <v>42</v>
      </c>
      <c r="J71" s="21" t="s">
        <v>59</v>
      </c>
      <c r="K71" s="21" t="s">
        <v>53</v>
      </c>
      <c r="L71" s="21">
        <v>60</v>
      </c>
      <c r="M71" s="21" t="s">
        <v>225</v>
      </c>
      <c r="N71" s="21">
        <v>1644</v>
      </c>
      <c r="O71" s="21">
        <v>4314</v>
      </c>
      <c r="P71" s="21">
        <v>1809</v>
      </c>
      <c r="Q71" s="21" t="s">
        <v>78</v>
      </c>
      <c r="R71" s="21">
        <v>5</v>
      </c>
      <c r="S71" s="21">
        <v>13.5</v>
      </c>
      <c r="T71" s="21">
        <v>20.66</v>
      </c>
      <c r="U71" s="21">
        <v>2450</v>
      </c>
      <c r="V71" s="21">
        <v>9</v>
      </c>
      <c r="W71" s="21">
        <v>125</v>
      </c>
      <c r="X71" s="21" t="s">
        <v>49</v>
      </c>
      <c r="Y71" s="21">
        <v>5</v>
      </c>
      <c r="Z71" s="21" t="s">
        <v>83</v>
      </c>
      <c r="AA71" s="21">
        <v>6</v>
      </c>
      <c r="AB71" s="21">
        <v>6</v>
      </c>
      <c r="AC71" s="21"/>
      <c r="AF71" s="6"/>
      <c r="AP71" s="6"/>
      <c r="AQ71" s="6"/>
      <c r="AW71" s="6"/>
      <c r="AX71" s="6" t="s">
        <v>49</v>
      </c>
      <c r="AY71" s="6"/>
      <c r="AZ71" s="6"/>
      <c r="BA71" s="6"/>
      <c r="BE71" s="6"/>
      <c r="BF71" s="6"/>
      <c r="BG71" s="6" t="s">
        <v>50</v>
      </c>
      <c r="BH71" s="6"/>
      <c r="BI71" s="6"/>
      <c r="BJ71" s="6" t="s">
        <v>52</v>
      </c>
      <c r="BK71" s="6"/>
      <c r="BL71" s="6" t="s">
        <v>48</v>
      </c>
      <c r="BM71" s="6" t="s">
        <v>49</v>
      </c>
      <c r="BN71" s="6" t="s">
        <v>99</v>
      </c>
      <c r="BO71" s="6"/>
      <c r="BP71" s="21"/>
      <c r="BR71" s="6"/>
      <c r="BS71" s="6"/>
      <c r="BT71" s="6"/>
      <c r="BV71" s="6"/>
      <c r="BW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R71" s="6"/>
      <c r="CS71" s="6"/>
      <c r="CT71" s="6"/>
      <c r="CU71" s="6"/>
      <c r="CV71" s="6"/>
      <c r="CY71" s="6"/>
      <c r="CZ71" s="6"/>
      <c r="DA71" s="6"/>
      <c r="DB71" s="6"/>
      <c r="DC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 t="s">
        <v>256</v>
      </c>
      <c r="EI71" s="6" t="s">
        <v>257</v>
      </c>
    </row>
    <row r="72" spans="1:139">
      <c r="A72" s="21">
        <v>71</v>
      </c>
      <c r="B72" s="21" t="s">
        <v>258</v>
      </c>
      <c r="C72" s="21" t="s">
        <v>259</v>
      </c>
      <c r="D72" s="21" t="s">
        <v>260</v>
      </c>
      <c r="E72" s="27">
        <v>2495000</v>
      </c>
      <c r="F72" s="21">
        <v>2199</v>
      </c>
      <c r="G72" s="21">
        <v>4</v>
      </c>
      <c r="H72" s="21">
        <v>4</v>
      </c>
      <c r="I72" s="21" t="s">
        <v>58</v>
      </c>
      <c r="J72" s="21" t="s">
        <v>59</v>
      </c>
      <c r="K72" s="21" t="s">
        <v>53</v>
      </c>
      <c r="L72" s="21">
        <v>50</v>
      </c>
      <c r="M72" s="21" t="s">
        <v>82</v>
      </c>
      <c r="N72" s="21">
        <v>1755</v>
      </c>
      <c r="O72" s="21">
        <v>5115</v>
      </c>
      <c r="P72" s="21">
        <v>1985</v>
      </c>
      <c r="Q72" s="21" t="s">
        <v>74</v>
      </c>
      <c r="R72" s="21">
        <v>5</v>
      </c>
      <c r="S72" s="21">
        <v>18.2</v>
      </c>
      <c r="T72" s="21">
        <v>24.1</v>
      </c>
      <c r="U72" s="21">
        <v>2662</v>
      </c>
      <c r="V72" s="21">
        <v>8</v>
      </c>
      <c r="W72" s="21">
        <v>190</v>
      </c>
      <c r="X72" s="21" t="s">
        <v>47</v>
      </c>
      <c r="Y72" s="21">
        <v>7</v>
      </c>
      <c r="Z72" s="21" t="s">
        <v>48</v>
      </c>
      <c r="AA72" s="21">
        <v>3</v>
      </c>
      <c r="AB72" s="21">
        <v>2</v>
      </c>
      <c r="AC72" s="21">
        <v>5.3</v>
      </c>
      <c r="AF72" s="6"/>
      <c r="AP72" s="6"/>
      <c r="AQ72" s="6"/>
      <c r="AW72" s="6"/>
      <c r="AX72" s="6" t="s">
        <v>49</v>
      </c>
      <c r="AY72" s="6"/>
      <c r="AZ72" s="6"/>
      <c r="BA72" s="6"/>
      <c r="BE72" s="6"/>
      <c r="BF72" s="6"/>
      <c r="BG72" s="6" t="s">
        <v>50</v>
      </c>
      <c r="BH72" s="6" t="s">
        <v>51</v>
      </c>
      <c r="BI72" s="6"/>
      <c r="BJ72" s="6" t="s">
        <v>103</v>
      </c>
      <c r="BK72" s="6"/>
      <c r="BL72" s="6" t="s">
        <v>103</v>
      </c>
      <c r="BM72" s="6" t="s">
        <v>49</v>
      </c>
      <c r="BN72" s="6"/>
      <c r="BO72" s="6"/>
      <c r="BP72" s="21"/>
      <c r="BR72" s="6"/>
      <c r="BS72" s="6"/>
      <c r="BT72" s="6"/>
      <c r="BV72" s="6"/>
      <c r="BW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R72" s="6"/>
      <c r="CS72" s="6"/>
      <c r="CT72" s="6"/>
      <c r="CU72" s="6"/>
      <c r="CV72" s="6"/>
      <c r="CY72" s="6"/>
      <c r="CZ72" s="6"/>
      <c r="DA72" s="6"/>
      <c r="DB72" s="6"/>
      <c r="DC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</row>
    <row r="73" spans="1:139">
      <c r="A73" s="21">
        <v>72</v>
      </c>
      <c r="B73" s="21" t="s">
        <v>261</v>
      </c>
      <c r="C73" s="21" t="s">
        <v>262</v>
      </c>
      <c r="D73" s="21" t="s">
        <v>263</v>
      </c>
      <c r="E73" s="27">
        <v>3191000</v>
      </c>
      <c r="F73" s="21">
        <v>1984</v>
      </c>
      <c r="G73" s="21">
        <v>5</v>
      </c>
      <c r="H73" s="21">
        <v>4</v>
      </c>
      <c r="I73" s="21" t="s">
        <v>58</v>
      </c>
      <c r="J73" s="21" t="s">
        <v>43</v>
      </c>
      <c r="K73" s="21" t="s">
        <v>53</v>
      </c>
      <c r="L73" s="21">
        <v>60</v>
      </c>
      <c r="M73" s="21" t="s">
        <v>82</v>
      </c>
      <c r="N73" s="21">
        <v>1420</v>
      </c>
      <c r="O73" s="21">
        <v>4369</v>
      </c>
      <c r="P73" s="21">
        <v>2041</v>
      </c>
      <c r="Q73" s="21" t="s">
        <v>46</v>
      </c>
      <c r="R73" s="21">
        <v>5</v>
      </c>
      <c r="S73" s="21">
        <v>16.8</v>
      </c>
      <c r="T73" s="21">
        <v>205</v>
      </c>
      <c r="U73" s="21">
        <v>2430</v>
      </c>
      <c r="V73" s="21">
        <v>6</v>
      </c>
      <c r="W73" s="21">
        <v>133</v>
      </c>
      <c r="X73" s="21" t="s">
        <v>47</v>
      </c>
      <c r="Y73" s="21">
        <v>6</v>
      </c>
      <c r="Z73" s="21" t="s">
        <v>48</v>
      </c>
      <c r="AA73" s="21">
        <v>1</v>
      </c>
      <c r="AB73" s="21">
        <v>8</v>
      </c>
      <c r="AC73" s="21">
        <v>5.75</v>
      </c>
      <c r="AF73" s="6"/>
      <c r="AP73" s="6"/>
      <c r="AQ73" s="6"/>
      <c r="AW73" s="6"/>
      <c r="AX73" s="6" t="s">
        <v>47</v>
      </c>
      <c r="AY73" s="6"/>
      <c r="AZ73" s="6"/>
      <c r="BA73" s="6"/>
      <c r="BE73" s="6"/>
      <c r="BF73" s="6"/>
      <c r="BG73" s="6" t="s">
        <v>50</v>
      </c>
      <c r="BH73" s="6"/>
      <c r="BI73" s="6"/>
      <c r="BJ73" s="6" t="s">
        <v>52</v>
      </c>
      <c r="BK73" s="6"/>
      <c r="BL73" s="6" t="s">
        <v>48</v>
      </c>
      <c r="BM73" s="6"/>
      <c r="BN73" s="6"/>
      <c r="BO73" s="6"/>
      <c r="BP73" s="21">
        <v>16.809999999999999</v>
      </c>
      <c r="BR73" s="6"/>
      <c r="BS73" s="6"/>
      <c r="BT73" s="6"/>
      <c r="BV73" s="6"/>
      <c r="BW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R73" s="6"/>
      <c r="CS73" s="6"/>
      <c r="CT73" s="6"/>
      <c r="CU73" s="6"/>
      <c r="CV73" s="6"/>
      <c r="CY73" s="6"/>
      <c r="CZ73" s="6"/>
      <c r="DA73" s="6"/>
      <c r="DB73" s="6"/>
      <c r="DC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</row>
    <row r="74" spans="1:139">
      <c r="A74" s="21">
        <v>73</v>
      </c>
      <c r="B74" s="21" t="s">
        <v>79</v>
      </c>
      <c r="C74" s="21" t="s">
        <v>264</v>
      </c>
      <c r="D74" s="21" t="s">
        <v>265</v>
      </c>
      <c r="E74" s="27">
        <v>3205000</v>
      </c>
      <c r="F74" s="21">
        <v>2755</v>
      </c>
      <c r="G74" s="21">
        <v>4</v>
      </c>
      <c r="H74" s="21">
        <v>4</v>
      </c>
      <c r="I74" s="21" t="s">
        <v>42</v>
      </c>
      <c r="J74" s="21" t="s">
        <v>43</v>
      </c>
      <c r="K74" s="21" t="s">
        <v>53</v>
      </c>
      <c r="L74" s="21">
        <v>80</v>
      </c>
      <c r="M74" s="21" t="s">
        <v>82</v>
      </c>
      <c r="N74" s="21">
        <v>1835</v>
      </c>
      <c r="O74" s="21">
        <v>4795</v>
      </c>
      <c r="P74" s="21">
        <v>1855</v>
      </c>
      <c r="Q74" s="21" t="s">
        <v>78</v>
      </c>
      <c r="R74" s="21">
        <v>5</v>
      </c>
      <c r="S74" s="21">
        <v>12.55</v>
      </c>
      <c r="T74" s="21">
        <v>12.9</v>
      </c>
      <c r="U74" s="21">
        <v>2430</v>
      </c>
      <c r="V74" s="21">
        <v>5</v>
      </c>
      <c r="W74" s="21">
        <v>220</v>
      </c>
      <c r="X74" s="21" t="s">
        <v>47</v>
      </c>
      <c r="Y74" s="21">
        <v>6</v>
      </c>
      <c r="Z74" s="21" t="s">
        <v>48</v>
      </c>
      <c r="AA74" s="21">
        <v>1</v>
      </c>
      <c r="AB74" s="21">
        <v>2</v>
      </c>
      <c r="AC74" s="21">
        <v>5.75</v>
      </c>
      <c r="AF74" s="6"/>
      <c r="AP74" s="6"/>
      <c r="AQ74" s="6"/>
      <c r="AW74" s="6"/>
      <c r="AX74" s="6" t="s">
        <v>47</v>
      </c>
      <c r="AY74" s="6"/>
      <c r="AZ74" s="6"/>
      <c r="BA74" s="6"/>
      <c r="BE74" s="6"/>
      <c r="BF74" s="6"/>
      <c r="BG74" s="6" t="s">
        <v>50</v>
      </c>
      <c r="BH74" s="6"/>
      <c r="BI74" s="6"/>
      <c r="BJ74" s="6" t="s">
        <v>52</v>
      </c>
      <c r="BK74" s="6"/>
      <c r="BL74" s="6" t="s">
        <v>48</v>
      </c>
      <c r="BM74" s="6"/>
      <c r="BN74" s="6"/>
      <c r="BO74" s="6"/>
      <c r="BP74" s="21">
        <v>12.9</v>
      </c>
      <c r="BR74" s="6"/>
      <c r="BS74" s="6"/>
      <c r="BT74" s="6"/>
      <c r="BV74" s="6"/>
      <c r="BW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R74" s="6"/>
      <c r="CS74" s="6"/>
      <c r="CT74" s="6"/>
      <c r="CU74" s="6"/>
      <c r="CV74" s="6"/>
      <c r="CY74" s="6"/>
      <c r="CZ74" s="6"/>
      <c r="DA74" s="6"/>
      <c r="DB74" s="6"/>
      <c r="DC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</row>
    <row r="75" spans="1:139">
      <c r="A75" s="21">
        <v>74</v>
      </c>
      <c r="B75" s="21" t="s">
        <v>117</v>
      </c>
      <c r="C75" s="21" t="s">
        <v>266</v>
      </c>
      <c r="D75" s="21" t="s">
        <v>267</v>
      </c>
      <c r="E75" s="27">
        <v>3470000</v>
      </c>
      <c r="F75" s="21">
        <v>3198</v>
      </c>
      <c r="G75" s="21">
        <v>5</v>
      </c>
      <c r="H75" s="21">
        <v>4</v>
      </c>
      <c r="I75" s="21" t="s">
        <v>124</v>
      </c>
      <c r="J75" s="21" t="s">
        <v>43</v>
      </c>
      <c r="K75" s="21" t="s">
        <v>53</v>
      </c>
      <c r="L75" s="21">
        <v>80</v>
      </c>
      <c r="M75" s="21" t="s">
        <v>82</v>
      </c>
      <c r="N75" s="21">
        <v>1837</v>
      </c>
      <c r="O75" s="21">
        <v>4903</v>
      </c>
      <c r="P75" s="21">
        <v>1869</v>
      </c>
      <c r="Q75" s="21" t="s">
        <v>78</v>
      </c>
      <c r="R75" s="21">
        <v>5</v>
      </c>
      <c r="S75" s="21">
        <v>7.7</v>
      </c>
      <c r="T75" s="21">
        <v>10.91</v>
      </c>
      <c r="U75" s="21">
        <v>2750</v>
      </c>
      <c r="V75" s="21">
        <v>6</v>
      </c>
      <c r="W75" s="21">
        <v>225</v>
      </c>
      <c r="X75" s="21" t="s">
        <v>47</v>
      </c>
      <c r="Y75" s="21">
        <v>7</v>
      </c>
      <c r="Z75" s="21" t="s">
        <v>48</v>
      </c>
      <c r="AA75" s="21">
        <v>3</v>
      </c>
      <c r="AB75" s="21">
        <v>6</v>
      </c>
      <c r="AC75" s="21">
        <v>6.25</v>
      </c>
      <c r="AF75" s="6"/>
      <c r="AP75" s="6"/>
      <c r="AQ75" s="6"/>
      <c r="AW75" s="6"/>
      <c r="AX75" s="6" t="s">
        <v>47</v>
      </c>
      <c r="AY75" s="6"/>
      <c r="AZ75" s="6"/>
      <c r="BA75" s="6"/>
      <c r="BE75" s="6"/>
      <c r="BF75" s="6"/>
      <c r="BG75" s="6" t="s">
        <v>104</v>
      </c>
      <c r="BH75" s="6"/>
      <c r="BI75" s="6">
        <v>2775</v>
      </c>
      <c r="BJ75" s="6" t="s">
        <v>48</v>
      </c>
      <c r="BK75" s="6" t="s">
        <v>173</v>
      </c>
      <c r="BL75" s="6" t="s">
        <v>48</v>
      </c>
      <c r="BM75" s="6"/>
      <c r="BN75" s="6"/>
      <c r="BO75" s="6"/>
      <c r="BP75" s="21">
        <v>10.91</v>
      </c>
      <c r="BR75" s="6"/>
      <c r="BS75" s="6"/>
      <c r="BT75" s="6"/>
      <c r="BV75" s="6"/>
      <c r="BW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R75" s="6"/>
      <c r="CS75" s="6"/>
      <c r="CT75" s="6"/>
      <c r="CU75" s="6"/>
      <c r="CV75" s="6"/>
      <c r="CY75" s="6"/>
      <c r="CZ75" s="6"/>
      <c r="DA75" s="6"/>
      <c r="DB75" s="6"/>
      <c r="DC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</row>
    <row r="76" spans="1:139">
      <c r="A76" s="21">
        <v>75</v>
      </c>
      <c r="B76" s="21" t="s">
        <v>100</v>
      </c>
      <c r="C76" s="21" t="s">
        <v>268</v>
      </c>
      <c r="D76" s="21" t="s">
        <v>102</v>
      </c>
      <c r="E76" s="27">
        <v>3420000</v>
      </c>
      <c r="F76" s="21">
        <v>1998</v>
      </c>
      <c r="G76" s="21">
        <v>4</v>
      </c>
      <c r="H76" s="21">
        <v>4</v>
      </c>
      <c r="I76" s="21" t="s">
        <v>58</v>
      </c>
      <c r="J76" s="21" t="s">
        <v>43</v>
      </c>
      <c r="K76" s="21" t="s">
        <v>53</v>
      </c>
      <c r="L76" s="21">
        <v>44</v>
      </c>
      <c r="M76" s="21" t="s">
        <v>45</v>
      </c>
      <c r="N76" s="21">
        <v>1414</v>
      </c>
      <c r="O76" s="21">
        <v>3850</v>
      </c>
      <c r="P76" s="21">
        <v>1727</v>
      </c>
      <c r="Q76" s="21" t="s">
        <v>46</v>
      </c>
      <c r="R76" s="21">
        <v>3</v>
      </c>
      <c r="S76" s="21">
        <v>13.6</v>
      </c>
      <c r="T76" s="21">
        <v>15.6</v>
      </c>
      <c r="U76" s="21">
        <v>2740</v>
      </c>
      <c r="V76" s="21">
        <v>6</v>
      </c>
      <c r="W76" s="21">
        <v>146</v>
      </c>
      <c r="X76" s="21" t="s">
        <v>47</v>
      </c>
      <c r="Y76" s="21">
        <v>6</v>
      </c>
      <c r="Z76" s="21" t="s">
        <v>48</v>
      </c>
      <c r="AA76" s="21">
        <v>4</v>
      </c>
      <c r="AB76" s="21">
        <v>2</v>
      </c>
      <c r="AC76" s="21">
        <v>5.2</v>
      </c>
      <c r="AF76" s="6"/>
      <c r="AP76" s="6"/>
      <c r="AQ76" s="6"/>
      <c r="AW76" s="6"/>
      <c r="AX76" s="6" t="s">
        <v>49</v>
      </c>
      <c r="AY76" s="6"/>
      <c r="AZ76" s="6"/>
      <c r="BA76" s="6"/>
      <c r="BE76" s="6"/>
      <c r="BF76" s="6"/>
      <c r="BG76" s="6" t="s">
        <v>50</v>
      </c>
      <c r="BH76" s="6" t="s">
        <v>131</v>
      </c>
      <c r="BI76" s="6">
        <v>1730</v>
      </c>
      <c r="BJ76" s="6" t="s">
        <v>52</v>
      </c>
      <c r="BK76" s="6" t="s">
        <v>269</v>
      </c>
      <c r="BL76" s="6" t="s">
        <v>48</v>
      </c>
      <c r="BM76" s="6" t="s">
        <v>49</v>
      </c>
      <c r="BN76" s="6" t="s">
        <v>99</v>
      </c>
      <c r="BO76" s="6"/>
      <c r="BP76" s="21">
        <v>15.75</v>
      </c>
      <c r="BR76" s="6"/>
      <c r="BS76" s="6"/>
      <c r="BT76" s="6"/>
      <c r="BV76" s="6"/>
      <c r="BW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R76" s="6"/>
      <c r="CS76" s="6"/>
      <c r="CT76" s="6"/>
      <c r="CU76" s="6"/>
      <c r="CV76" s="6"/>
      <c r="CY76" s="6"/>
      <c r="CZ76" s="6"/>
      <c r="DA76" s="6"/>
      <c r="DB76" s="6"/>
      <c r="DC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 t="s">
        <v>104</v>
      </c>
      <c r="EE76" s="6"/>
      <c r="EF76" s="6"/>
      <c r="EG76" s="6"/>
      <c r="EH76" s="6"/>
      <c r="EI76" s="6"/>
    </row>
    <row r="77" spans="1:139">
      <c r="A77" s="21">
        <v>76</v>
      </c>
      <c r="B77" s="21" t="s">
        <v>94</v>
      </c>
      <c r="C77" s="21" t="s">
        <v>270</v>
      </c>
      <c r="D77" s="21" t="s">
        <v>271</v>
      </c>
      <c r="E77" s="27">
        <v>3399000</v>
      </c>
      <c r="F77" s="21">
        <v>1968</v>
      </c>
      <c r="G77" s="21">
        <v>4</v>
      </c>
      <c r="H77" s="21">
        <v>4</v>
      </c>
      <c r="I77" s="21" t="s">
        <v>127</v>
      </c>
      <c r="J77" s="21" t="s">
        <v>59</v>
      </c>
      <c r="K77" s="21" t="s">
        <v>53</v>
      </c>
      <c r="L77" s="21">
        <v>63</v>
      </c>
      <c r="M77" s="21" t="s">
        <v>82</v>
      </c>
      <c r="N77" s="21">
        <v>1665</v>
      </c>
      <c r="O77" s="21">
        <v>4697</v>
      </c>
      <c r="P77" s="21">
        <v>1882</v>
      </c>
      <c r="Q77" s="21" t="s">
        <v>78</v>
      </c>
      <c r="R77" s="21">
        <v>5</v>
      </c>
      <c r="S77" s="21">
        <v>15.1</v>
      </c>
      <c r="T77" s="21">
        <v>17.100000000000001</v>
      </c>
      <c r="U77" s="21">
        <v>2510</v>
      </c>
      <c r="V77" s="21">
        <v>7</v>
      </c>
      <c r="W77" s="21">
        <v>188</v>
      </c>
      <c r="X77" s="21" t="s">
        <v>47</v>
      </c>
      <c r="Y77" s="21">
        <v>5</v>
      </c>
      <c r="Z77" s="21" t="s">
        <v>48</v>
      </c>
      <c r="AA77" s="21">
        <v>4</v>
      </c>
      <c r="AB77" s="21">
        <v>2</v>
      </c>
      <c r="AC77" s="21"/>
      <c r="AF77" s="6"/>
      <c r="AP77" s="6"/>
      <c r="AQ77" s="6"/>
      <c r="AW77" s="6"/>
      <c r="AX77" s="6" t="s">
        <v>49</v>
      </c>
      <c r="AY77" s="6"/>
      <c r="AZ77" s="6"/>
      <c r="BA77" s="6"/>
      <c r="BE77" s="6"/>
      <c r="BF77" s="6"/>
      <c r="BG77" s="6" t="s">
        <v>50</v>
      </c>
      <c r="BH77" s="6" t="s">
        <v>51</v>
      </c>
      <c r="BI77" s="6"/>
      <c r="BJ77" s="6" t="s">
        <v>52</v>
      </c>
      <c r="BK77" s="6"/>
      <c r="BL77" s="6" t="s">
        <v>48</v>
      </c>
      <c r="BM77" s="6" t="s">
        <v>49</v>
      </c>
      <c r="BN77" s="6" t="s">
        <v>53</v>
      </c>
      <c r="BO77" s="6"/>
      <c r="BP77" s="21">
        <v>16.25</v>
      </c>
      <c r="BR77" s="6"/>
      <c r="BS77" s="6"/>
      <c r="BT77" s="6"/>
      <c r="BV77" s="6"/>
      <c r="BW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R77" s="6"/>
      <c r="CS77" s="6"/>
      <c r="CT77" s="6"/>
      <c r="CU77" s="6"/>
      <c r="CV77" s="6"/>
      <c r="CY77" s="6"/>
      <c r="CZ77" s="6"/>
      <c r="DA77" s="6"/>
      <c r="DB77" s="6"/>
      <c r="DC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</row>
    <row r="78" spans="1:139">
      <c r="A78" s="21">
        <v>77</v>
      </c>
      <c r="B78" s="21" t="s">
        <v>135</v>
      </c>
      <c r="C78" s="21" t="s">
        <v>272</v>
      </c>
      <c r="D78" s="21" t="s">
        <v>273</v>
      </c>
      <c r="E78" s="27">
        <v>3520000</v>
      </c>
      <c r="F78" s="21">
        <v>1995</v>
      </c>
      <c r="G78" s="21">
        <v>4</v>
      </c>
      <c r="H78" s="21">
        <v>4</v>
      </c>
      <c r="I78" s="21" t="s">
        <v>124</v>
      </c>
      <c r="J78" s="21" t="s">
        <v>43</v>
      </c>
      <c r="K78" s="21" t="s">
        <v>53</v>
      </c>
      <c r="L78" s="21">
        <v>51</v>
      </c>
      <c r="M78" s="21" t="s">
        <v>82</v>
      </c>
      <c r="N78" s="21">
        <v>1612</v>
      </c>
      <c r="O78" s="21">
        <v>4439</v>
      </c>
      <c r="P78" s="21">
        <v>2060</v>
      </c>
      <c r="Q78" s="21" t="s">
        <v>244</v>
      </c>
      <c r="R78" s="21">
        <v>5</v>
      </c>
      <c r="S78" s="21">
        <v>18</v>
      </c>
      <c r="T78" s="21">
        <v>20.68</v>
      </c>
      <c r="U78" s="21">
        <v>2680</v>
      </c>
      <c r="V78" s="21">
        <v>8</v>
      </c>
      <c r="W78" s="21">
        <v>165</v>
      </c>
      <c r="X78" s="21" t="s">
        <v>47</v>
      </c>
      <c r="Y78" s="21">
        <v>9</v>
      </c>
      <c r="Z78" s="21" t="s">
        <v>48</v>
      </c>
      <c r="AA78" s="21">
        <v>3</v>
      </c>
      <c r="AB78" s="21">
        <v>2</v>
      </c>
      <c r="AC78" s="21">
        <v>5.35</v>
      </c>
      <c r="AF78" s="6"/>
      <c r="AP78" s="6"/>
      <c r="AQ78" s="6"/>
      <c r="AW78" s="6"/>
      <c r="AX78" s="6" t="s">
        <v>49</v>
      </c>
      <c r="AY78" s="6"/>
      <c r="AZ78" s="6"/>
      <c r="BA78" s="6"/>
      <c r="BE78" s="6"/>
      <c r="BF78" s="6"/>
      <c r="BG78" s="6" t="s">
        <v>50</v>
      </c>
      <c r="BH78" s="6" t="s">
        <v>51</v>
      </c>
      <c r="BI78" s="6">
        <v>2410</v>
      </c>
      <c r="BJ78" s="6" t="s">
        <v>48</v>
      </c>
      <c r="BK78" s="6"/>
      <c r="BL78" s="6" t="s">
        <v>52</v>
      </c>
      <c r="BM78" s="6" t="s">
        <v>49</v>
      </c>
      <c r="BN78" s="6" t="s">
        <v>99</v>
      </c>
      <c r="BO78" s="6"/>
      <c r="BP78" s="21">
        <v>20.68</v>
      </c>
      <c r="BR78" s="6"/>
      <c r="BS78" s="6"/>
      <c r="BT78" s="6"/>
      <c r="BV78" s="6"/>
      <c r="BW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R78" s="6"/>
      <c r="CS78" s="6"/>
      <c r="CT78" s="6"/>
      <c r="CU78" s="6"/>
      <c r="CV78" s="6"/>
      <c r="CY78" s="6"/>
      <c r="CZ78" s="6"/>
      <c r="DA78" s="6"/>
      <c r="DB78" s="6"/>
      <c r="DC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</row>
    <row r="79" spans="1:139">
      <c r="A79" s="21">
        <v>78</v>
      </c>
      <c r="B79" s="21" t="s">
        <v>261</v>
      </c>
      <c r="C79" s="21" t="s">
        <v>274</v>
      </c>
      <c r="D79" s="21" t="s">
        <v>275</v>
      </c>
      <c r="E79" s="27">
        <v>5990000</v>
      </c>
      <c r="F79" s="21">
        <v>1969</v>
      </c>
      <c r="G79" s="21">
        <v>5</v>
      </c>
      <c r="H79" s="21">
        <v>4</v>
      </c>
      <c r="I79" s="21" t="s">
        <v>124</v>
      </c>
      <c r="J79" s="21" t="s">
        <v>43</v>
      </c>
      <c r="K79" s="21" t="s">
        <v>53</v>
      </c>
      <c r="L79" s="21">
        <v>70</v>
      </c>
      <c r="M79" s="21" t="s">
        <v>82</v>
      </c>
      <c r="N79" s="21">
        <v>1658</v>
      </c>
      <c r="O79" s="21">
        <v>4688</v>
      </c>
      <c r="P79" s="21">
        <v>1902</v>
      </c>
      <c r="Q79" s="21" t="s">
        <v>78</v>
      </c>
      <c r="R79" s="21">
        <v>5</v>
      </c>
      <c r="S79" s="21">
        <v>11.7</v>
      </c>
      <c r="T79" s="21">
        <v>18.8</v>
      </c>
      <c r="U79" s="21">
        <v>2552</v>
      </c>
      <c r="V79" s="21">
        <v>6</v>
      </c>
      <c r="W79" s="21">
        <v>209</v>
      </c>
      <c r="X79" s="21" t="s">
        <v>47</v>
      </c>
      <c r="Y79" s="21">
        <v>5</v>
      </c>
      <c r="Z79" s="21" t="s">
        <v>83</v>
      </c>
      <c r="AA79" s="21">
        <v>3</v>
      </c>
      <c r="AB79" s="21">
        <v>2</v>
      </c>
      <c r="AC79" s="21">
        <v>5.3</v>
      </c>
      <c r="AF79" s="6"/>
      <c r="AP79" s="6"/>
      <c r="AQ79" s="6"/>
      <c r="AW79" s="6"/>
      <c r="AX79" s="6" t="s">
        <v>49</v>
      </c>
      <c r="AY79" s="6"/>
      <c r="AZ79" s="6"/>
      <c r="BA79" s="6"/>
      <c r="BE79" s="6"/>
      <c r="BF79" s="6"/>
      <c r="BG79" s="6" t="s">
        <v>134</v>
      </c>
      <c r="BH79" s="6" t="s">
        <v>51</v>
      </c>
      <c r="BI79" s="6">
        <v>1770</v>
      </c>
      <c r="BJ79" s="6" t="s">
        <v>52</v>
      </c>
      <c r="BK79" s="6"/>
      <c r="BL79" s="6" t="s">
        <v>97</v>
      </c>
      <c r="BM79" s="6" t="s">
        <v>49</v>
      </c>
      <c r="BN79" s="6" t="s">
        <v>53</v>
      </c>
      <c r="BO79" s="6"/>
      <c r="BP79" s="21">
        <v>18.8</v>
      </c>
      <c r="BR79" s="6"/>
      <c r="BS79" s="6"/>
      <c r="BT79" s="6"/>
      <c r="BV79" s="6"/>
      <c r="BW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R79" s="6"/>
      <c r="CS79" s="6"/>
      <c r="CT79" s="6"/>
      <c r="CU79" s="6"/>
      <c r="CV79" s="6"/>
      <c r="CY79" s="6"/>
      <c r="CZ79" s="6"/>
      <c r="DA79" s="6"/>
      <c r="DB79" s="6"/>
      <c r="DC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 t="s">
        <v>104</v>
      </c>
      <c r="EE79" s="6"/>
      <c r="EF79" s="6"/>
      <c r="EG79" s="6"/>
      <c r="EH79" s="6"/>
      <c r="EI79" s="6"/>
    </row>
    <row r="80" spans="1:139">
      <c r="A80" s="21">
        <v>79</v>
      </c>
      <c r="B80" s="21" t="s">
        <v>135</v>
      </c>
      <c r="C80" s="21" t="s">
        <v>276</v>
      </c>
      <c r="D80" s="21" t="s">
        <v>277</v>
      </c>
      <c r="E80" s="27">
        <v>6060000</v>
      </c>
      <c r="F80" s="21">
        <v>1995</v>
      </c>
      <c r="G80" s="21">
        <v>4</v>
      </c>
      <c r="H80" s="21">
        <v>4</v>
      </c>
      <c r="I80" s="21" t="s">
        <v>124</v>
      </c>
      <c r="J80" s="21" t="s">
        <v>59</v>
      </c>
      <c r="K80" s="21" t="s">
        <v>53</v>
      </c>
      <c r="L80" s="21">
        <v>60</v>
      </c>
      <c r="M80" s="21" t="s">
        <v>82</v>
      </c>
      <c r="N80" s="21">
        <v>1621</v>
      </c>
      <c r="O80" s="21">
        <v>4752</v>
      </c>
      <c r="P80" s="21">
        <v>1918</v>
      </c>
      <c r="Q80" s="21" t="s">
        <v>78</v>
      </c>
      <c r="R80" s="21">
        <v>5</v>
      </c>
      <c r="S80" s="21">
        <v>12.8</v>
      </c>
      <c r="T80" s="21">
        <v>14.2</v>
      </c>
      <c r="U80" s="21">
        <v>2700</v>
      </c>
      <c r="V80" s="21">
        <v>8</v>
      </c>
      <c r="W80" s="21">
        <v>498</v>
      </c>
      <c r="X80" s="21" t="s">
        <v>47</v>
      </c>
      <c r="Y80" s="21">
        <v>7</v>
      </c>
      <c r="Z80" s="21" t="s">
        <v>48</v>
      </c>
      <c r="AA80" s="21">
        <v>3</v>
      </c>
      <c r="AB80" s="21">
        <v>2</v>
      </c>
      <c r="AC80" s="21">
        <v>5.6</v>
      </c>
      <c r="AF80" s="6"/>
      <c r="AP80" s="6"/>
      <c r="AQ80" s="6"/>
      <c r="AW80" s="6"/>
      <c r="AX80" s="6"/>
      <c r="AY80" s="6"/>
      <c r="AZ80" s="6"/>
      <c r="BA80" s="6"/>
      <c r="BE80" s="6"/>
      <c r="BF80" s="6"/>
      <c r="BG80" s="6" t="s">
        <v>151</v>
      </c>
      <c r="BH80" s="6" t="s">
        <v>131</v>
      </c>
      <c r="BI80" s="6">
        <v>2450</v>
      </c>
      <c r="BJ80" s="6" t="s">
        <v>52</v>
      </c>
      <c r="BK80" s="6">
        <v>16.5</v>
      </c>
      <c r="BL80" s="6" t="s">
        <v>52</v>
      </c>
      <c r="BM80" s="6" t="s">
        <v>49</v>
      </c>
      <c r="BN80" s="6" t="s">
        <v>104</v>
      </c>
      <c r="BO80" s="6"/>
      <c r="BP80" s="21">
        <v>16.399999999999999</v>
      </c>
      <c r="BR80" s="6"/>
      <c r="BS80" s="6"/>
      <c r="BT80" s="6"/>
      <c r="BV80" s="6"/>
      <c r="BW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R80" s="6"/>
      <c r="CS80" s="6"/>
      <c r="CT80" s="6"/>
      <c r="CU80" s="6"/>
      <c r="CV80" s="6"/>
      <c r="CY80" s="6"/>
      <c r="CZ80" s="6"/>
      <c r="DA80" s="6"/>
      <c r="DB80" s="6"/>
      <c r="DC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 t="s">
        <v>104</v>
      </c>
      <c r="EE80" s="6"/>
      <c r="EF80" s="6"/>
      <c r="EG80" s="6"/>
      <c r="EH80" s="6"/>
      <c r="EI80" s="6"/>
    </row>
    <row r="81" spans="1:139">
      <c r="A81" s="21">
        <v>80</v>
      </c>
      <c r="B81" s="21" t="s">
        <v>121</v>
      </c>
      <c r="C81" s="21" t="s">
        <v>278</v>
      </c>
      <c r="D81" s="21" t="s">
        <v>153</v>
      </c>
      <c r="E81" s="27">
        <v>6394000</v>
      </c>
      <c r="F81" s="21">
        <v>1999</v>
      </c>
      <c r="G81" s="21">
        <v>4</v>
      </c>
      <c r="H81" s="21">
        <v>4</v>
      </c>
      <c r="I81" s="21" t="s">
        <v>124</v>
      </c>
      <c r="J81" s="21" t="s">
        <v>59</v>
      </c>
      <c r="K81" s="21" t="s">
        <v>53</v>
      </c>
      <c r="L81" s="21">
        <v>85</v>
      </c>
      <c r="M81" s="21" t="s">
        <v>45</v>
      </c>
      <c r="N81" s="21">
        <v>1838</v>
      </c>
      <c r="O81" s="21">
        <v>4882</v>
      </c>
      <c r="P81" s="21">
        <v>1877</v>
      </c>
      <c r="Q81" s="21" t="s">
        <v>78</v>
      </c>
      <c r="R81" s="21">
        <v>5</v>
      </c>
      <c r="S81" s="21">
        <v>17.5</v>
      </c>
      <c r="T81" s="21">
        <v>8.4</v>
      </c>
      <c r="U81" s="21">
        <v>2585</v>
      </c>
      <c r="V81" s="21">
        <v>8</v>
      </c>
      <c r="W81" s="21">
        <v>215</v>
      </c>
      <c r="X81" s="21" t="s">
        <v>49</v>
      </c>
      <c r="Y81" s="21">
        <v>5</v>
      </c>
      <c r="Z81" s="21" t="s">
        <v>83</v>
      </c>
      <c r="AA81" s="21">
        <v>2</v>
      </c>
      <c r="AB81" s="21">
        <v>6</v>
      </c>
      <c r="AC81" s="21"/>
      <c r="AF81" s="6"/>
      <c r="AP81" s="6"/>
      <c r="AQ81" s="6"/>
      <c r="AW81" s="6"/>
      <c r="AX81" s="6" t="s">
        <v>49</v>
      </c>
      <c r="AY81" s="6"/>
      <c r="AZ81" s="6"/>
      <c r="BA81" s="6"/>
      <c r="BE81" s="6"/>
      <c r="BF81" s="6"/>
      <c r="BG81" s="6" t="s">
        <v>50</v>
      </c>
      <c r="BH81" s="6" t="s">
        <v>131</v>
      </c>
      <c r="BI81" s="6"/>
      <c r="BJ81" s="6" t="s">
        <v>52</v>
      </c>
      <c r="BK81" s="6"/>
      <c r="BL81" s="6" t="s">
        <v>279</v>
      </c>
      <c r="BM81" s="6" t="s">
        <v>49</v>
      </c>
      <c r="BN81" s="6" t="s">
        <v>99</v>
      </c>
      <c r="BO81" s="6"/>
      <c r="BP81" s="21">
        <v>8.4</v>
      </c>
      <c r="BR81" s="6"/>
      <c r="BS81" s="6"/>
      <c r="BT81" s="6"/>
      <c r="BV81" s="6"/>
      <c r="BW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R81" s="6"/>
      <c r="CS81" s="6"/>
      <c r="CT81" s="6"/>
      <c r="CU81" s="6"/>
      <c r="CV81" s="6"/>
      <c r="CY81" s="6"/>
      <c r="CZ81" s="6"/>
      <c r="DA81" s="6"/>
      <c r="DB81" s="6"/>
      <c r="DC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 t="s">
        <v>104</v>
      </c>
      <c r="ED81" s="6" t="s">
        <v>104</v>
      </c>
      <c r="EE81" s="6"/>
      <c r="EF81" s="6" t="s">
        <v>104</v>
      </c>
      <c r="EG81" s="6"/>
      <c r="EH81" s="6" t="s">
        <v>280</v>
      </c>
      <c r="EI81" s="6" t="s">
        <v>281</v>
      </c>
    </row>
    <row r="82" spans="1:139">
      <c r="A82" s="21">
        <v>81</v>
      </c>
      <c r="B82" s="21" t="s">
        <v>135</v>
      </c>
      <c r="C82" s="21" t="s">
        <v>282</v>
      </c>
      <c r="D82" s="21" t="s">
        <v>283</v>
      </c>
      <c r="E82" s="27">
        <v>6490000</v>
      </c>
      <c r="F82" s="21">
        <v>1998</v>
      </c>
      <c r="G82" s="21">
        <v>4</v>
      </c>
      <c r="H82" s="21">
        <v>4</v>
      </c>
      <c r="I82" s="21" t="s">
        <v>42</v>
      </c>
      <c r="J82" s="21" t="s">
        <v>59</v>
      </c>
      <c r="K82" s="21" t="s">
        <v>53</v>
      </c>
      <c r="L82" s="21">
        <v>52</v>
      </c>
      <c r="M82" s="21" t="s">
        <v>45</v>
      </c>
      <c r="N82" s="21">
        <v>1304</v>
      </c>
      <c r="O82" s="21">
        <v>4324</v>
      </c>
      <c r="P82" s="21">
        <v>2024</v>
      </c>
      <c r="Q82" s="21" t="s">
        <v>178</v>
      </c>
      <c r="R82" s="21">
        <v>2</v>
      </c>
      <c r="S82" s="21">
        <v>11.2</v>
      </c>
      <c r="T82" s="21">
        <v>14.3</v>
      </c>
      <c r="U82" s="21">
        <v>3060</v>
      </c>
      <c r="V82" s="21">
        <v>8</v>
      </c>
      <c r="W82" s="21">
        <v>165</v>
      </c>
      <c r="X82" s="21" t="s">
        <v>47</v>
      </c>
      <c r="Y82" s="21">
        <v>7</v>
      </c>
      <c r="Z82" s="21" t="s">
        <v>83</v>
      </c>
      <c r="AA82" s="21">
        <v>3</v>
      </c>
      <c r="AB82" s="21">
        <v>2</v>
      </c>
      <c r="AC82" s="21"/>
      <c r="AF82" s="6"/>
      <c r="AP82" s="6"/>
      <c r="AQ82" s="6"/>
      <c r="AW82" s="6"/>
      <c r="AX82" s="6" t="s">
        <v>49</v>
      </c>
      <c r="AY82" s="6"/>
      <c r="AZ82" s="6"/>
      <c r="BA82" s="6"/>
      <c r="BE82" s="6"/>
      <c r="BF82" s="6"/>
      <c r="BG82" s="6" t="s">
        <v>50</v>
      </c>
      <c r="BH82" s="6" t="s">
        <v>131</v>
      </c>
      <c r="BI82" s="6"/>
      <c r="BJ82" s="6" t="s">
        <v>52</v>
      </c>
      <c r="BK82" s="6"/>
      <c r="BL82" s="6" t="s">
        <v>147</v>
      </c>
      <c r="BM82" s="6" t="s">
        <v>49</v>
      </c>
      <c r="BN82" s="6" t="s">
        <v>99</v>
      </c>
      <c r="BO82" s="6"/>
      <c r="BP82" s="21">
        <v>7.6</v>
      </c>
      <c r="BR82" s="6"/>
      <c r="BS82" s="6"/>
      <c r="BT82" s="6"/>
      <c r="BV82" s="6"/>
      <c r="BW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R82" s="6"/>
      <c r="CS82" s="6"/>
      <c r="CT82" s="6"/>
      <c r="CU82" s="6"/>
      <c r="CV82" s="6"/>
      <c r="CY82" s="6"/>
      <c r="CZ82" s="6"/>
      <c r="DA82" s="6"/>
      <c r="DB82" s="6"/>
      <c r="DC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 t="s">
        <v>104</v>
      </c>
      <c r="EE82" s="6"/>
      <c r="EF82" s="6"/>
      <c r="EG82" s="6" t="s">
        <v>104</v>
      </c>
      <c r="EH82" s="6"/>
      <c r="EI82" s="6"/>
    </row>
    <row r="83" spans="1:139" ht="0.6" customHeight="1">
      <c r="A83" s="21">
        <v>82</v>
      </c>
      <c r="B83" s="21" t="s">
        <v>105</v>
      </c>
      <c r="C83" s="21" t="s">
        <v>284</v>
      </c>
      <c r="D83" s="21" t="s">
        <v>285</v>
      </c>
      <c r="E83" s="27">
        <v>7221500</v>
      </c>
      <c r="F83" s="21">
        <v>2967</v>
      </c>
      <c r="G83" s="21">
        <v>6</v>
      </c>
      <c r="H83" s="21">
        <v>4</v>
      </c>
      <c r="I83" s="21" t="s">
        <v>124</v>
      </c>
      <c r="J83" s="21" t="s">
        <v>43</v>
      </c>
      <c r="K83" s="21" t="s">
        <v>53</v>
      </c>
      <c r="L83" s="21">
        <v>75</v>
      </c>
      <c r="M83" s="21" t="s">
        <v>82</v>
      </c>
      <c r="N83" s="21">
        <v>1740</v>
      </c>
      <c r="O83" s="21">
        <v>5052</v>
      </c>
      <c r="P83" s="21">
        <v>1968</v>
      </c>
      <c r="Q83" s="21" t="s">
        <v>78</v>
      </c>
      <c r="R83" s="21">
        <v>5</v>
      </c>
      <c r="S83" s="21">
        <v>9.3000000000000007</v>
      </c>
      <c r="T83" s="21">
        <v>12.6</v>
      </c>
      <c r="U83" s="21">
        <v>2647</v>
      </c>
      <c r="V83" s="21">
        <v>8</v>
      </c>
      <c r="W83" s="21">
        <v>200</v>
      </c>
      <c r="X83" s="21" t="s">
        <v>49</v>
      </c>
      <c r="Y83" s="21">
        <v>5</v>
      </c>
      <c r="Z83" s="21" t="s">
        <v>83</v>
      </c>
      <c r="AA83" s="21">
        <v>3</v>
      </c>
      <c r="AB83" s="21">
        <v>7</v>
      </c>
      <c r="AC83" s="21">
        <v>10.8</v>
      </c>
      <c r="AF83" s="6"/>
      <c r="AP83" s="6"/>
      <c r="AQ83" s="6"/>
      <c r="AW83" s="6"/>
      <c r="AX83" s="6" t="s">
        <v>49</v>
      </c>
      <c r="AY83" s="6"/>
      <c r="AZ83" s="6"/>
      <c r="BA83" s="6"/>
      <c r="BE83" s="6"/>
      <c r="BF83" s="6"/>
      <c r="BG83" s="6" t="s">
        <v>50</v>
      </c>
      <c r="BH83" s="6" t="s">
        <v>131</v>
      </c>
      <c r="BI83" s="6">
        <v>2020</v>
      </c>
      <c r="BJ83" s="6" t="s">
        <v>52</v>
      </c>
      <c r="BK83" s="6"/>
      <c r="BL83" s="6" t="s">
        <v>52</v>
      </c>
      <c r="BM83" s="6" t="s">
        <v>49</v>
      </c>
      <c r="BN83" s="6" t="s">
        <v>104</v>
      </c>
      <c r="BO83" s="6"/>
      <c r="BP83" s="21">
        <v>14.75</v>
      </c>
      <c r="BR83" s="6"/>
      <c r="BS83" s="6"/>
      <c r="BT83" s="6"/>
      <c r="BV83" s="6"/>
      <c r="BW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R83" s="6"/>
      <c r="CS83" s="6"/>
      <c r="CT83" s="6"/>
      <c r="CU83" s="6"/>
      <c r="CV83" s="6"/>
      <c r="CY83" s="6"/>
      <c r="CZ83" s="6"/>
      <c r="DA83" s="6"/>
      <c r="DB83" s="6"/>
      <c r="DC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 t="s">
        <v>104</v>
      </c>
      <c r="ED83" s="6" t="s">
        <v>104</v>
      </c>
      <c r="EE83" s="6"/>
      <c r="EF83" s="6"/>
      <c r="EG83" s="6"/>
      <c r="EH83" s="6"/>
      <c r="EI83" s="6"/>
    </row>
    <row r="84" spans="1:139">
      <c r="A84" s="21">
        <v>83</v>
      </c>
      <c r="B84" s="21" t="s">
        <v>261</v>
      </c>
      <c r="C84" s="21" t="s">
        <v>286</v>
      </c>
      <c r="D84" s="21" t="s">
        <v>287</v>
      </c>
      <c r="E84" s="27">
        <v>8790000</v>
      </c>
      <c r="F84" s="21">
        <v>1969</v>
      </c>
      <c r="G84" s="21">
        <v>4</v>
      </c>
      <c r="H84" s="21">
        <v>4</v>
      </c>
      <c r="I84" s="21" t="s">
        <v>124</v>
      </c>
      <c r="J84" s="21" t="s">
        <v>43</v>
      </c>
      <c r="K84" s="21" t="s">
        <v>53</v>
      </c>
      <c r="L84" s="21">
        <v>68</v>
      </c>
      <c r="M84" s="21" t="s">
        <v>82</v>
      </c>
      <c r="N84" s="21">
        <v>1776</v>
      </c>
      <c r="O84" s="21">
        <v>4950</v>
      </c>
      <c r="P84" s="21">
        <v>2140</v>
      </c>
      <c r="Q84" s="21" t="s">
        <v>78</v>
      </c>
      <c r="R84" s="21">
        <v>5</v>
      </c>
      <c r="S84" s="21">
        <v>13.2</v>
      </c>
      <c r="T84" s="21">
        <v>16.399999999999999</v>
      </c>
      <c r="U84" s="21">
        <v>2745</v>
      </c>
      <c r="V84" s="21">
        <v>8</v>
      </c>
      <c r="W84" s="21">
        <v>218</v>
      </c>
      <c r="X84" s="21" t="s">
        <v>47</v>
      </c>
      <c r="Y84" s="21">
        <v>7</v>
      </c>
      <c r="Z84" s="21" t="s">
        <v>83</v>
      </c>
      <c r="AA84" s="21">
        <v>3</v>
      </c>
      <c r="AB84" s="21">
        <v>7</v>
      </c>
      <c r="AC84" s="21">
        <v>5.8</v>
      </c>
      <c r="AF84" s="6"/>
      <c r="AP84" s="6"/>
      <c r="AQ84" s="6"/>
      <c r="AW84" s="6"/>
      <c r="AX84" s="6" t="s">
        <v>47</v>
      </c>
      <c r="AY84" s="6"/>
      <c r="AZ84" s="6"/>
      <c r="BA84" s="6"/>
      <c r="BE84" s="6"/>
      <c r="BF84" s="6"/>
      <c r="BG84" s="6" t="s">
        <v>50</v>
      </c>
      <c r="BH84" s="6" t="s">
        <v>131</v>
      </c>
      <c r="BI84" s="6">
        <v>2610</v>
      </c>
      <c r="BJ84" s="6" t="s">
        <v>52</v>
      </c>
      <c r="BK84" s="6" t="s">
        <v>288</v>
      </c>
      <c r="BL84" s="6" t="s">
        <v>52</v>
      </c>
      <c r="BM84" s="6" t="s">
        <v>49</v>
      </c>
      <c r="BN84" s="6" t="s">
        <v>99</v>
      </c>
      <c r="BO84" s="6"/>
      <c r="BP84" s="21">
        <v>17.2</v>
      </c>
      <c r="BR84" s="6"/>
      <c r="BS84" s="6"/>
      <c r="BT84" s="6"/>
      <c r="BV84" s="6"/>
      <c r="BW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R84" s="6"/>
      <c r="CS84" s="6"/>
      <c r="CT84" s="6"/>
      <c r="CU84" s="6"/>
      <c r="CV84" s="6"/>
      <c r="CY84" s="6"/>
      <c r="CZ84" s="6"/>
      <c r="DA84" s="6"/>
      <c r="DB84" s="6"/>
      <c r="DC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 t="s">
        <v>104</v>
      </c>
      <c r="EE84" s="6"/>
      <c r="EF84" s="6"/>
      <c r="EG84" s="6"/>
      <c r="EH84" s="6"/>
      <c r="EI84" s="6"/>
    </row>
    <row r="85" spans="1:139">
      <c r="A85" s="21">
        <v>84</v>
      </c>
      <c r="B85" s="21" t="s">
        <v>289</v>
      </c>
      <c r="C85" s="21" t="s">
        <v>290</v>
      </c>
      <c r="D85" s="21" t="s">
        <v>291</v>
      </c>
      <c r="E85" s="27">
        <v>20517853</v>
      </c>
      <c r="F85" s="21">
        <v>4999</v>
      </c>
      <c r="G85" s="21">
        <v>8</v>
      </c>
      <c r="H85" s="21">
        <v>4</v>
      </c>
      <c r="I85" s="21" t="s">
        <v>127</v>
      </c>
      <c r="J85" s="21" t="s">
        <v>43</v>
      </c>
      <c r="K85" s="21" t="s">
        <v>44</v>
      </c>
      <c r="L85" s="21">
        <v>89</v>
      </c>
      <c r="M85" s="21" t="s">
        <v>45</v>
      </c>
      <c r="N85" s="21">
        <v>1803</v>
      </c>
      <c r="O85" s="21">
        <v>4882</v>
      </c>
      <c r="P85" s="21">
        <v>2220</v>
      </c>
      <c r="Q85" s="21" t="s">
        <v>78</v>
      </c>
      <c r="R85" s="21">
        <v>5</v>
      </c>
      <c r="S85" s="21">
        <v>6</v>
      </c>
      <c r="T85" s="21">
        <v>8</v>
      </c>
      <c r="U85" s="21">
        <v>2850</v>
      </c>
      <c r="V85" s="21">
        <v>8</v>
      </c>
      <c r="W85" s="21">
        <v>295</v>
      </c>
      <c r="X85" s="21" t="s">
        <v>47</v>
      </c>
      <c r="Y85" s="21">
        <v>7</v>
      </c>
      <c r="Z85" s="21" t="s">
        <v>83</v>
      </c>
      <c r="AA85" s="21">
        <v>7</v>
      </c>
      <c r="AB85" s="21">
        <v>7</v>
      </c>
      <c r="AC85" s="21">
        <v>6.2</v>
      </c>
      <c r="AF85" s="6"/>
      <c r="AP85" s="6"/>
      <c r="AQ85" s="6"/>
      <c r="AW85" s="6"/>
      <c r="AX85" s="6" t="s">
        <v>49</v>
      </c>
      <c r="AY85" s="6"/>
      <c r="AZ85" s="6"/>
      <c r="BA85" s="6"/>
      <c r="BE85" s="6"/>
      <c r="BF85" s="6"/>
      <c r="BG85" s="6" t="s">
        <v>151</v>
      </c>
      <c r="BH85" s="6" t="s">
        <v>131</v>
      </c>
      <c r="BI85" s="6"/>
      <c r="BJ85" s="6" t="s">
        <v>52</v>
      </c>
      <c r="BK85" s="6"/>
      <c r="BL85" s="6" t="s">
        <v>52</v>
      </c>
      <c r="BM85" s="6" t="s">
        <v>49</v>
      </c>
      <c r="BN85" s="6" t="s">
        <v>99</v>
      </c>
      <c r="BO85" s="6"/>
      <c r="BP85" s="21"/>
      <c r="BR85" s="6"/>
      <c r="BS85" s="6"/>
      <c r="BT85" s="6"/>
      <c r="BV85" s="6"/>
      <c r="BW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R85" s="6"/>
      <c r="CS85" s="6"/>
      <c r="CT85" s="6"/>
      <c r="CU85" s="6"/>
      <c r="CV85" s="6"/>
      <c r="CY85" s="6"/>
      <c r="CZ85" s="6"/>
      <c r="DA85" s="6"/>
      <c r="DB85" s="6"/>
      <c r="DC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 t="s">
        <v>104</v>
      </c>
      <c r="ED85" s="6" t="s">
        <v>104</v>
      </c>
      <c r="EE85" s="6"/>
      <c r="EF85" s="6"/>
      <c r="EG85" s="6"/>
      <c r="EH85" s="6"/>
      <c r="EI85" s="6"/>
    </row>
    <row r="86" spans="1:139">
      <c r="A86" s="21">
        <v>85</v>
      </c>
      <c r="B86" s="21" t="s">
        <v>113</v>
      </c>
      <c r="C86" s="21" t="s">
        <v>292</v>
      </c>
      <c r="D86" s="21" t="s">
        <v>293</v>
      </c>
      <c r="E86" s="27">
        <v>9738609</v>
      </c>
      <c r="F86" s="21">
        <v>2993</v>
      </c>
      <c r="G86" s="21">
        <v>6</v>
      </c>
      <c r="H86" s="21">
        <v>4</v>
      </c>
      <c r="I86" s="21" t="s">
        <v>124</v>
      </c>
      <c r="J86" s="21" t="s">
        <v>43</v>
      </c>
      <c r="K86" s="21" t="s">
        <v>53</v>
      </c>
      <c r="L86" s="21">
        <v>82</v>
      </c>
      <c r="M86" s="21" t="s">
        <v>82</v>
      </c>
      <c r="N86" s="21">
        <v>1457</v>
      </c>
      <c r="O86" s="21">
        <v>5252</v>
      </c>
      <c r="P86" s="21">
        <v>1899</v>
      </c>
      <c r="Q86" s="21" t="s">
        <v>108</v>
      </c>
      <c r="R86" s="21">
        <v>4</v>
      </c>
      <c r="S86" s="21">
        <v>9.5</v>
      </c>
      <c r="T86" s="21">
        <v>10.5</v>
      </c>
      <c r="U86" s="21">
        <v>3157</v>
      </c>
      <c r="V86" s="21">
        <v>8</v>
      </c>
      <c r="W86" s="21">
        <v>100</v>
      </c>
      <c r="X86" s="21" t="s">
        <v>47</v>
      </c>
      <c r="Y86" s="21">
        <v>5</v>
      </c>
      <c r="Z86" s="21" t="s">
        <v>83</v>
      </c>
      <c r="AA86" s="21">
        <v>2</v>
      </c>
      <c r="AB86" s="21">
        <v>2</v>
      </c>
      <c r="AC86" s="21"/>
      <c r="AF86" s="6"/>
      <c r="AP86" s="6"/>
      <c r="AQ86" s="6"/>
      <c r="AW86" s="6"/>
      <c r="AX86" s="6" t="s">
        <v>104</v>
      </c>
      <c r="AY86" s="6"/>
      <c r="AZ86" s="6"/>
      <c r="BA86" s="6"/>
      <c r="BE86" s="6"/>
      <c r="BF86" s="6"/>
      <c r="BG86" s="6" t="s">
        <v>50</v>
      </c>
      <c r="BH86" s="6"/>
      <c r="BI86" s="6"/>
      <c r="BJ86" s="6" t="s">
        <v>52</v>
      </c>
      <c r="BK86" s="30">
        <v>0.45902777777519099</v>
      </c>
      <c r="BL86" s="6" t="s">
        <v>52</v>
      </c>
      <c r="BM86" s="6" t="s">
        <v>49</v>
      </c>
      <c r="BN86" s="6"/>
      <c r="BO86" s="6"/>
      <c r="BP86" s="21">
        <v>12.9</v>
      </c>
      <c r="BR86" s="6"/>
      <c r="BS86" s="6"/>
      <c r="BT86" s="6"/>
      <c r="BV86" s="6"/>
      <c r="BW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R86" s="6"/>
      <c r="CS86" s="6"/>
      <c r="CT86" s="6"/>
      <c r="CU86" s="6"/>
      <c r="CV86" s="6"/>
      <c r="CY86" s="6"/>
      <c r="CZ86" s="6"/>
      <c r="DA86" s="6"/>
      <c r="DB86" s="6"/>
      <c r="DC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 t="s">
        <v>104</v>
      </c>
      <c r="ED86" s="6"/>
      <c r="EE86" s="6"/>
      <c r="EF86" s="6"/>
      <c r="EG86" s="6"/>
      <c r="EH86" s="6"/>
      <c r="EI86" s="6"/>
    </row>
    <row r="87" spans="1:139">
      <c r="A87" s="21">
        <v>86</v>
      </c>
      <c r="B87" s="21" t="s">
        <v>148</v>
      </c>
      <c r="C87" s="21" t="s">
        <v>294</v>
      </c>
      <c r="D87" s="21" t="s">
        <v>295</v>
      </c>
      <c r="E87" s="27">
        <v>15806000</v>
      </c>
      <c r="F87" s="21">
        <v>2995</v>
      </c>
      <c r="G87" s="21">
        <v>6</v>
      </c>
      <c r="H87" s="21">
        <v>4</v>
      </c>
      <c r="I87" s="21" t="s">
        <v>124</v>
      </c>
      <c r="J87" s="21" t="s">
        <v>59</v>
      </c>
      <c r="K87" s="21" t="s">
        <v>53</v>
      </c>
      <c r="L87" s="21">
        <v>75</v>
      </c>
      <c r="M87" s="21" t="s">
        <v>296</v>
      </c>
      <c r="N87" s="21">
        <v>1696</v>
      </c>
      <c r="O87" s="21">
        <v>4918</v>
      </c>
      <c r="P87" s="21">
        <v>1983</v>
      </c>
      <c r="Q87" s="21" t="s">
        <v>78</v>
      </c>
      <c r="R87" s="21">
        <v>5</v>
      </c>
      <c r="S87" s="21">
        <v>6</v>
      </c>
      <c r="T87" s="21">
        <v>8</v>
      </c>
      <c r="U87" s="21">
        <v>2791</v>
      </c>
      <c r="V87" s="21">
        <v>8</v>
      </c>
      <c r="W87" s="21">
        <v>210</v>
      </c>
      <c r="X87" s="21" t="s">
        <v>49</v>
      </c>
      <c r="Y87" s="21">
        <v>7</v>
      </c>
      <c r="Z87" s="21" t="s">
        <v>83</v>
      </c>
      <c r="AA87" s="21">
        <v>3</v>
      </c>
      <c r="AB87" s="21">
        <v>9</v>
      </c>
      <c r="AC87" s="21">
        <v>6.1</v>
      </c>
      <c r="AF87" s="6"/>
      <c r="AP87" s="6"/>
      <c r="AQ87" s="6"/>
      <c r="AW87" s="6"/>
      <c r="AX87" s="6" t="s">
        <v>49</v>
      </c>
      <c r="AY87" s="6"/>
      <c r="AZ87" s="6"/>
      <c r="BA87" s="6"/>
      <c r="BE87" s="6"/>
      <c r="BF87" s="6"/>
      <c r="BG87" s="6" t="s">
        <v>50</v>
      </c>
      <c r="BH87" s="6" t="s">
        <v>51</v>
      </c>
      <c r="BI87" s="6"/>
      <c r="BJ87" s="6" t="s">
        <v>103</v>
      </c>
      <c r="BK87" s="6"/>
      <c r="BL87" s="6" t="s">
        <v>147</v>
      </c>
      <c r="BM87" s="6" t="s">
        <v>49</v>
      </c>
      <c r="BN87" s="6" t="s">
        <v>104</v>
      </c>
      <c r="BO87" s="6"/>
      <c r="BP87" s="21">
        <v>3.4</v>
      </c>
      <c r="BR87" s="6"/>
      <c r="BS87" s="6"/>
      <c r="BT87" s="6"/>
      <c r="BV87" s="6"/>
      <c r="BW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R87" s="6"/>
      <c r="CS87" s="6"/>
      <c r="CT87" s="6"/>
      <c r="CU87" s="6"/>
      <c r="CV87" s="6"/>
      <c r="CY87" s="6"/>
      <c r="CZ87" s="6"/>
      <c r="DA87" s="6"/>
      <c r="DB87" s="6"/>
      <c r="DC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 t="s">
        <v>104</v>
      </c>
      <c r="ED87" s="6" t="s">
        <v>104</v>
      </c>
      <c r="EE87" s="6"/>
      <c r="EF87" s="6"/>
      <c r="EG87" s="6"/>
      <c r="EH87" s="6"/>
      <c r="EI87" s="6"/>
    </row>
    <row r="88" spans="1:139">
      <c r="A88" s="21">
        <v>87</v>
      </c>
      <c r="B88" s="21" t="s">
        <v>79</v>
      </c>
      <c r="C88" s="21" t="s">
        <v>297</v>
      </c>
      <c r="D88" s="21" t="s">
        <v>298</v>
      </c>
      <c r="E88" s="27">
        <v>14699000</v>
      </c>
      <c r="F88" s="21">
        <v>4461</v>
      </c>
      <c r="G88" s="21">
        <v>8</v>
      </c>
      <c r="H88" s="21">
        <v>4</v>
      </c>
      <c r="I88" s="21" t="s">
        <v>124</v>
      </c>
      <c r="J88" s="21" t="s">
        <v>43</v>
      </c>
      <c r="K88" s="21" t="s">
        <v>53</v>
      </c>
      <c r="L88" s="21">
        <v>93</v>
      </c>
      <c r="M88" s="21" t="s">
        <v>82</v>
      </c>
      <c r="N88" s="21">
        <v>1910</v>
      </c>
      <c r="O88" s="21">
        <v>4950</v>
      </c>
      <c r="P88" s="21">
        <v>1980</v>
      </c>
      <c r="Q88" s="21" t="s">
        <v>78</v>
      </c>
      <c r="R88" s="21">
        <v>5</v>
      </c>
      <c r="S88" s="21">
        <v>5.3</v>
      </c>
      <c r="T88" s="21">
        <v>9</v>
      </c>
      <c r="U88" s="21">
        <v>2670</v>
      </c>
      <c r="V88" s="21">
        <v>6</v>
      </c>
      <c r="W88" s="21">
        <v>225</v>
      </c>
      <c r="X88" s="21" t="s">
        <v>47</v>
      </c>
      <c r="Y88" s="21">
        <v>5</v>
      </c>
      <c r="Z88" s="21" t="s">
        <v>83</v>
      </c>
      <c r="AA88" s="21">
        <v>2</v>
      </c>
      <c r="AB88" s="21">
        <v>6</v>
      </c>
      <c r="AC88" s="21">
        <v>5.8</v>
      </c>
      <c r="AF88" s="6"/>
      <c r="AP88" s="6"/>
      <c r="AQ88" s="6"/>
      <c r="AW88" s="6"/>
      <c r="AX88" s="6" t="s">
        <v>49</v>
      </c>
      <c r="AY88" s="6"/>
      <c r="AZ88" s="6"/>
      <c r="BA88" s="6"/>
      <c r="BE88" s="6"/>
      <c r="BF88" s="6"/>
      <c r="BG88" s="6" t="s">
        <v>50</v>
      </c>
      <c r="BH88" s="6" t="s">
        <v>131</v>
      </c>
      <c r="BI88" s="6"/>
      <c r="BJ88" s="6" t="s">
        <v>52</v>
      </c>
      <c r="BK88" s="6">
        <v>16.5</v>
      </c>
      <c r="BL88" s="6" t="s">
        <v>97</v>
      </c>
      <c r="BM88" s="6" t="s">
        <v>49</v>
      </c>
      <c r="BN88" s="6" t="s">
        <v>99</v>
      </c>
      <c r="BO88" s="6"/>
      <c r="BP88" s="21">
        <v>9</v>
      </c>
      <c r="BR88" s="6"/>
      <c r="BS88" s="6"/>
      <c r="BT88" s="6"/>
      <c r="BV88" s="6"/>
      <c r="BW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R88" s="6"/>
      <c r="CS88" s="6"/>
      <c r="CT88" s="6"/>
      <c r="CU88" s="6"/>
      <c r="CV88" s="6"/>
      <c r="CY88" s="6"/>
      <c r="CZ88" s="6"/>
      <c r="DA88" s="6"/>
      <c r="DB88" s="6"/>
      <c r="DC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 t="s">
        <v>104</v>
      </c>
      <c r="ED88" s="6" t="s">
        <v>104</v>
      </c>
      <c r="EE88" s="6"/>
      <c r="EF88" s="6"/>
      <c r="EG88" s="6"/>
      <c r="EH88" s="6"/>
      <c r="EI88" s="6"/>
    </row>
    <row r="89" spans="1:139">
      <c r="A89" s="21">
        <v>88</v>
      </c>
      <c r="B89" s="21" t="s">
        <v>105</v>
      </c>
      <c r="C89" s="21" t="s">
        <v>299</v>
      </c>
      <c r="D89" s="21" t="s">
        <v>300</v>
      </c>
      <c r="E89" s="27">
        <v>17072000</v>
      </c>
      <c r="F89" s="21">
        <v>3993</v>
      </c>
      <c r="G89" s="21">
        <v>8</v>
      </c>
      <c r="H89" s="21">
        <v>4</v>
      </c>
      <c r="I89" s="21" t="s">
        <v>124</v>
      </c>
      <c r="J89" s="21" t="s">
        <v>43</v>
      </c>
      <c r="K89" s="21" t="s">
        <v>53</v>
      </c>
      <c r="L89" s="21">
        <v>75</v>
      </c>
      <c r="M89" s="21" t="s">
        <v>45</v>
      </c>
      <c r="N89" s="21">
        <v>1419</v>
      </c>
      <c r="O89" s="21">
        <v>5012</v>
      </c>
      <c r="P89" s="21">
        <v>1911</v>
      </c>
      <c r="Q89" s="21" t="s">
        <v>108</v>
      </c>
      <c r="R89" s="21">
        <v>4</v>
      </c>
      <c r="S89" s="21">
        <v>5.6</v>
      </c>
      <c r="T89" s="21">
        <v>9</v>
      </c>
      <c r="U89" s="21">
        <v>2865</v>
      </c>
      <c r="V89" s="21">
        <v>8</v>
      </c>
      <c r="W89" s="21">
        <v>109</v>
      </c>
      <c r="X89" s="21" t="s">
        <v>49</v>
      </c>
      <c r="Y89" s="21">
        <v>5</v>
      </c>
      <c r="Z89" s="21" t="s">
        <v>83</v>
      </c>
      <c r="AA89" s="21">
        <v>2</v>
      </c>
      <c r="AB89" s="21">
        <v>8</v>
      </c>
      <c r="AC89" s="21"/>
      <c r="AF89" s="6"/>
      <c r="AP89" s="6"/>
      <c r="AQ89" s="6"/>
      <c r="AW89" s="6"/>
      <c r="AX89" s="6" t="s">
        <v>49</v>
      </c>
      <c r="AY89" s="6"/>
      <c r="AZ89" s="6"/>
      <c r="BA89" s="6"/>
      <c r="BE89" s="6"/>
      <c r="BF89" s="6"/>
      <c r="BG89" s="6" t="s">
        <v>50</v>
      </c>
      <c r="BH89" s="6" t="s">
        <v>131</v>
      </c>
      <c r="BI89" s="6"/>
      <c r="BJ89" s="6" t="s">
        <v>52</v>
      </c>
      <c r="BK89" s="6"/>
      <c r="BL89" s="6" t="s">
        <v>52</v>
      </c>
      <c r="BM89" s="6" t="s">
        <v>49</v>
      </c>
      <c r="BN89" s="6" t="s">
        <v>104</v>
      </c>
      <c r="BO89" s="6"/>
      <c r="BP89" s="21">
        <v>9.8000000000000007</v>
      </c>
      <c r="BR89" s="6"/>
      <c r="BS89" s="6"/>
      <c r="BT89" s="6"/>
      <c r="BV89" s="6"/>
      <c r="BW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R89" s="6"/>
      <c r="CS89" s="6"/>
      <c r="CT89" s="6"/>
      <c r="CU89" s="6"/>
      <c r="CV89" s="6"/>
      <c r="CY89" s="6"/>
      <c r="CZ89" s="6"/>
      <c r="DA89" s="6"/>
      <c r="DB89" s="6"/>
      <c r="DC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 t="s">
        <v>104</v>
      </c>
      <c r="ED89" s="6" t="s">
        <v>104</v>
      </c>
      <c r="EE89" s="6"/>
      <c r="EF89" s="6"/>
      <c r="EG89" s="6"/>
      <c r="EH89" s="6"/>
      <c r="EI89" s="6"/>
    </row>
    <row r="90" spans="1:139">
      <c r="A90" s="21">
        <v>89</v>
      </c>
      <c r="B90" s="21" t="s">
        <v>289</v>
      </c>
      <c r="C90" s="21" t="s">
        <v>301</v>
      </c>
      <c r="D90" s="21" t="s">
        <v>302</v>
      </c>
      <c r="E90" s="27">
        <v>26037526</v>
      </c>
      <c r="F90" s="21">
        <v>4999</v>
      </c>
      <c r="G90" s="21">
        <v>8</v>
      </c>
      <c r="H90" s="21">
        <v>4</v>
      </c>
      <c r="I90" s="21" t="s">
        <v>127</v>
      </c>
      <c r="J90" s="21" t="s">
        <v>43</v>
      </c>
      <c r="K90" s="21" t="s">
        <v>53</v>
      </c>
      <c r="L90" s="21">
        <v>105</v>
      </c>
      <c r="M90" s="21" t="s">
        <v>45</v>
      </c>
      <c r="N90" s="21">
        <v>1877</v>
      </c>
      <c r="O90" s="21">
        <v>4999</v>
      </c>
      <c r="P90" s="21">
        <v>2034</v>
      </c>
      <c r="Q90" s="21" t="s">
        <v>78</v>
      </c>
      <c r="R90" s="21">
        <v>5</v>
      </c>
      <c r="S90" s="21">
        <v>4.4000000000000004</v>
      </c>
      <c r="T90" s="21">
        <v>9.6</v>
      </c>
      <c r="U90" s="21">
        <v>2864</v>
      </c>
      <c r="V90" s="21">
        <v>8</v>
      </c>
      <c r="W90" s="21">
        <v>295</v>
      </c>
      <c r="X90" s="21" t="s">
        <v>49</v>
      </c>
      <c r="Y90" s="21">
        <v>5</v>
      </c>
      <c r="Z90" s="21" t="s">
        <v>83</v>
      </c>
      <c r="AA90" s="21">
        <v>4</v>
      </c>
      <c r="AB90" s="21">
        <v>6</v>
      </c>
      <c r="AC90" s="21"/>
      <c r="AF90" s="6"/>
      <c r="AP90" s="6"/>
      <c r="AQ90" s="6"/>
      <c r="AW90" s="6"/>
      <c r="AX90" s="6" t="s">
        <v>104</v>
      </c>
      <c r="AY90" s="6"/>
      <c r="AZ90" s="6"/>
      <c r="BA90" s="6"/>
      <c r="BE90" s="6"/>
      <c r="BF90" s="6"/>
      <c r="BG90" s="6" t="s">
        <v>50</v>
      </c>
      <c r="BH90" s="6" t="s">
        <v>131</v>
      </c>
      <c r="BI90" s="6"/>
      <c r="BJ90" s="6" t="s">
        <v>52</v>
      </c>
      <c r="BK90" s="6"/>
      <c r="BL90" s="6" t="s">
        <v>52</v>
      </c>
      <c r="BM90" s="6" t="s">
        <v>49</v>
      </c>
      <c r="BN90" s="6" t="s">
        <v>99</v>
      </c>
      <c r="BO90" s="6"/>
      <c r="BP90" s="21">
        <v>9.6</v>
      </c>
      <c r="BR90" s="6"/>
      <c r="BS90" s="6"/>
      <c r="BT90" s="6"/>
      <c r="BV90" s="6"/>
      <c r="BW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R90" s="6"/>
      <c r="CS90" s="6"/>
      <c r="CT90" s="6"/>
      <c r="CU90" s="6"/>
      <c r="CV90" s="6"/>
      <c r="CY90" s="6"/>
      <c r="CZ90" s="6"/>
      <c r="DA90" s="6"/>
      <c r="DB90" s="6"/>
      <c r="DC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 t="s">
        <v>104</v>
      </c>
      <c r="ED90" s="6" t="s">
        <v>104</v>
      </c>
      <c r="EE90" s="6"/>
      <c r="EF90" s="6"/>
      <c r="EG90" s="6"/>
      <c r="EH90" s="6"/>
      <c r="EI90" s="6"/>
    </row>
    <row r="91" spans="1:139">
      <c r="A91" s="21">
        <v>90</v>
      </c>
      <c r="B91" s="21" t="s">
        <v>157</v>
      </c>
      <c r="C91" s="21" t="s">
        <v>303</v>
      </c>
      <c r="D91" s="21" t="s">
        <v>304</v>
      </c>
      <c r="E91" s="27">
        <v>37133704</v>
      </c>
      <c r="F91" s="21">
        <v>5204</v>
      </c>
      <c r="G91" s="21">
        <v>10</v>
      </c>
      <c r="H91" s="21">
        <v>4</v>
      </c>
      <c r="I91" s="21" t="s">
        <v>124</v>
      </c>
      <c r="J91" s="21" t="s">
        <v>43</v>
      </c>
      <c r="K91" s="21" t="s">
        <v>44</v>
      </c>
      <c r="L91" s="21">
        <v>90</v>
      </c>
      <c r="M91" s="21" t="s">
        <v>45</v>
      </c>
      <c r="N91" s="21">
        <v>1165</v>
      </c>
      <c r="O91" s="21">
        <v>4459</v>
      </c>
      <c r="P91" s="21">
        <v>1924</v>
      </c>
      <c r="Q91" s="21" t="s">
        <v>133</v>
      </c>
      <c r="R91" s="21">
        <v>2</v>
      </c>
      <c r="S91" s="21">
        <v>5.6</v>
      </c>
      <c r="T91" s="21">
        <v>8.1999999999999993</v>
      </c>
      <c r="U91" s="21">
        <v>3008</v>
      </c>
      <c r="V91" s="21">
        <v>7</v>
      </c>
      <c r="W91" s="21">
        <v>135</v>
      </c>
      <c r="X91" s="21" t="s">
        <v>47</v>
      </c>
      <c r="Y91" s="21">
        <v>5</v>
      </c>
      <c r="Z91" s="21" t="s">
        <v>83</v>
      </c>
      <c r="AA91" s="21">
        <v>2</v>
      </c>
      <c r="AB91" s="21">
        <v>6</v>
      </c>
      <c r="AC91" s="21"/>
      <c r="AF91" s="6"/>
      <c r="AP91" s="6"/>
      <c r="AQ91" s="6"/>
      <c r="AW91" s="6"/>
      <c r="AX91" s="6" t="s">
        <v>47</v>
      </c>
      <c r="AY91" s="6"/>
      <c r="AZ91" s="6"/>
      <c r="BA91" s="6"/>
      <c r="BE91" s="6"/>
      <c r="BF91" s="6"/>
      <c r="BG91" s="6" t="s">
        <v>50</v>
      </c>
      <c r="BH91" s="6" t="s">
        <v>51</v>
      </c>
      <c r="BI91" s="6"/>
      <c r="BJ91" s="6" t="s">
        <v>52</v>
      </c>
      <c r="BK91" s="6"/>
      <c r="BL91" s="6" t="s">
        <v>52</v>
      </c>
      <c r="BM91" s="6" t="s">
        <v>49</v>
      </c>
      <c r="BN91" s="6" t="s">
        <v>99</v>
      </c>
      <c r="BO91" s="6"/>
      <c r="BP91" s="21">
        <v>10.6</v>
      </c>
      <c r="BR91" s="6"/>
      <c r="BS91" s="6"/>
      <c r="BT91" s="6"/>
      <c r="BV91" s="6"/>
      <c r="BW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R91" s="6"/>
      <c r="CS91" s="6"/>
      <c r="CT91" s="6"/>
      <c r="CU91" s="6"/>
      <c r="CV91" s="6"/>
      <c r="CY91" s="6"/>
      <c r="CZ91" s="6"/>
      <c r="DA91" s="6"/>
      <c r="DB91" s="6"/>
      <c r="DC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 t="s">
        <v>104</v>
      </c>
      <c r="ED91" s="6"/>
      <c r="EE91" s="6"/>
      <c r="EF91" s="6"/>
      <c r="EG91" s="6"/>
      <c r="EH91" s="6"/>
      <c r="EI91" s="6"/>
    </row>
    <row r="92" spans="1:139">
      <c r="A92" s="21">
        <v>91</v>
      </c>
      <c r="B92" s="21" t="s">
        <v>164</v>
      </c>
      <c r="C92" s="21" t="s">
        <v>305</v>
      </c>
      <c r="D92" s="21" t="s">
        <v>180</v>
      </c>
      <c r="E92" s="27">
        <v>36761413</v>
      </c>
      <c r="F92" s="21">
        <v>3902</v>
      </c>
      <c r="G92" s="21">
        <v>8</v>
      </c>
      <c r="H92" s="21">
        <v>4</v>
      </c>
      <c r="I92" s="21" t="s">
        <v>124</v>
      </c>
      <c r="J92" s="21" t="s">
        <v>43</v>
      </c>
      <c r="K92" s="21" t="s">
        <v>53</v>
      </c>
      <c r="L92" s="21">
        <v>78</v>
      </c>
      <c r="M92" s="21" t="s">
        <v>45</v>
      </c>
      <c r="N92" s="21">
        <v>1213</v>
      </c>
      <c r="O92" s="21">
        <v>4568</v>
      </c>
      <c r="P92" s="21">
        <v>1952</v>
      </c>
      <c r="Q92" s="21" t="s">
        <v>133</v>
      </c>
      <c r="R92" s="21">
        <v>2</v>
      </c>
      <c r="S92" s="21">
        <v>3.2</v>
      </c>
      <c r="T92" s="21">
        <v>5.5</v>
      </c>
      <c r="U92" s="21">
        <v>2470</v>
      </c>
      <c r="V92" s="21">
        <v>7</v>
      </c>
      <c r="W92" s="21">
        <v>170</v>
      </c>
      <c r="X92" s="21" t="s">
        <v>49</v>
      </c>
      <c r="Y92" s="21">
        <v>2</v>
      </c>
      <c r="Z92" s="21" t="s">
        <v>83</v>
      </c>
      <c r="AA92" s="21">
        <v>3</v>
      </c>
      <c r="AB92" s="21">
        <v>4</v>
      </c>
      <c r="AC92" s="21"/>
      <c r="AF92" s="6"/>
      <c r="AP92" s="6"/>
      <c r="AQ92" s="6"/>
      <c r="AW92" s="6"/>
      <c r="AX92" s="6" t="s">
        <v>49</v>
      </c>
      <c r="AY92" s="6"/>
      <c r="AZ92" s="6"/>
      <c r="BA92" s="6"/>
      <c r="BE92" s="6"/>
      <c r="BF92" s="6"/>
      <c r="BG92" s="6" t="s">
        <v>50</v>
      </c>
      <c r="BH92" s="6" t="s">
        <v>131</v>
      </c>
      <c r="BI92" s="6">
        <v>1740</v>
      </c>
      <c r="BJ92" s="6" t="s">
        <v>103</v>
      </c>
      <c r="BK92" s="6"/>
      <c r="BL92" s="6" t="s">
        <v>97</v>
      </c>
      <c r="BM92" s="6" t="s">
        <v>49</v>
      </c>
      <c r="BN92" s="6" t="s">
        <v>53</v>
      </c>
      <c r="BO92" s="6"/>
      <c r="BP92" s="21">
        <v>5.5</v>
      </c>
      <c r="BR92" s="6"/>
      <c r="BS92" s="6"/>
      <c r="BT92" s="6"/>
      <c r="BV92" s="6"/>
      <c r="BW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R92" s="6"/>
      <c r="CS92" s="6"/>
      <c r="CT92" s="6"/>
      <c r="CU92" s="6"/>
      <c r="CV92" s="6"/>
      <c r="CY92" s="6"/>
      <c r="CZ92" s="6"/>
      <c r="DA92" s="6"/>
      <c r="DB92" s="6"/>
      <c r="DC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 t="s">
        <v>104</v>
      </c>
      <c r="ED92" s="6" t="s">
        <v>104</v>
      </c>
      <c r="EE92" s="6">
        <v>1</v>
      </c>
      <c r="EF92" s="6" t="s">
        <v>104</v>
      </c>
      <c r="EG92" s="6" t="s">
        <v>104</v>
      </c>
      <c r="EH92" s="6"/>
      <c r="EI92" s="6"/>
    </row>
    <row r="93" spans="1:139">
      <c r="A93" s="21">
        <v>92</v>
      </c>
      <c r="B93" s="21" t="s">
        <v>164</v>
      </c>
      <c r="C93" s="21" t="s">
        <v>306</v>
      </c>
      <c r="D93" s="21" t="s">
        <v>171</v>
      </c>
      <c r="E93" s="27">
        <v>52000000</v>
      </c>
      <c r="F93" s="21">
        <v>6262</v>
      </c>
      <c r="G93" s="21">
        <v>8</v>
      </c>
      <c r="H93" s="21">
        <v>4</v>
      </c>
      <c r="I93" s="21" t="s">
        <v>124</v>
      </c>
      <c r="J93" s="21" t="s">
        <v>43</v>
      </c>
      <c r="K93" s="21" t="s">
        <v>53</v>
      </c>
      <c r="L93" s="21">
        <v>91</v>
      </c>
      <c r="M93" s="21" t="s">
        <v>45</v>
      </c>
      <c r="N93" s="21">
        <v>1383</v>
      </c>
      <c r="O93" s="21">
        <v>4922</v>
      </c>
      <c r="P93" s="21">
        <v>1980</v>
      </c>
      <c r="Q93" s="21" t="s">
        <v>133</v>
      </c>
      <c r="R93" s="21">
        <v>2</v>
      </c>
      <c r="S93" s="21">
        <v>13</v>
      </c>
      <c r="T93" s="21">
        <v>16</v>
      </c>
      <c r="U93" s="21">
        <v>2994</v>
      </c>
      <c r="V93" s="21">
        <v>7</v>
      </c>
      <c r="W93" s="21">
        <v>120</v>
      </c>
      <c r="X93" s="21" t="s">
        <v>49</v>
      </c>
      <c r="Y93" s="21">
        <v>7</v>
      </c>
      <c r="Z93" s="21" t="s">
        <v>83</v>
      </c>
      <c r="AA93" s="21">
        <v>2</v>
      </c>
      <c r="AB93" s="21">
        <v>8</v>
      </c>
      <c r="AC93" s="21">
        <v>6.1</v>
      </c>
      <c r="AF93" s="6"/>
      <c r="AP93" s="6"/>
      <c r="AQ93" s="6"/>
      <c r="AW93" s="6"/>
      <c r="AX93" s="6" t="s">
        <v>49</v>
      </c>
      <c r="AY93" s="6"/>
      <c r="AZ93" s="6"/>
      <c r="BA93" s="6"/>
      <c r="BE93" s="6"/>
      <c r="BF93" s="6"/>
      <c r="BG93" s="6" t="s">
        <v>50</v>
      </c>
      <c r="BH93" s="6" t="s">
        <v>131</v>
      </c>
      <c r="BI93" s="6">
        <v>2925</v>
      </c>
      <c r="BJ93" s="6" t="s">
        <v>52</v>
      </c>
      <c r="BK93" s="6"/>
      <c r="BL93" s="6" t="s">
        <v>103</v>
      </c>
      <c r="BM93" s="6" t="s">
        <v>49</v>
      </c>
      <c r="BN93" s="6" t="s">
        <v>99</v>
      </c>
      <c r="BO93" s="6"/>
      <c r="BP93" s="21">
        <v>5.5</v>
      </c>
      <c r="BR93" s="6"/>
      <c r="BS93" s="6"/>
      <c r="BT93" s="6"/>
      <c r="BV93" s="6"/>
      <c r="BW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R93" s="6"/>
      <c r="CS93" s="6"/>
      <c r="CT93" s="6"/>
      <c r="CU93" s="6"/>
      <c r="CV93" s="6"/>
      <c r="CY93" s="6"/>
      <c r="CZ93" s="6"/>
      <c r="DA93" s="6"/>
      <c r="DB93" s="6"/>
      <c r="DC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 t="s">
        <v>104</v>
      </c>
      <c r="ED93" s="6" t="s">
        <v>104</v>
      </c>
      <c r="EE93" s="6"/>
      <c r="EF93" s="6"/>
      <c r="EG93" s="6"/>
      <c r="EH93" s="6"/>
      <c r="EI93" s="6"/>
    </row>
    <row r="94" spans="1:139">
      <c r="A94" s="21">
        <v>93</v>
      </c>
      <c r="B94" s="21" t="s">
        <v>157</v>
      </c>
      <c r="C94" s="21" t="s">
        <v>307</v>
      </c>
      <c r="D94" s="21" t="s">
        <v>308</v>
      </c>
      <c r="E94" s="27">
        <v>47893943</v>
      </c>
      <c r="F94" s="21">
        <v>6498</v>
      </c>
      <c r="G94" s="21">
        <v>12</v>
      </c>
      <c r="H94" s="21">
        <v>4</v>
      </c>
      <c r="I94" s="21" t="s">
        <v>127</v>
      </c>
      <c r="J94" s="21" t="s">
        <v>43</v>
      </c>
      <c r="K94" s="21" t="s">
        <v>53</v>
      </c>
      <c r="L94" s="21">
        <v>90</v>
      </c>
      <c r="M94" s="21" t="s">
        <v>45</v>
      </c>
      <c r="N94" s="21">
        <v>1136</v>
      </c>
      <c r="O94" s="21">
        <v>4780</v>
      </c>
      <c r="P94" s="21">
        <v>2030</v>
      </c>
      <c r="Q94" s="21" t="s">
        <v>167</v>
      </c>
      <c r="R94" s="21">
        <v>2</v>
      </c>
      <c r="S94" s="21">
        <v>3</v>
      </c>
      <c r="T94" s="21">
        <v>5</v>
      </c>
      <c r="U94" s="21">
        <v>2984</v>
      </c>
      <c r="V94" s="21">
        <v>7</v>
      </c>
      <c r="W94" s="21">
        <v>100</v>
      </c>
      <c r="X94" s="21" t="s">
        <v>47</v>
      </c>
      <c r="Y94" s="21">
        <v>7</v>
      </c>
      <c r="Z94" s="21" t="s">
        <v>83</v>
      </c>
      <c r="AA94" s="21">
        <v>3</v>
      </c>
      <c r="AB94" s="21">
        <v>6</v>
      </c>
      <c r="AC94" s="21"/>
      <c r="AF94" s="6"/>
      <c r="AP94" s="6"/>
      <c r="AQ94" s="6"/>
      <c r="AW94" s="6"/>
      <c r="AX94" s="6" t="s">
        <v>49</v>
      </c>
      <c r="AY94" s="6"/>
      <c r="AZ94" s="6"/>
      <c r="BA94" s="6"/>
      <c r="BE94" s="6"/>
      <c r="BF94" s="6"/>
      <c r="BG94" s="6" t="s">
        <v>134</v>
      </c>
      <c r="BH94" s="6" t="s">
        <v>131</v>
      </c>
      <c r="BI94" s="6"/>
      <c r="BJ94" s="6" t="s">
        <v>52</v>
      </c>
      <c r="BK94" s="6"/>
      <c r="BL94" s="6" t="s">
        <v>52</v>
      </c>
      <c r="BM94" s="6" t="s">
        <v>49</v>
      </c>
      <c r="BN94" s="6" t="s">
        <v>99</v>
      </c>
      <c r="BO94" s="6"/>
      <c r="BP94" s="21">
        <v>5</v>
      </c>
      <c r="BR94" s="6"/>
      <c r="BS94" s="6"/>
      <c r="BT94" s="6"/>
      <c r="BV94" s="6"/>
      <c r="BW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R94" s="6"/>
      <c r="CS94" s="6"/>
      <c r="CT94" s="6"/>
      <c r="CU94" s="6"/>
      <c r="CV94" s="6"/>
      <c r="CY94" s="6"/>
      <c r="CZ94" s="6"/>
      <c r="DA94" s="6"/>
      <c r="DB94" s="6"/>
      <c r="DC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 t="s">
        <v>104</v>
      </c>
      <c r="ED94" s="6" t="s">
        <v>104</v>
      </c>
      <c r="EE94" s="6"/>
      <c r="EF94" s="6"/>
      <c r="EG94" s="6"/>
      <c r="EH94" s="6"/>
      <c r="EI94" s="6"/>
    </row>
    <row r="95" spans="1:139">
      <c r="A95" s="21">
        <v>94</v>
      </c>
      <c r="B95" s="21" t="s">
        <v>61</v>
      </c>
      <c r="C95" s="21" t="s">
        <v>309</v>
      </c>
      <c r="D95" s="21" t="s">
        <v>310</v>
      </c>
      <c r="E95" s="27">
        <v>282778</v>
      </c>
      <c r="F95" s="21">
        <v>796</v>
      </c>
      <c r="G95" s="21">
        <v>3</v>
      </c>
      <c r="H95" s="21">
        <v>2</v>
      </c>
      <c r="I95" s="21" t="s">
        <v>42</v>
      </c>
      <c r="J95" s="21" t="s">
        <v>43</v>
      </c>
      <c r="K95" s="21" t="s">
        <v>53</v>
      </c>
      <c r="L95" s="21">
        <v>35</v>
      </c>
      <c r="M95" s="21" t="s">
        <v>45</v>
      </c>
      <c r="N95" s="21">
        <v>1640</v>
      </c>
      <c r="O95" s="21">
        <v>3370</v>
      </c>
      <c r="P95" s="21">
        <v>1410</v>
      </c>
      <c r="Q95" s="21" t="s">
        <v>64</v>
      </c>
      <c r="R95" s="21">
        <v>5</v>
      </c>
      <c r="S95" s="21">
        <v>13</v>
      </c>
      <c r="T95" s="21">
        <v>14.7</v>
      </c>
      <c r="U95" s="21">
        <v>2923</v>
      </c>
      <c r="V95" s="21">
        <v>4</v>
      </c>
      <c r="W95" s="21">
        <v>165</v>
      </c>
      <c r="X95" s="21" t="s">
        <v>47</v>
      </c>
      <c r="Y95" s="21">
        <v>5</v>
      </c>
      <c r="Z95" s="21" t="s">
        <v>83</v>
      </c>
      <c r="AA95" s="21">
        <v>2</v>
      </c>
      <c r="AB95" s="21">
        <v>2</v>
      </c>
      <c r="AC95" s="21"/>
      <c r="AF95" s="6"/>
      <c r="AP95" s="6"/>
      <c r="AQ95" s="6"/>
      <c r="AW95" s="6"/>
      <c r="AX95" s="6" t="s">
        <v>104</v>
      </c>
      <c r="AY95" s="6"/>
      <c r="AZ95" s="6"/>
      <c r="BA95" s="6"/>
      <c r="BE95" s="6"/>
      <c r="BF95" s="6"/>
      <c r="BG95" s="6" t="s">
        <v>50</v>
      </c>
      <c r="BH95" s="6" t="s">
        <v>131</v>
      </c>
      <c r="BI95" s="6">
        <v>3000</v>
      </c>
      <c r="BJ95" s="6" t="s">
        <v>52</v>
      </c>
      <c r="BK95" s="6"/>
      <c r="BL95" s="6" t="s">
        <v>52</v>
      </c>
      <c r="BM95" s="6" t="s">
        <v>49</v>
      </c>
      <c r="BN95" s="6" t="s">
        <v>99</v>
      </c>
      <c r="BO95" s="6"/>
      <c r="BP95" s="21">
        <v>16.8</v>
      </c>
      <c r="BR95" s="6"/>
      <c r="BS95" s="6"/>
      <c r="BT95" s="6"/>
      <c r="BV95" s="6"/>
      <c r="BW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R95" s="6"/>
      <c r="CS95" s="6"/>
      <c r="CT95" s="6"/>
      <c r="CU95" s="6"/>
      <c r="CV95" s="6"/>
      <c r="CY95" s="6"/>
      <c r="CZ95" s="6"/>
      <c r="DA95" s="6"/>
      <c r="DB95" s="6"/>
      <c r="DC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 t="s">
        <v>104</v>
      </c>
      <c r="ED95" s="6" t="s">
        <v>104</v>
      </c>
      <c r="EE95" s="6"/>
      <c r="EF95" s="6"/>
      <c r="EG95" s="6"/>
      <c r="EH95" s="6"/>
      <c r="EI95" s="6"/>
    </row>
    <row r="96" spans="1:139">
      <c r="A96" s="21">
        <v>95</v>
      </c>
      <c r="B96" s="21" t="s">
        <v>117</v>
      </c>
      <c r="C96" s="21" t="s">
        <v>311</v>
      </c>
      <c r="D96" s="21" t="s">
        <v>312</v>
      </c>
      <c r="E96" s="27">
        <v>623000</v>
      </c>
      <c r="F96" s="21">
        <v>1498</v>
      </c>
      <c r="G96" s="21">
        <v>4</v>
      </c>
      <c r="H96" s="21">
        <v>4</v>
      </c>
      <c r="I96" s="21" t="s">
        <v>58</v>
      </c>
      <c r="J96" s="21" t="s">
        <v>43</v>
      </c>
      <c r="K96" s="21" t="s">
        <v>53</v>
      </c>
      <c r="L96" s="21">
        <v>40</v>
      </c>
      <c r="M96" s="21" t="s">
        <v>82</v>
      </c>
      <c r="N96" s="21">
        <v>1525</v>
      </c>
      <c r="O96" s="21">
        <v>3941</v>
      </c>
      <c r="P96" s="21">
        <v>1704</v>
      </c>
      <c r="Q96" s="21" t="s">
        <v>46</v>
      </c>
      <c r="R96" s="21">
        <v>5</v>
      </c>
      <c r="S96" s="21">
        <v>17</v>
      </c>
      <c r="T96" s="21">
        <v>21</v>
      </c>
      <c r="U96" s="21">
        <v>3157</v>
      </c>
      <c r="V96" s="21">
        <v>5</v>
      </c>
      <c r="W96" s="21">
        <v>190</v>
      </c>
      <c r="X96" s="21" t="s">
        <v>47</v>
      </c>
      <c r="Y96" s="21">
        <v>5</v>
      </c>
      <c r="Z96" s="21" t="s">
        <v>83</v>
      </c>
      <c r="AA96" s="21">
        <v>3</v>
      </c>
      <c r="AB96" s="21">
        <v>6</v>
      </c>
      <c r="AC96" s="21">
        <v>6.3</v>
      </c>
      <c r="AF96" s="6"/>
      <c r="AP96" s="6"/>
      <c r="AQ96" s="6"/>
      <c r="AW96" s="6"/>
      <c r="AX96" s="6" t="s">
        <v>49</v>
      </c>
      <c r="AY96" s="6"/>
      <c r="AZ96" s="6"/>
      <c r="BA96" s="6"/>
      <c r="BE96" s="6"/>
      <c r="BF96" s="6"/>
      <c r="BG96" s="6" t="s">
        <v>151</v>
      </c>
      <c r="BH96" s="6" t="s">
        <v>131</v>
      </c>
      <c r="BI96" s="6">
        <v>2450</v>
      </c>
      <c r="BJ96" s="6" t="s">
        <v>52</v>
      </c>
      <c r="BK96" s="30">
        <v>0.66736111111822505</v>
      </c>
      <c r="BL96" s="6" t="s">
        <v>52</v>
      </c>
      <c r="BM96" s="6" t="s">
        <v>49</v>
      </c>
      <c r="BN96" s="6" t="s">
        <v>99</v>
      </c>
      <c r="BO96" s="6"/>
      <c r="BP96" s="21">
        <v>25.5</v>
      </c>
      <c r="BR96" s="6"/>
      <c r="BS96" s="6"/>
      <c r="BT96" s="6"/>
      <c r="BV96" s="6"/>
      <c r="BW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R96" s="6"/>
      <c r="CS96" s="6"/>
      <c r="CT96" s="6"/>
      <c r="CU96" s="6"/>
      <c r="CV96" s="6"/>
      <c r="CY96" s="6"/>
      <c r="CZ96" s="6"/>
      <c r="DA96" s="6"/>
      <c r="DB96" s="6"/>
      <c r="DC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 t="s">
        <v>104</v>
      </c>
      <c r="ED96" s="6" t="s">
        <v>104</v>
      </c>
      <c r="EE96" s="6"/>
      <c r="EF96" s="6"/>
      <c r="EG96" s="6"/>
      <c r="EH96" s="6"/>
      <c r="EI96" s="6"/>
    </row>
    <row r="97" spans="1:139">
      <c r="A97" s="21">
        <v>96</v>
      </c>
      <c r="B97" s="21" t="s">
        <v>61</v>
      </c>
      <c r="C97" s="21" t="s">
        <v>313</v>
      </c>
      <c r="D97" s="21" t="s">
        <v>314</v>
      </c>
      <c r="E97" s="27">
        <v>746621</v>
      </c>
      <c r="F97" s="21">
        <v>1248</v>
      </c>
      <c r="G97" s="21">
        <v>4</v>
      </c>
      <c r="H97" s="21">
        <v>4</v>
      </c>
      <c r="I97" s="21" t="s">
        <v>58</v>
      </c>
      <c r="J97" s="21" t="s">
        <v>43</v>
      </c>
      <c r="K97" s="21" t="s">
        <v>53</v>
      </c>
      <c r="L97" s="21">
        <v>37</v>
      </c>
      <c r="M97" s="21" t="s">
        <v>82</v>
      </c>
      <c r="N97" s="21">
        <v>1510</v>
      </c>
      <c r="O97" s="21">
        <v>3995</v>
      </c>
      <c r="P97" s="21">
        <v>1745</v>
      </c>
      <c r="Q97" s="21" t="s">
        <v>46</v>
      </c>
      <c r="R97" s="21">
        <v>5</v>
      </c>
      <c r="S97" s="21">
        <v>27.39</v>
      </c>
      <c r="T97" s="21"/>
      <c r="U97" s="21">
        <v>2895</v>
      </c>
      <c r="V97" s="21">
        <v>5</v>
      </c>
      <c r="W97" s="21">
        <v>170</v>
      </c>
      <c r="X97" s="21" t="s">
        <v>49</v>
      </c>
      <c r="Y97" s="21">
        <v>5</v>
      </c>
      <c r="Z97" s="21" t="s">
        <v>83</v>
      </c>
      <c r="AA97" s="21">
        <v>2</v>
      </c>
      <c r="AB97" s="21">
        <v>10</v>
      </c>
      <c r="AC97" s="21"/>
      <c r="AF97" s="6"/>
      <c r="AP97" s="6"/>
      <c r="AQ97" s="6"/>
      <c r="AW97" s="6"/>
      <c r="AX97" s="6" t="s">
        <v>49</v>
      </c>
      <c r="AY97" s="6"/>
      <c r="AZ97" s="6"/>
      <c r="BA97" s="6"/>
      <c r="BE97" s="6"/>
      <c r="BF97" s="6"/>
      <c r="BG97" s="6" t="s">
        <v>151</v>
      </c>
      <c r="BH97" s="6" t="s">
        <v>104</v>
      </c>
      <c r="BI97" s="6"/>
      <c r="BJ97" s="6" t="s">
        <v>52</v>
      </c>
      <c r="BK97" s="6" t="s">
        <v>116</v>
      </c>
      <c r="BL97" s="6" t="s">
        <v>52</v>
      </c>
      <c r="BM97" s="6" t="s">
        <v>47</v>
      </c>
      <c r="BN97" s="6" t="s">
        <v>99</v>
      </c>
      <c r="BO97" s="6"/>
      <c r="BP97" s="21">
        <v>27.39</v>
      </c>
      <c r="BR97" s="6"/>
      <c r="BS97" s="6"/>
      <c r="BT97" s="6"/>
      <c r="BV97" s="6"/>
      <c r="BW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R97" s="6"/>
      <c r="CS97" s="6"/>
      <c r="CT97" s="6"/>
      <c r="CU97" s="6"/>
      <c r="CV97" s="6"/>
      <c r="CY97" s="6"/>
      <c r="CZ97" s="6"/>
      <c r="DA97" s="6"/>
      <c r="DB97" s="6"/>
      <c r="DC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 t="s">
        <v>104</v>
      </c>
      <c r="ED97" s="6" t="s">
        <v>104</v>
      </c>
      <c r="EE97" s="6"/>
      <c r="EF97" s="6"/>
      <c r="EG97" s="6"/>
      <c r="EH97" s="6"/>
      <c r="EI97" s="6"/>
    </row>
    <row r="98" spans="1:139">
      <c r="A98" s="21">
        <v>97</v>
      </c>
      <c r="B98" s="21" t="s">
        <v>65</v>
      </c>
      <c r="C98" s="21" t="s">
        <v>315</v>
      </c>
      <c r="D98" s="21" t="s">
        <v>316</v>
      </c>
      <c r="E98" s="27">
        <v>586428</v>
      </c>
      <c r="F98" s="21">
        <v>1197</v>
      </c>
      <c r="G98" s="21">
        <v>4</v>
      </c>
      <c r="H98" s="21">
        <v>4</v>
      </c>
      <c r="I98" s="21" t="s">
        <v>58</v>
      </c>
      <c r="J98" s="21" t="s">
        <v>43</v>
      </c>
      <c r="K98" s="21" t="s">
        <v>53</v>
      </c>
      <c r="L98" s="21">
        <v>43</v>
      </c>
      <c r="M98" s="21" t="s">
        <v>45</v>
      </c>
      <c r="N98" s="21">
        <v>1520</v>
      </c>
      <c r="O98" s="21">
        <v>3765</v>
      </c>
      <c r="P98" s="21">
        <v>1660</v>
      </c>
      <c r="Q98" s="21" t="s">
        <v>46</v>
      </c>
      <c r="R98" s="21">
        <v>5</v>
      </c>
      <c r="S98" s="21">
        <v>18.899999999999999</v>
      </c>
      <c r="T98" s="21">
        <v>18.899999999999999</v>
      </c>
      <c r="U98" s="21">
        <v>2850</v>
      </c>
      <c r="V98" s="21">
        <v>5</v>
      </c>
      <c r="W98" s="21">
        <v>165</v>
      </c>
      <c r="X98" s="21" t="s">
        <v>47</v>
      </c>
      <c r="Y98" s="21">
        <v>7</v>
      </c>
      <c r="Z98" s="21" t="s">
        <v>83</v>
      </c>
      <c r="AA98" s="21">
        <v>3</v>
      </c>
      <c r="AB98" s="21">
        <v>8</v>
      </c>
      <c r="AC98" s="21">
        <v>5.9</v>
      </c>
      <c r="AF98" s="6"/>
      <c r="AP98" s="6"/>
      <c r="AQ98" s="6"/>
      <c r="AW98" s="6"/>
      <c r="AX98" s="6" t="s">
        <v>47</v>
      </c>
      <c r="AY98" s="6"/>
      <c r="AZ98" s="6"/>
      <c r="BA98" s="6"/>
      <c r="BE98" s="6"/>
      <c r="BF98" s="6"/>
      <c r="BG98" s="6" t="s">
        <v>50</v>
      </c>
      <c r="BH98" s="6" t="s">
        <v>131</v>
      </c>
      <c r="BI98" s="6">
        <v>3350</v>
      </c>
      <c r="BJ98" s="6" t="s">
        <v>52</v>
      </c>
      <c r="BK98" s="6" t="s">
        <v>317</v>
      </c>
      <c r="BL98" s="6" t="s">
        <v>97</v>
      </c>
      <c r="BM98" s="6" t="s">
        <v>49</v>
      </c>
      <c r="BN98" s="6" t="s">
        <v>99</v>
      </c>
      <c r="BO98" s="6"/>
      <c r="BP98" s="21">
        <v>18.899999999999999</v>
      </c>
      <c r="BR98" s="6"/>
      <c r="BS98" s="6"/>
      <c r="BT98" s="6"/>
      <c r="BV98" s="6"/>
      <c r="BW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R98" s="6"/>
      <c r="CS98" s="6"/>
      <c r="CT98" s="6"/>
      <c r="CU98" s="6"/>
      <c r="CV98" s="6"/>
      <c r="CY98" s="6"/>
      <c r="CZ98" s="6"/>
      <c r="DA98" s="6"/>
      <c r="DB98" s="6"/>
      <c r="DC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 t="s">
        <v>104</v>
      </c>
      <c r="ED98" s="6" t="s">
        <v>104</v>
      </c>
      <c r="EE98" s="6"/>
      <c r="EF98" s="6"/>
      <c r="EG98" s="6"/>
      <c r="EH98" s="6"/>
      <c r="EI98" s="6"/>
    </row>
    <row r="99" spans="1:139">
      <c r="A99" s="21">
        <v>98</v>
      </c>
      <c r="B99" s="21" t="s">
        <v>241</v>
      </c>
      <c r="C99" s="21" t="s">
        <v>318</v>
      </c>
      <c r="D99" s="21" t="s">
        <v>319</v>
      </c>
      <c r="E99" s="27">
        <v>751203</v>
      </c>
      <c r="F99" s="21">
        <v>1248</v>
      </c>
      <c r="G99" s="21">
        <v>4</v>
      </c>
      <c r="H99" s="21">
        <v>4</v>
      </c>
      <c r="I99" s="21" t="s">
        <v>58</v>
      </c>
      <c r="J99" s="21" t="s">
        <v>43</v>
      </c>
      <c r="K99" s="21" t="s">
        <v>53</v>
      </c>
      <c r="L99" s="21">
        <v>45</v>
      </c>
      <c r="M99" s="21" t="s">
        <v>82</v>
      </c>
      <c r="N99" s="21">
        <v>1487</v>
      </c>
      <c r="O99" s="21">
        <v>4560</v>
      </c>
      <c r="P99" s="21">
        <v>1730</v>
      </c>
      <c r="Q99" s="21" t="s">
        <v>108</v>
      </c>
      <c r="R99" s="21">
        <v>4</v>
      </c>
      <c r="S99" s="21">
        <v>16.2</v>
      </c>
      <c r="T99" s="21">
        <v>19.5</v>
      </c>
      <c r="U99" s="21">
        <v>2915</v>
      </c>
      <c r="V99" s="21">
        <v>5</v>
      </c>
      <c r="W99" s="21">
        <v>185</v>
      </c>
      <c r="X99" s="21" t="s">
        <v>47</v>
      </c>
      <c r="Y99" s="21">
        <v>4</v>
      </c>
      <c r="Z99" s="21" t="s">
        <v>83</v>
      </c>
      <c r="AA99" s="21">
        <v>2</v>
      </c>
      <c r="AB99" s="21">
        <v>8</v>
      </c>
      <c r="AC99" s="21">
        <v>11.9</v>
      </c>
      <c r="AF99" s="6"/>
      <c r="AP99" s="6"/>
      <c r="AQ99" s="6"/>
      <c r="AW99" s="6"/>
      <c r="AX99" s="6" t="s">
        <v>47</v>
      </c>
      <c r="AY99" s="6"/>
      <c r="AZ99" s="6"/>
      <c r="BA99" s="6"/>
      <c r="BE99" s="6"/>
      <c r="BF99" s="6"/>
      <c r="BG99" s="6" t="s">
        <v>50</v>
      </c>
      <c r="BH99" s="6" t="s">
        <v>131</v>
      </c>
      <c r="BI99" s="6">
        <v>2505</v>
      </c>
      <c r="BJ99" s="6" t="s">
        <v>52</v>
      </c>
      <c r="BK99" s="6"/>
      <c r="BL99" s="6" t="s">
        <v>103</v>
      </c>
      <c r="BM99" s="6" t="s">
        <v>49</v>
      </c>
      <c r="BN99" s="6" t="s">
        <v>99</v>
      </c>
      <c r="BO99" s="6"/>
      <c r="BP99" s="21">
        <v>19.5</v>
      </c>
      <c r="BR99" s="6"/>
      <c r="BS99" s="6"/>
      <c r="BT99" s="6"/>
      <c r="BV99" s="6"/>
      <c r="BW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R99" s="6"/>
      <c r="CS99" s="6"/>
      <c r="CT99" s="6"/>
      <c r="CU99" s="6"/>
      <c r="CV99" s="6"/>
      <c r="CY99" s="6"/>
      <c r="CZ99" s="6"/>
      <c r="DA99" s="6"/>
      <c r="DB99" s="6"/>
      <c r="DC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 t="s">
        <v>104</v>
      </c>
      <c r="ED99" s="6" t="s">
        <v>104</v>
      </c>
      <c r="EE99" s="6"/>
      <c r="EF99" s="6"/>
      <c r="EG99" s="6"/>
      <c r="EH99" s="6"/>
      <c r="EI99" s="6"/>
    </row>
    <row r="100" spans="1:139">
      <c r="A100" s="21">
        <v>99</v>
      </c>
      <c r="B100" s="21" t="s">
        <v>84</v>
      </c>
      <c r="C100" s="21" t="s">
        <v>320</v>
      </c>
      <c r="D100" s="21" t="s">
        <v>190</v>
      </c>
      <c r="E100" s="27">
        <v>707025</v>
      </c>
      <c r="F100" s="21">
        <v>1498</v>
      </c>
      <c r="G100" s="21">
        <v>4</v>
      </c>
      <c r="H100" s="21">
        <v>4</v>
      </c>
      <c r="I100" s="21" t="s">
        <v>58</v>
      </c>
      <c r="J100" s="21" t="s">
        <v>43</v>
      </c>
      <c r="K100" s="21" t="s">
        <v>53</v>
      </c>
      <c r="L100" s="21">
        <v>41</v>
      </c>
      <c r="M100" s="21" t="s">
        <v>45</v>
      </c>
      <c r="N100" s="21">
        <v>1515</v>
      </c>
      <c r="O100" s="21">
        <v>4455</v>
      </c>
      <c r="P100" s="21">
        <v>1695</v>
      </c>
      <c r="Q100" s="21" t="s">
        <v>108</v>
      </c>
      <c r="R100" s="21">
        <v>4</v>
      </c>
      <c r="S100" s="21">
        <v>10.6</v>
      </c>
      <c r="T100" s="21">
        <v>14.2</v>
      </c>
      <c r="U100" s="21">
        <v>2922</v>
      </c>
      <c r="V100" s="21">
        <v>5</v>
      </c>
      <c r="W100" s="21">
        <v>210</v>
      </c>
      <c r="X100" s="21" t="s">
        <v>49</v>
      </c>
      <c r="Y100" s="21">
        <v>7</v>
      </c>
      <c r="Z100" s="21" t="s">
        <v>83</v>
      </c>
      <c r="AA100" s="21">
        <v>3</v>
      </c>
      <c r="AB100" s="21">
        <v>10</v>
      </c>
      <c r="AC100" s="21"/>
      <c r="AF100" s="6"/>
      <c r="AP100" s="6"/>
      <c r="AQ100" s="6"/>
      <c r="AW100" s="6"/>
      <c r="AX100" s="6" t="s">
        <v>104</v>
      </c>
      <c r="AY100" s="6"/>
      <c r="AZ100" s="6"/>
      <c r="BA100" s="6"/>
      <c r="BE100" s="6"/>
      <c r="BF100" s="6"/>
      <c r="BG100" s="6" t="s">
        <v>50</v>
      </c>
      <c r="BH100" s="6" t="s">
        <v>131</v>
      </c>
      <c r="BI100" s="6">
        <v>3100</v>
      </c>
      <c r="BJ100" s="6" t="s">
        <v>52</v>
      </c>
      <c r="BK100" s="6"/>
      <c r="BL100" s="6" t="s">
        <v>52</v>
      </c>
      <c r="BM100" s="6" t="s">
        <v>49</v>
      </c>
      <c r="BN100" s="6" t="s">
        <v>104</v>
      </c>
      <c r="BO100" s="6"/>
      <c r="BP100" s="21">
        <v>16.95</v>
      </c>
      <c r="BR100" s="6"/>
      <c r="BS100" s="6"/>
      <c r="BT100" s="6"/>
      <c r="BV100" s="6"/>
      <c r="BW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R100" s="6"/>
      <c r="CS100" s="6"/>
      <c r="CT100" s="6"/>
      <c r="CU100" s="6"/>
      <c r="CV100" s="6"/>
      <c r="CY100" s="6"/>
      <c r="CZ100" s="6"/>
      <c r="DA100" s="6"/>
      <c r="DB100" s="6"/>
      <c r="DC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 t="s">
        <v>104</v>
      </c>
      <c r="EE100" s="6"/>
      <c r="EF100" s="6"/>
      <c r="EG100" s="6"/>
      <c r="EH100" s="6"/>
      <c r="EI100" s="6"/>
    </row>
    <row r="101" spans="1:139">
      <c r="A101" s="21">
        <v>100</v>
      </c>
      <c r="B101" s="21" t="s">
        <v>61</v>
      </c>
      <c r="C101" s="21" t="s">
        <v>321</v>
      </c>
      <c r="D101" s="21" t="s">
        <v>183</v>
      </c>
      <c r="E101" s="27">
        <v>759000</v>
      </c>
      <c r="F101" s="21">
        <v>1462</v>
      </c>
      <c r="G101" s="21">
        <v>4</v>
      </c>
      <c r="H101" s="21">
        <v>4</v>
      </c>
      <c r="I101" s="21" t="s">
        <v>58</v>
      </c>
      <c r="J101" s="21" t="s">
        <v>59</v>
      </c>
      <c r="K101" s="21" t="s">
        <v>53</v>
      </c>
      <c r="L101" s="21">
        <v>45</v>
      </c>
      <c r="M101" s="21" t="s">
        <v>45</v>
      </c>
      <c r="N101" s="21">
        <v>1690</v>
      </c>
      <c r="O101" s="21">
        <v>4395</v>
      </c>
      <c r="P101" s="21">
        <v>1735</v>
      </c>
      <c r="Q101" s="21" t="s">
        <v>64</v>
      </c>
      <c r="R101" s="21">
        <v>5</v>
      </c>
      <c r="S101" s="21">
        <v>13.4</v>
      </c>
      <c r="T101" s="21">
        <v>16</v>
      </c>
      <c r="U101" s="21">
        <v>2620</v>
      </c>
      <c r="V101" s="21">
        <v>5</v>
      </c>
      <c r="W101" s="21">
        <v>185</v>
      </c>
      <c r="X101" s="21" t="s">
        <v>49</v>
      </c>
      <c r="Y101" s="21">
        <v>2</v>
      </c>
      <c r="Z101" s="21" t="s">
        <v>83</v>
      </c>
      <c r="AA101" s="21">
        <v>3</v>
      </c>
      <c r="AB101" s="21">
        <v>4</v>
      </c>
      <c r="AC101" s="21">
        <v>5.6</v>
      </c>
      <c r="AF101" s="6"/>
      <c r="AP101" s="6"/>
      <c r="AQ101" s="6"/>
      <c r="AW101" s="6"/>
      <c r="AX101" s="6" t="s">
        <v>47</v>
      </c>
      <c r="AY101" s="6"/>
      <c r="AZ101" s="6"/>
      <c r="BA101" s="6"/>
      <c r="BE101" s="6"/>
      <c r="BF101" s="6"/>
      <c r="BG101" s="6" t="s">
        <v>50</v>
      </c>
      <c r="BH101" s="6" t="s">
        <v>131</v>
      </c>
      <c r="BI101" s="6"/>
      <c r="BJ101" s="6" t="s">
        <v>52</v>
      </c>
      <c r="BK101" s="6" t="s">
        <v>322</v>
      </c>
      <c r="BL101" s="6" t="s">
        <v>97</v>
      </c>
      <c r="BM101" s="6" t="s">
        <v>49</v>
      </c>
      <c r="BN101" s="6" t="s">
        <v>53</v>
      </c>
      <c r="BO101" s="6"/>
      <c r="BP101" s="21">
        <v>19.34</v>
      </c>
      <c r="BR101" s="6"/>
      <c r="BS101" s="6"/>
      <c r="BT101" s="6"/>
      <c r="BV101" s="6"/>
      <c r="BW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R101" s="6"/>
      <c r="CS101" s="6"/>
      <c r="CT101" s="6"/>
      <c r="CU101" s="6"/>
      <c r="CV101" s="6"/>
      <c r="CY101" s="6"/>
      <c r="CZ101" s="6"/>
      <c r="DA101" s="6"/>
      <c r="DB101" s="6"/>
      <c r="DC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 t="s">
        <v>104</v>
      </c>
      <c r="ED101" s="6" t="s">
        <v>104</v>
      </c>
      <c r="EE101" s="6"/>
      <c r="EF101" s="6"/>
      <c r="EG101" s="6"/>
      <c r="EH101" s="6"/>
      <c r="EI101" s="6"/>
    </row>
    <row r="102" spans="1:139">
      <c r="A102" s="21">
        <v>101</v>
      </c>
      <c r="B102" s="21" t="s">
        <v>89</v>
      </c>
      <c r="C102" s="21" t="s">
        <v>323</v>
      </c>
      <c r="D102" s="21" t="s">
        <v>324</v>
      </c>
      <c r="E102" s="27">
        <v>1035000</v>
      </c>
      <c r="F102" s="21">
        <v>1498</v>
      </c>
      <c r="G102" s="21">
        <v>4</v>
      </c>
      <c r="H102" s="21">
        <v>4</v>
      </c>
      <c r="I102" s="21" t="s">
        <v>58</v>
      </c>
      <c r="J102" s="21" t="s">
        <v>43</v>
      </c>
      <c r="K102" s="21" t="s">
        <v>53</v>
      </c>
      <c r="L102" s="21">
        <v>40</v>
      </c>
      <c r="M102" s="21" t="s">
        <v>82</v>
      </c>
      <c r="N102" s="21">
        <v>1601</v>
      </c>
      <c r="O102" s="21">
        <v>3999</v>
      </c>
      <c r="P102" s="21">
        <v>1734</v>
      </c>
      <c r="Q102" s="21" t="s">
        <v>78</v>
      </c>
      <c r="R102" s="21">
        <v>5</v>
      </c>
      <c r="S102" s="21">
        <v>25.5</v>
      </c>
      <c r="T102" s="21">
        <v>28.2</v>
      </c>
      <c r="U102" s="21">
        <v>2650</v>
      </c>
      <c r="V102" s="21">
        <v>7</v>
      </c>
      <c r="W102" s="21">
        <v>188</v>
      </c>
      <c r="X102" s="21" t="s">
        <v>49</v>
      </c>
      <c r="Y102" s="21">
        <v>2</v>
      </c>
      <c r="Z102" s="21" t="s">
        <v>83</v>
      </c>
      <c r="AA102" s="21">
        <v>3</v>
      </c>
      <c r="AB102" s="21">
        <v>4</v>
      </c>
      <c r="AC102" s="21"/>
      <c r="AF102" s="6"/>
      <c r="AP102" s="6"/>
      <c r="AQ102" s="6"/>
      <c r="AW102" s="6"/>
      <c r="AX102" s="6" t="s">
        <v>49</v>
      </c>
      <c r="AY102" s="6"/>
      <c r="AZ102" s="6"/>
      <c r="BA102" s="6"/>
      <c r="BE102" s="6"/>
      <c r="BF102" s="6"/>
      <c r="BG102" s="6" t="s">
        <v>134</v>
      </c>
      <c r="BH102" s="6" t="s">
        <v>131</v>
      </c>
      <c r="BI102" s="6"/>
      <c r="BJ102" s="6" t="s">
        <v>52</v>
      </c>
      <c r="BK102" s="6" t="s">
        <v>195</v>
      </c>
      <c r="BL102" s="6" t="s">
        <v>52</v>
      </c>
      <c r="BM102" s="6" t="s">
        <v>49</v>
      </c>
      <c r="BN102" s="6" t="s">
        <v>53</v>
      </c>
      <c r="BO102" s="6"/>
      <c r="BP102" s="21">
        <v>25.5</v>
      </c>
      <c r="BR102" s="6"/>
      <c r="BS102" s="6"/>
      <c r="BT102" s="6"/>
      <c r="BV102" s="6"/>
      <c r="BW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R102" s="6"/>
      <c r="CS102" s="6"/>
      <c r="CT102" s="6"/>
      <c r="CU102" s="6"/>
      <c r="CV102" s="6"/>
      <c r="CY102" s="6"/>
      <c r="CZ102" s="6"/>
      <c r="DA102" s="6"/>
      <c r="DB102" s="6"/>
      <c r="DC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 t="s">
        <v>104</v>
      </c>
      <c r="ED102" s="6" t="s">
        <v>104</v>
      </c>
      <c r="EE102" s="6"/>
      <c r="EF102" s="6"/>
      <c r="EG102" s="6"/>
      <c r="EH102" s="6"/>
      <c r="EI102" s="6"/>
    </row>
    <row r="103" spans="1:139">
      <c r="A103" s="21">
        <v>102</v>
      </c>
      <c r="B103" s="21" t="s">
        <v>185</v>
      </c>
      <c r="C103" s="21" t="s">
        <v>325</v>
      </c>
      <c r="D103" s="21" t="s">
        <v>326</v>
      </c>
      <c r="E103" s="27">
        <v>854328</v>
      </c>
      <c r="F103" s="21">
        <v>1493</v>
      </c>
      <c r="G103" s="21">
        <v>3</v>
      </c>
      <c r="H103" s="21">
        <v>4</v>
      </c>
      <c r="I103" s="21" t="s">
        <v>42</v>
      </c>
      <c r="J103" s="21" t="s">
        <v>43</v>
      </c>
      <c r="K103" s="21" t="s">
        <v>53</v>
      </c>
      <c r="L103" s="21">
        <v>60</v>
      </c>
      <c r="M103" s="21" t="s">
        <v>82</v>
      </c>
      <c r="N103" s="21">
        <v>1817</v>
      </c>
      <c r="O103" s="21">
        <v>3995</v>
      </c>
      <c r="P103" s="21">
        <v>1835</v>
      </c>
      <c r="Q103" s="21" t="s">
        <v>78</v>
      </c>
      <c r="R103" s="21">
        <v>5</v>
      </c>
      <c r="S103" s="21">
        <v>18.399999999999999</v>
      </c>
      <c r="T103" s="21">
        <v>22.6</v>
      </c>
      <c r="U103" s="21">
        <v>2990</v>
      </c>
      <c r="V103" s="21">
        <v>5</v>
      </c>
      <c r="W103" s="21">
        <v>184</v>
      </c>
      <c r="X103" s="21" t="s">
        <v>49</v>
      </c>
      <c r="Y103" s="21">
        <v>4</v>
      </c>
      <c r="Z103" s="21" t="s">
        <v>83</v>
      </c>
      <c r="AA103" s="21">
        <v>2</v>
      </c>
      <c r="AB103" s="21">
        <v>4</v>
      </c>
      <c r="AC103" s="21"/>
      <c r="AF103" s="6"/>
      <c r="AP103" s="6"/>
      <c r="AQ103" s="6"/>
      <c r="AW103" s="6"/>
      <c r="AX103" s="6" t="s">
        <v>49</v>
      </c>
      <c r="AY103" s="6"/>
      <c r="AZ103" s="6"/>
      <c r="BA103" s="6"/>
      <c r="BE103" s="6"/>
      <c r="BF103" s="6"/>
      <c r="BG103" s="6" t="s">
        <v>134</v>
      </c>
      <c r="BH103" s="6" t="s">
        <v>131</v>
      </c>
      <c r="BI103" s="6"/>
      <c r="BJ103" s="6" t="s">
        <v>52</v>
      </c>
      <c r="BK103" s="6" t="s">
        <v>327</v>
      </c>
      <c r="BL103" s="6" t="s">
        <v>52</v>
      </c>
      <c r="BM103" s="6" t="s">
        <v>49</v>
      </c>
      <c r="BN103" s="6" t="s">
        <v>53</v>
      </c>
      <c r="BO103" s="6"/>
      <c r="BP103" s="21">
        <v>18.489999999999998</v>
      </c>
      <c r="BR103" s="6"/>
      <c r="BS103" s="6"/>
      <c r="BT103" s="6"/>
      <c r="BV103" s="6"/>
      <c r="BW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R103" s="6"/>
      <c r="CS103" s="6"/>
      <c r="CT103" s="6"/>
      <c r="CU103" s="6"/>
      <c r="CV103" s="6"/>
      <c r="CY103" s="6"/>
      <c r="CZ103" s="6"/>
      <c r="DA103" s="6"/>
      <c r="DB103" s="6"/>
      <c r="DC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 t="s">
        <v>104</v>
      </c>
      <c r="ED103" s="6" t="s">
        <v>104</v>
      </c>
      <c r="EE103" s="6"/>
      <c r="EF103" s="6"/>
      <c r="EG103" s="6"/>
      <c r="EH103" s="6"/>
      <c r="EI103" s="6"/>
    </row>
    <row r="104" spans="1:139">
      <c r="A104" s="21">
        <v>103</v>
      </c>
      <c r="B104" s="21" t="s">
        <v>61</v>
      </c>
      <c r="C104" s="21" t="s">
        <v>328</v>
      </c>
      <c r="D104" s="21" t="s">
        <v>329</v>
      </c>
      <c r="E104" s="27">
        <v>880689</v>
      </c>
      <c r="F104" s="21">
        <v>1248</v>
      </c>
      <c r="G104" s="21">
        <v>4</v>
      </c>
      <c r="H104" s="21">
        <v>4</v>
      </c>
      <c r="I104" s="21" t="s">
        <v>58</v>
      </c>
      <c r="J104" s="21" t="s">
        <v>43</v>
      </c>
      <c r="K104" s="21" t="s">
        <v>53</v>
      </c>
      <c r="L104" s="21">
        <v>48</v>
      </c>
      <c r="M104" s="21" t="s">
        <v>82</v>
      </c>
      <c r="N104" s="21">
        <v>1595</v>
      </c>
      <c r="O104" s="21">
        <v>4300</v>
      </c>
      <c r="P104" s="21">
        <v>1785</v>
      </c>
      <c r="Q104" s="21" t="s">
        <v>244</v>
      </c>
      <c r="R104" s="21">
        <v>5</v>
      </c>
      <c r="S104" s="21">
        <v>23.6</v>
      </c>
      <c r="T104" s="21">
        <v>26.5</v>
      </c>
      <c r="U104" s="21">
        <v>2700</v>
      </c>
      <c r="V104" s="21">
        <v>5</v>
      </c>
      <c r="W104" s="21">
        <v>180</v>
      </c>
      <c r="X104" s="21" t="s">
        <v>49</v>
      </c>
      <c r="Y104" s="21">
        <v>2</v>
      </c>
      <c r="Z104" s="21" t="s">
        <v>83</v>
      </c>
      <c r="AA104" s="21">
        <v>3</v>
      </c>
      <c r="AB104" s="21">
        <v>6</v>
      </c>
      <c r="AC104" s="21"/>
      <c r="AF104" s="6"/>
      <c r="AP104" s="6"/>
      <c r="AQ104" s="6"/>
      <c r="AW104" s="6"/>
      <c r="AX104" s="6"/>
      <c r="AY104" s="6"/>
      <c r="AZ104" s="6"/>
      <c r="BA104" s="6"/>
      <c r="BE104" s="6"/>
      <c r="BF104" s="6"/>
      <c r="BG104" s="6" t="s">
        <v>50</v>
      </c>
      <c r="BH104" s="6"/>
      <c r="BI104" s="6"/>
      <c r="BJ104" s="6" t="s">
        <v>52</v>
      </c>
      <c r="BK104" s="6"/>
      <c r="BL104" s="6" t="s">
        <v>52</v>
      </c>
      <c r="BM104" s="6" t="s">
        <v>49</v>
      </c>
      <c r="BN104" s="6"/>
      <c r="BO104" s="6"/>
      <c r="BP104" s="21">
        <v>23.65</v>
      </c>
      <c r="BR104" s="6"/>
      <c r="BS104" s="6"/>
      <c r="BT104" s="6"/>
      <c r="BV104" s="6"/>
      <c r="BW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R104" s="6"/>
      <c r="CS104" s="6"/>
      <c r="CT104" s="6"/>
      <c r="CU104" s="6"/>
      <c r="CV104" s="6"/>
      <c r="CY104" s="6"/>
      <c r="CZ104" s="6"/>
      <c r="DA104" s="6"/>
      <c r="DB104" s="6"/>
      <c r="DC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 t="s">
        <v>104</v>
      </c>
      <c r="ED104" s="6" t="s">
        <v>104</v>
      </c>
      <c r="EE104" s="6"/>
      <c r="EF104" s="6"/>
      <c r="EG104" s="6"/>
      <c r="EH104" s="6"/>
      <c r="EI104" s="6"/>
    </row>
    <row r="105" spans="1:139">
      <c r="A105" s="21">
        <v>104</v>
      </c>
      <c r="B105" s="21" t="s">
        <v>55</v>
      </c>
      <c r="C105" s="21" t="s">
        <v>330</v>
      </c>
      <c r="D105" s="21" t="s">
        <v>212</v>
      </c>
      <c r="E105" s="27">
        <v>949999</v>
      </c>
      <c r="F105" s="21">
        <v>1498</v>
      </c>
      <c r="G105" s="21">
        <v>4</v>
      </c>
      <c r="H105" s="21">
        <v>4</v>
      </c>
      <c r="I105" s="21" t="s">
        <v>58</v>
      </c>
      <c r="J105" s="21" t="s">
        <v>43</v>
      </c>
      <c r="K105" s="21" t="s">
        <v>53</v>
      </c>
      <c r="L105" s="21">
        <v>50</v>
      </c>
      <c r="M105" s="21" t="s">
        <v>45</v>
      </c>
      <c r="N105" s="21">
        <v>1619</v>
      </c>
      <c r="O105" s="21">
        <v>4329</v>
      </c>
      <c r="P105" s="21">
        <v>1813</v>
      </c>
      <c r="Q105" s="21" t="s">
        <v>78</v>
      </c>
      <c r="R105" s="21">
        <v>5</v>
      </c>
      <c r="S105" s="21">
        <v>17</v>
      </c>
      <c r="T105" s="21">
        <v>21</v>
      </c>
      <c r="U105" s="21">
        <v>1840</v>
      </c>
      <c r="V105" s="21">
        <v>5</v>
      </c>
      <c r="W105" s="21">
        <v>201</v>
      </c>
      <c r="X105" s="21" t="s">
        <v>47</v>
      </c>
      <c r="Y105" s="21">
        <v>5</v>
      </c>
      <c r="Z105" s="21" t="s">
        <v>48</v>
      </c>
      <c r="AA105" s="21">
        <v>2</v>
      </c>
      <c r="AB105" s="21">
        <v>2</v>
      </c>
      <c r="AC105" s="21">
        <v>4.0999999999999996</v>
      </c>
      <c r="AF105" s="6"/>
      <c r="AP105" s="6"/>
      <c r="AQ105" s="6"/>
      <c r="AW105" s="6"/>
      <c r="AX105" s="6" t="s">
        <v>47</v>
      </c>
      <c r="AY105" s="6"/>
      <c r="AZ105" s="6"/>
      <c r="BA105" s="6"/>
      <c r="BE105" s="6"/>
      <c r="BF105" s="6"/>
      <c r="BG105" s="6"/>
      <c r="BH105" s="6"/>
      <c r="BI105" s="6" t="s">
        <v>331</v>
      </c>
      <c r="BJ105" s="6" t="s">
        <v>48</v>
      </c>
      <c r="BK105" s="6"/>
      <c r="BL105" s="6" t="s">
        <v>52</v>
      </c>
      <c r="BM105" s="6"/>
      <c r="BN105" s="6" t="s">
        <v>99</v>
      </c>
      <c r="BO105" s="6"/>
      <c r="BP105" s="21">
        <v>13.86</v>
      </c>
      <c r="BR105" s="6"/>
      <c r="BS105" s="6"/>
      <c r="BT105" s="6"/>
      <c r="BV105" s="6"/>
      <c r="BW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R105" s="6"/>
      <c r="CS105" s="6"/>
      <c r="CT105" s="6"/>
      <c r="CU105" s="6"/>
      <c r="CV105" s="6"/>
      <c r="CY105" s="6"/>
      <c r="CZ105" s="6"/>
      <c r="DA105" s="6"/>
      <c r="DB105" s="6"/>
      <c r="DC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</row>
    <row r="106" spans="1:139">
      <c r="A106" s="21">
        <v>105</v>
      </c>
      <c r="B106" s="21" t="s">
        <v>185</v>
      </c>
      <c r="C106" s="21" t="s">
        <v>332</v>
      </c>
      <c r="D106" s="21" t="s">
        <v>333</v>
      </c>
      <c r="E106" s="27">
        <v>963037</v>
      </c>
      <c r="F106" s="21">
        <v>2489</v>
      </c>
      <c r="G106" s="21">
        <v>4</v>
      </c>
      <c r="H106" s="21">
        <v>4</v>
      </c>
      <c r="I106" s="21" t="s">
        <v>58</v>
      </c>
      <c r="J106" s="21" t="s">
        <v>43</v>
      </c>
      <c r="K106" s="21" t="s">
        <v>53</v>
      </c>
      <c r="L106" s="21">
        <v>55</v>
      </c>
      <c r="M106" s="21" t="s">
        <v>82</v>
      </c>
      <c r="N106" s="21">
        <v>1895</v>
      </c>
      <c r="O106" s="21">
        <v>4520</v>
      </c>
      <c r="P106" s="21">
        <v>1850</v>
      </c>
      <c r="Q106" s="21" t="s">
        <v>78</v>
      </c>
      <c r="R106" s="21">
        <v>5</v>
      </c>
      <c r="S106" s="21">
        <v>10.7</v>
      </c>
      <c r="T106" s="21">
        <v>13.6</v>
      </c>
      <c r="U106" s="21">
        <v>2490</v>
      </c>
      <c r="V106" s="21">
        <v>5</v>
      </c>
      <c r="W106" s="21">
        <v>186</v>
      </c>
      <c r="X106" s="21" t="s">
        <v>47</v>
      </c>
      <c r="Y106" s="21">
        <v>5</v>
      </c>
      <c r="Z106" s="21" t="s">
        <v>48</v>
      </c>
      <c r="AA106" s="21">
        <v>2</v>
      </c>
      <c r="AB106" s="21">
        <v>2</v>
      </c>
      <c r="AC106" s="21"/>
      <c r="AF106" s="6"/>
      <c r="AP106" s="6"/>
      <c r="AQ106" s="6"/>
      <c r="AW106" s="6"/>
      <c r="AX106" s="6" t="s">
        <v>47</v>
      </c>
      <c r="AY106" s="6"/>
      <c r="AZ106" s="6"/>
      <c r="BA106" s="6"/>
      <c r="BE106" s="6"/>
      <c r="BF106" s="6"/>
      <c r="BG106" s="6" t="s">
        <v>50</v>
      </c>
      <c r="BH106" s="6"/>
      <c r="BI106" s="6"/>
      <c r="BJ106" s="6" t="s">
        <v>52</v>
      </c>
      <c r="BK106" s="30">
        <v>0.66736111111822505</v>
      </c>
      <c r="BL106" s="6" t="s">
        <v>52</v>
      </c>
      <c r="BM106" s="6" t="s">
        <v>49</v>
      </c>
      <c r="BN106" s="6" t="s">
        <v>53</v>
      </c>
      <c r="BO106" s="6"/>
      <c r="BP106" s="21">
        <v>13.9</v>
      </c>
      <c r="BR106" s="6"/>
      <c r="BS106" s="6"/>
      <c r="BT106" s="6"/>
      <c r="BV106" s="6"/>
      <c r="BW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R106" s="6"/>
      <c r="CS106" s="6"/>
      <c r="CT106" s="6"/>
      <c r="CU106" s="6"/>
      <c r="CV106" s="6"/>
      <c r="CY106" s="6"/>
      <c r="CZ106" s="6"/>
      <c r="DA106" s="6"/>
      <c r="DB106" s="6"/>
      <c r="DC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</row>
    <row r="107" spans="1:139">
      <c r="A107" s="21">
        <v>106</v>
      </c>
      <c r="B107" s="21" t="s">
        <v>258</v>
      </c>
      <c r="C107" s="21" t="s">
        <v>334</v>
      </c>
      <c r="D107" s="21" t="s">
        <v>335</v>
      </c>
      <c r="E107" s="27">
        <v>989000</v>
      </c>
      <c r="F107" s="21">
        <v>1497</v>
      </c>
      <c r="G107" s="21">
        <v>4</v>
      </c>
      <c r="H107" s="21">
        <v>4</v>
      </c>
      <c r="I107" s="21" t="s">
        <v>58</v>
      </c>
      <c r="J107" s="21" t="s">
        <v>59</v>
      </c>
      <c r="K107" s="21" t="s">
        <v>53</v>
      </c>
      <c r="L107" s="21">
        <v>60</v>
      </c>
      <c r="M107" s="21" t="s">
        <v>45</v>
      </c>
      <c r="N107" s="21">
        <v>1645</v>
      </c>
      <c r="O107" s="21">
        <v>4315</v>
      </c>
      <c r="P107" s="21">
        <v>1800</v>
      </c>
      <c r="Q107" s="21" t="s">
        <v>78</v>
      </c>
      <c r="R107" s="21">
        <v>5</v>
      </c>
      <c r="S107" s="21">
        <v>16.100000000000001</v>
      </c>
      <c r="T107" s="21">
        <v>20.8</v>
      </c>
      <c r="U107" s="21">
        <v>2520</v>
      </c>
      <c r="V107" s="21">
        <v>6</v>
      </c>
      <c r="W107" s="21">
        <v>190</v>
      </c>
      <c r="X107" s="21" t="s">
        <v>47</v>
      </c>
      <c r="Y107" s="21">
        <v>5</v>
      </c>
      <c r="Z107" s="21" t="s">
        <v>48</v>
      </c>
      <c r="AA107" s="21">
        <v>2</v>
      </c>
      <c r="AB107" s="21">
        <v>2</v>
      </c>
      <c r="AC107" s="21">
        <v>4.9000000000000004</v>
      </c>
      <c r="AF107" s="6"/>
      <c r="AP107" s="6"/>
      <c r="AQ107" s="6"/>
      <c r="AW107" s="6"/>
      <c r="AX107" s="6" t="s">
        <v>47</v>
      </c>
      <c r="AY107" s="6"/>
      <c r="AZ107" s="6"/>
      <c r="BA107" s="6"/>
      <c r="BE107" s="6"/>
      <c r="BF107" s="6"/>
      <c r="BG107" s="6" t="s">
        <v>50</v>
      </c>
      <c r="BH107" s="6" t="s">
        <v>51</v>
      </c>
      <c r="BI107" s="6"/>
      <c r="BJ107" s="6" t="s">
        <v>52</v>
      </c>
      <c r="BK107" s="6"/>
      <c r="BL107" s="6" t="s">
        <v>52</v>
      </c>
      <c r="BM107" s="6" t="s">
        <v>49</v>
      </c>
      <c r="BN107" s="6" t="s">
        <v>99</v>
      </c>
      <c r="BO107" s="6"/>
      <c r="BP107" s="21">
        <v>16.8</v>
      </c>
      <c r="BR107" s="6"/>
      <c r="BS107" s="6"/>
      <c r="BT107" s="6"/>
      <c r="BV107" s="6"/>
      <c r="BW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R107" s="6"/>
      <c r="CS107" s="6"/>
      <c r="CT107" s="6"/>
      <c r="CU107" s="6"/>
      <c r="CV107" s="6"/>
      <c r="CY107" s="6"/>
      <c r="CZ107" s="6"/>
      <c r="DA107" s="6"/>
      <c r="DB107" s="6"/>
      <c r="DC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</row>
    <row r="108" spans="1:139">
      <c r="A108" s="21">
        <v>107</v>
      </c>
      <c r="B108" s="21" t="s">
        <v>84</v>
      </c>
      <c r="C108" s="21" t="s">
        <v>336</v>
      </c>
      <c r="D108" s="21" t="s">
        <v>337</v>
      </c>
      <c r="E108" s="27">
        <v>999900</v>
      </c>
      <c r="F108" s="21">
        <v>1461</v>
      </c>
      <c r="G108" s="21">
        <v>4</v>
      </c>
      <c r="H108" s="21">
        <v>4</v>
      </c>
      <c r="I108" s="21" t="s">
        <v>58</v>
      </c>
      <c r="J108" s="21" t="s">
        <v>43</v>
      </c>
      <c r="K108" s="21" t="s">
        <v>53</v>
      </c>
      <c r="L108" s="21">
        <v>50</v>
      </c>
      <c r="M108" s="21" t="s">
        <v>82</v>
      </c>
      <c r="N108" s="21">
        <v>1671</v>
      </c>
      <c r="O108" s="21">
        <v>4331</v>
      </c>
      <c r="P108" s="21">
        <v>1822</v>
      </c>
      <c r="Q108" s="21" t="s">
        <v>78</v>
      </c>
      <c r="R108" s="21">
        <v>5</v>
      </c>
      <c r="S108" s="21">
        <v>17.100000000000001</v>
      </c>
      <c r="T108" s="21">
        <v>20.399999999999999</v>
      </c>
      <c r="U108" s="21">
        <v>2425</v>
      </c>
      <c r="V108" s="21">
        <v>5</v>
      </c>
      <c r="W108" s="21">
        <v>205</v>
      </c>
      <c r="X108" s="21" t="s">
        <v>47</v>
      </c>
      <c r="Y108" s="21">
        <v>5</v>
      </c>
      <c r="Z108" s="21" t="s">
        <v>48</v>
      </c>
      <c r="AA108" s="21">
        <v>3</v>
      </c>
      <c r="AB108" s="21">
        <v>2</v>
      </c>
      <c r="AC108" s="21">
        <v>4.7</v>
      </c>
      <c r="AF108" s="6"/>
      <c r="AP108" s="6"/>
      <c r="AQ108" s="6"/>
      <c r="AW108" s="6"/>
      <c r="AX108" s="6" t="s">
        <v>49</v>
      </c>
      <c r="AY108" s="6"/>
      <c r="AZ108" s="6"/>
      <c r="BA108" s="6"/>
      <c r="BE108" s="6"/>
      <c r="BF108" s="6"/>
      <c r="BG108" s="6" t="s">
        <v>50</v>
      </c>
      <c r="BH108" s="6" t="s">
        <v>51</v>
      </c>
      <c r="BI108" s="6">
        <v>1042</v>
      </c>
      <c r="BJ108" s="6" t="s">
        <v>52</v>
      </c>
      <c r="BK108" s="6"/>
      <c r="BL108" s="6" t="s">
        <v>52</v>
      </c>
      <c r="BM108" s="6"/>
      <c r="BN108" s="6" t="s">
        <v>99</v>
      </c>
      <c r="BO108" s="6"/>
      <c r="BP108" s="21">
        <v>20.45</v>
      </c>
      <c r="BR108" s="6"/>
      <c r="BS108" s="6"/>
      <c r="BT108" s="6"/>
      <c r="BV108" s="6"/>
      <c r="BW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R108" s="6"/>
      <c r="CS108" s="6"/>
      <c r="CT108" s="6"/>
      <c r="CU108" s="6"/>
      <c r="CV108" s="6"/>
      <c r="CY108" s="6"/>
      <c r="CZ108" s="6"/>
      <c r="DA108" s="6"/>
      <c r="DB108" s="6"/>
      <c r="DC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</row>
    <row r="109" spans="1:139">
      <c r="A109" s="21">
        <v>108</v>
      </c>
      <c r="B109" s="21" t="s">
        <v>39</v>
      </c>
      <c r="C109" s="21" t="s">
        <v>338</v>
      </c>
      <c r="D109" s="21" t="s">
        <v>339</v>
      </c>
      <c r="E109" s="27">
        <v>1109005</v>
      </c>
      <c r="F109" s="21">
        <v>2179</v>
      </c>
      <c r="G109" s="21">
        <v>4</v>
      </c>
      <c r="H109" s="21">
        <v>4</v>
      </c>
      <c r="I109" s="21" t="s">
        <v>58</v>
      </c>
      <c r="J109" s="21" t="s">
        <v>43</v>
      </c>
      <c r="K109" s="21" t="s">
        <v>53</v>
      </c>
      <c r="L109" s="21">
        <v>63</v>
      </c>
      <c r="M109" s="21" t="s">
        <v>82</v>
      </c>
      <c r="N109" s="21">
        <v>1922</v>
      </c>
      <c r="O109" s="21">
        <v>4655</v>
      </c>
      <c r="P109" s="21">
        <v>1855</v>
      </c>
      <c r="Q109" s="21" t="s">
        <v>78</v>
      </c>
      <c r="R109" s="21">
        <v>5</v>
      </c>
      <c r="S109" s="21">
        <v>10.8</v>
      </c>
      <c r="T109" s="21">
        <v>14</v>
      </c>
      <c r="U109" s="21">
        <v>2603</v>
      </c>
      <c r="V109" s="21">
        <v>5</v>
      </c>
      <c r="W109" s="21">
        <v>200</v>
      </c>
      <c r="X109" s="21" t="s">
        <v>47</v>
      </c>
      <c r="Y109" s="21">
        <v>5</v>
      </c>
      <c r="Z109" s="21" t="s">
        <v>48</v>
      </c>
      <c r="AA109" s="21">
        <v>3</v>
      </c>
      <c r="AB109" s="21">
        <v>6</v>
      </c>
      <c r="AC109" s="21">
        <v>5.4</v>
      </c>
      <c r="AF109" s="6"/>
      <c r="AP109" s="6"/>
      <c r="AQ109" s="6"/>
      <c r="AW109" s="6"/>
      <c r="AX109" s="6" t="s">
        <v>47</v>
      </c>
      <c r="AY109" s="6"/>
      <c r="AZ109" s="6"/>
      <c r="BA109" s="6"/>
      <c r="BE109" s="6"/>
      <c r="BF109" s="6"/>
      <c r="BG109" s="6" t="s">
        <v>151</v>
      </c>
      <c r="BH109" s="6"/>
      <c r="BI109" s="6"/>
      <c r="BJ109" s="6" t="s">
        <v>52</v>
      </c>
      <c r="BK109" s="6"/>
      <c r="BL109" s="6" t="s">
        <v>52</v>
      </c>
      <c r="BM109" s="6" t="s">
        <v>49</v>
      </c>
      <c r="BN109" s="6"/>
      <c r="BO109" s="6"/>
      <c r="BP109" s="21">
        <v>14</v>
      </c>
      <c r="BR109" s="6"/>
      <c r="BS109" s="6"/>
      <c r="BT109" s="6"/>
      <c r="BV109" s="6"/>
      <c r="BW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R109" s="6"/>
      <c r="CS109" s="6"/>
      <c r="CT109" s="6"/>
      <c r="CU109" s="6"/>
      <c r="CV109" s="6"/>
      <c r="CY109" s="6"/>
      <c r="CZ109" s="6"/>
      <c r="DA109" s="6"/>
      <c r="DB109" s="6"/>
      <c r="DC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</row>
    <row r="110" spans="1:139">
      <c r="A110" s="21">
        <v>109</v>
      </c>
      <c r="B110" s="21" t="s">
        <v>253</v>
      </c>
      <c r="C110" s="21" t="s">
        <v>340</v>
      </c>
      <c r="D110" s="21" t="s">
        <v>341</v>
      </c>
      <c r="E110" s="27">
        <v>1248000</v>
      </c>
      <c r="F110" s="21">
        <v>1500</v>
      </c>
      <c r="G110" s="21">
        <v>4</v>
      </c>
      <c r="H110" s="21">
        <v>4</v>
      </c>
      <c r="I110" s="21" t="s">
        <v>58</v>
      </c>
      <c r="J110" s="21" t="s">
        <v>43</v>
      </c>
      <c r="K110" s="21" t="s">
        <v>53</v>
      </c>
      <c r="L110" s="21">
        <v>60</v>
      </c>
      <c r="M110" s="21" t="s">
        <v>45</v>
      </c>
      <c r="N110" s="21">
        <v>1760</v>
      </c>
      <c r="O110" s="21">
        <v>4655</v>
      </c>
      <c r="P110" s="21">
        <v>1835</v>
      </c>
      <c r="Q110" s="21" t="s">
        <v>78</v>
      </c>
      <c r="R110" s="21">
        <v>5</v>
      </c>
      <c r="S110" s="21">
        <v>6</v>
      </c>
      <c r="T110" s="21">
        <v>7.5</v>
      </c>
      <c r="U110" s="21">
        <v>2600</v>
      </c>
      <c r="V110" s="21">
        <v>6</v>
      </c>
      <c r="W110" s="21">
        <v>192</v>
      </c>
      <c r="X110" s="21" t="s">
        <v>47</v>
      </c>
      <c r="Y110" s="21">
        <v>5</v>
      </c>
      <c r="Z110" s="21" t="s">
        <v>48</v>
      </c>
      <c r="AA110" s="21">
        <v>2</v>
      </c>
      <c r="AB110" s="21">
        <v>1</v>
      </c>
      <c r="AC110" s="21">
        <v>5.3</v>
      </c>
      <c r="AF110" s="6"/>
      <c r="AP110" s="6"/>
      <c r="AQ110" s="6"/>
      <c r="AW110" s="6"/>
      <c r="AX110" s="6" t="s">
        <v>49</v>
      </c>
      <c r="AY110" s="6"/>
      <c r="AZ110" s="6"/>
      <c r="BA110" s="6"/>
      <c r="BE110" s="6"/>
      <c r="BF110" s="6"/>
      <c r="BG110" s="6" t="s">
        <v>50</v>
      </c>
      <c r="BH110" s="6"/>
      <c r="BI110" s="6"/>
      <c r="BJ110" s="6" t="s">
        <v>52</v>
      </c>
      <c r="BK110" s="6"/>
      <c r="BL110" s="6" t="s">
        <v>52</v>
      </c>
      <c r="BM110" s="6" t="s">
        <v>49</v>
      </c>
      <c r="BN110" s="6" t="s">
        <v>53</v>
      </c>
      <c r="BO110" s="6"/>
      <c r="BP110" s="21"/>
      <c r="BR110" s="6"/>
      <c r="BS110" s="6"/>
      <c r="BT110" s="6"/>
      <c r="BV110" s="6"/>
      <c r="BW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R110" s="6"/>
      <c r="CS110" s="6"/>
      <c r="CT110" s="6"/>
      <c r="CU110" s="6"/>
      <c r="CV110" s="6"/>
      <c r="CY110" s="6"/>
      <c r="CZ110" s="6"/>
      <c r="DA110" s="6"/>
      <c r="DB110" s="6"/>
      <c r="DC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</row>
    <row r="111" spans="1:139">
      <c r="A111" s="21">
        <v>110</v>
      </c>
      <c r="B111" s="21" t="s">
        <v>39</v>
      </c>
      <c r="C111" s="21" t="s">
        <v>342</v>
      </c>
      <c r="D111" s="21" t="s">
        <v>343</v>
      </c>
      <c r="E111" s="27">
        <v>1499000</v>
      </c>
      <c r="F111" s="21">
        <v>1497</v>
      </c>
      <c r="G111" s="21">
        <v>3</v>
      </c>
      <c r="H111" s="21">
        <v>4</v>
      </c>
      <c r="I111" s="21" t="s">
        <v>58</v>
      </c>
      <c r="J111" s="21" t="s">
        <v>229</v>
      </c>
      <c r="K111" s="21" t="s">
        <v>53</v>
      </c>
      <c r="L111" s="21">
        <v>44</v>
      </c>
      <c r="M111" s="21" t="s">
        <v>225</v>
      </c>
      <c r="N111" s="21">
        <v>1607</v>
      </c>
      <c r="O111" s="21">
        <v>3994</v>
      </c>
      <c r="P111" s="21">
        <v>1811</v>
      </c>
      <c r="Q111" s="21" t="s">
        <v>78</v>
      </c>
      <c r="R111" s="21">
        <v>5</v>
      </c>
      <c r="S111" s="21">
        <v>16</v>
      </c>
      <c r="T111" s="21">
        <v>20</v>
      </c>
      <c r="U111" s="21">
        <v>2740</v>
      </c>
      <c r="V111" s="21">
        <v>6</v>
      </c>
      <c r="W111" s="21">
        <v>205</v>
      </c>
      <c r="X111" s="21" t="s">
        <v>47</v>
      </c>
      <c r="Y111" s="21">
        <v>7</v>
      </c>
      <c r="Z111" s="21" t="s">
        <v>48</v>
      </c>
      <c r="AA111" s="21">
        <v>2</v>
      </c>
      <c r="AB111" s="21">
        <v>2</v>
      </c>
      <c r="AC111" s="21">
        <v>5.2</v>
      </c>
      <c r="AF111" s="6"/>
      <c r="AP111" s="6"/>
      <c r="AQ111" s="6"/>
      <c r="AW111" s="6"/>
      <c r="AX111" s="6" t="s">
        <v>47</v>
      </c>
      <c r="AY111" s="6"/>
      <c r="AZ111" s="6"/>
      <c r="BA111" s="6"/>
      <c r="BE111" s="6"/>
      <c r="BF111" s="6"/>
      <c r="BG111" s="6" t="s">
        <v>50</v>
      </c>
      <c r="BH111" s="6"/>
      <c r="BI111" s="6">
        <v>1760</v>
      </c>
      <c r="BJ111" s="6" t="s">
        <v>52</v>
      </c>
      <c r="BK111" s="6" t="s">
        <v>116</v>
      </c>
      <c r="BL111" s="6" t="s">
        <v>52</v>
      </c>
      <c r="BM111" s="6" t="s">
        <v>49</v>
      </c>
      <c r="BN111" s="6" t="s">
        <v>99</v>
      </c>
      <c r="BO111" s="6"/>
      <c r="BP111" s="21"/>
      <c r="BR111" s="6"/>
      <c r="BS111" s="6"/>
      <c r="BT111" s="6"/>
      <c r="BV111" s="6"/>
      <c r="BW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R111" s="6"/>
      <c r="CS111" s="6"/>
      <c r="CT111" s="6"/>
      <c r="CU111" s="6"/>
      <c r="CV111" s="6"/>
      <c r="CY111" s="6"/>
      <c r="CZ111" s="6"/>
      <c r="DA111" s="6"/>
      <c r="DB111" s="6"/>
      <c r="DC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</row>
    <row r="112" spans="1:139">
      <c r="A112" s="21">
        <v>111</v>
      </c>
      <c r="B112" s="21" t="s">
        <v>39</v>
      </c>
      <c r="C112" s="21" t="s">
        <v>342</v>
      </c>
      <c r="D112" s="21" t="s">
        <v>344</v>
      </c>
      <c r="E112" s="27">
        <v>1599000</v>
      </c>
      <c r="F112" s="21">
        <v>1499</v>
      </c>
      <c r="G112" s="21">
        <v>3</v>
      </c>
      <c r="H112" s="21">
        <v>4</v>
      </c>
      <c r="I112" s="21" t="s">
        <v>58</v>
      </c>
      <c r="J112" s="21" t="s">
        <v>229</v>
      </c>
      <c r="K112" s="21" t="s">
        <v>53</v>
      </c>
      <c r="L112" s="21">
        <v>44</v>
      </c>
      <c r="M112" s="21" t="s">
        <v>225</v>
      </c>
      <c r="N112" s="21">
        <v>1607</v>
      </c>
      <c r="O112" s="21">
        <v>3994</v>
      </c>
      <c r="P112" s="21">
        <v>1811</v>
      </c>
      <c r="Q112" s="21" t="s">
        <v>78</v>
      </c>
      <c r="R112" s="21">
        <v>5</v>
      </c>
      <c r="S112" s="21">
        <v>16</v>
      </c>
      <c r="T112" s="21">
        <v>20</v>
      </c>
      <c r="U112" s="21">
        <v>2555</v>
      </c>
      <c r="V112" s="21">
        <v>6</v>
      </c>
      <c r="W112" s="21">
        <v>205</v>
      </c>
      <c r="X112" s="21" t="s">
        <v>47</v>
      </c>
      <c r="Y112" s="21">
        <v>5</v>
      </c>
      <c r="Z112" s="21" t="s">
        <v>48</v>
      </c>
      <c r="AA112" s="21">
        <v>3</v>
      </c>
      <c r="AB112" s="21">
        <v>2</v>
      </c>
      <c r="AC112" s="21">
        <v>5.3</v>
      </c>
      <c r="AF112" s="6"/>
      <c r="AP112" s="6"/>
      <c r="AQ112" s="6"/>
      <c r="AW112" s="6"/>
      <c r="AX112" s="6" t="s">
        <v>49</v>
      </c>
      <c r="AY112" s="6"/>
      <c r="AZ112" s="6"/>
      <c r="BA112" s="6"/>
      <c r="BE112" s="6"/>
      <c r="BF112" s="6"/>
      <c r="BG112" s="6" t="s">
        <v>50</v>
      </c>
      <c r="BH112" s="6" t="s">
        <v>131</v>
      </c>
      <c r="BI112" s="6"/>
      <c r="BJ112" s="6" t="s">
        <v>97</v>
      </c>
      <c r="BK112" s="6"/>
      <c r="BL112" s="6" t="s">
        <v>97</v>
      </c>
      <c r="BM112" s="6" t="s">
        <v>49</v>
      </c>
      <c r="BN112" s="6" t="s">
        <v>104</v>
      </c>
      <c r="BO112" s="6"/>
      <c r="BP112" s="21"/>
      <c r="BR112" s="6"/>
      <c r="BS112" s="6"/>
      <c r="BT112" s="6"/>
      <c r="BV112" s="6"/>
      <c r="BW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R112" s="6"/>
      <c r="CS112" s="6"/>
      <c r="CT112" s="6"/>
      <c r="CU112" s="6"/>
      <c r="CV112" s="6"/>
      <c r="CY112" s="6"/>
      <c r="CZ112" s="6"/>
      <c r="DA112" s="6"/>
      <c r="DB112" s="6"/>
      <c r="DC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 t="s">
        <v>104</v>
      </c>
      <c r="EE112" s="6"/>
      <c r="EF112" s="6"/>
      <c r="EG112" s="6"/>
      <c r="EH112" s="6"/>
      <c r="EI112" s="6"/>
    </row>
    <row r="113" spans="1:139">
      <c r="A113" s="21">
        <v>112</v>
      </c>
      <c r="B113" s="21" t="s">
        <v>65</v>
      </c>
      <c r="C113" s="21" t="s">
        <v>345</v>
      </c>
      <c r="D113" s="21" t="s">
        <v>346</v>
      </c>
      <c r="E113" s="27">
        <v>1589000</v>
      </c>
      <c r="F113" s="21">
        <v>1999</v>
      </c>
      <c r="G113" s="21">
        <v>4</v>
      </c>
      <c r="H113" s="21">
        <v>4</v>
      </c>
      <c r="I113" s="21" t="s">
        <v>58</v>
      </c>
      <c r="J113" s="21" t="s">
        <v>59</v>
      </c>
      <c r="K113" s="21" t="s">
        <v>53</v>
      </c>
      <c r="L113" s="21">
        <v>50</v>
      </c>
      <c r="M113" s="21" t="s">
        <v>45</v>
      </c>
      <c r="N113" s="21">
        <v>1465</v>
      </c>
      <c r="O113" s="21">
        <v>4620</v>
      </c>
      <c r="P113" s="21">
        <v>1800</v>
      </c>
      <c r="Q113" s="21" t="s">
        <v>108</v>
      </c>
      <c r="R113" s="21">
        <v>4</v>
      </c>
      <c r="S113" s="21">
        <v>13.1</v>
      </c>
      <c r="T113" s="21">
        <v>14.6</v>
      </c>
      <c r="U113" s="21">
        <v>2680</v>
      </c>
      <c r="V113" s="21">
        <v>6</v>
      </c>
      <c r="W113" s="21">
        <v>190</v>
      </c>
      <c r="X113" s="21" t="s">
        <v>47</v>
      </c>
      <c r="Y113" s="21">
        <v>7</v>
      </c>
      <c r="Z113" s="21" t="s">
        <v>48</v>
      </c>
      <c r="AA113" s="21">
        <v>3</v>
      </c>
      <c r="AB113" s="21">
        <v>2</v>
      </c>
      <c r="AC113" s="21">
        <v>5.35</v>
      </c>
      <c r="AF113" s="6"/>
      <c r="AP113" s="6"/>
      <c r="AQ113" s="6"/>
      <c r="AW113" s="6"/>
      <c r="AX113" s="6" t="s">
        <v>49</v>
      </c>
      <c r="AY113" s="6"/>
      <c r="AZ113" s="6"/>
      <c r="BA113" s="6"/>
      <c r="BE113" s="6"/>
      <c r="BF113" s="6"/>
      <c r="BG113" s="6" t="s">
        <v>50</v>
      </c>
      <c r="BH113" s="6"/>
      <c r="BI113" s="6">
        <v>2225</v>
      </c>
      <c r="BJ113" s="6" t="s">
        <v>48</v>
      </c>
      <c r="BK113" s="6"/>
      <c r="BL113" s="6" t="s">
        <v>52</v>
      </c>
      <c r="BM113" s="6" t="s">
        <v>49</v>
      </c>
      <c r="BN113" s="6" t="s">
        <v>99</v>
      </c>
      <c r="BO113" s="6"/>
      <c r="BP113" s="21">
        <v>14.6</v>
      </c>
      <c r="BR113" s="6"/>
      <c r="BS113" s="6"/>
      <c r="BT113" s="6"/>
      <c r="BV113" s="6"/>
      <c r="BW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R113" s="6"/>
      <c r="CS113" s="6"/>
      <c r="CT113" s="6"/>
      <c r="CU113" s="6"/>
      <c r="CV113" s="6"/>
      <c r="CY113" s="6"/>
      <c r="CZ113" s="6"/>
      <c r="DA113" s="6"/>
      <c r="DB113" s="6"/>
      <c r="DC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 t="s">
        <v>104</v>
      </c>
      <c r="EG113" s="6"/>
      <c r="EH113" s="6"/>
      <c r="EI113" s="6"/>
    </row>
    <row r="114" spans="1:139">
      <c r="A114" s="21">
        <v>113</v>
      </c>
      <c r="B114" s="21" t="s">
        <v>220</v>
      </c>
      <c r="C114" s="21" t="s">
        <v>347</v>
      </c>
      <c r="D114" s="21" t="s">
        <v>348</v>
      </c>
      <c r="E114" s="27">
        <v>3021500</v>
      </c>
      <c r="F114" s="21">
        <v>1968</v>
      </c>
      <c r="G114" s="21">
        <v>4</v>
      </c>
      <c r="H114" s="21">
        <v>4</v>
      </c>
      <c r="I114" s="21" t="s">
        <v>58</v>
      </c>
      <c r="J114" s="21" t="s">
        <v>43</v>
      </c>
      <c r="K114" s="21" t="s">
        <v>53</v>
      </c>
      <c r="L114" s="21">
        <v>55</v>
      </c>
      <c r="M114" s="21" t="s">
        <v>82</v>
      </c>
      <c r="N114" s="21">
        <v>1456</v>
      </c>
      <c r="O114" s="21">
        <v>4767</v>
      </c>
      <c r="P114" s="21">
        <v>1832</v>
      </c>
      <c r="Q114" s="21" t="s">
        <v>108</v>
      </c>
      <c r="R114" s="21">
        <v>4</v>
      </c>
      <c r="S114" s="21">
        <v>16.399999999999999</v>
      </c>
      <c r="T114" s="21">
        <v>18.2</v>
      </c>
      <c r="U114" s="21">
        <v>2600</v>
      </c>
      <c r="V114" s="21">
        <v>7</v>
      </c>
      <c r="W114" s="21">
        <v>165</v>
      </c>
      <c r="X114" s="21" t="s">
        <v>47</v>
      </c>
      <c r="Y114" s="21">
        <v>5</v>
      </c>
      <c r="Z114" s="21" t="s">
        <v>48</v>
      </c>
      <c r="AA114" s="21">
        <v>4</v>
      </c>
      <c r="AB114" s="21">
        <v>2</v>
      </c>
      <c r="AC114" s="21">
        <v>5.5</v>
      </c>
      <c r="AF114" s="6"/>
      <c r="AP114" s="6"/>
      <c r="AQ114" s="6"/>
      <c r="AW114" s="6"/>
      <c r="AX114" s="6" t="s">
        <v>47</v>
      </c>
      <c r="AY114" s="6"/>
      <c r="AZ114" s="6"/>
      <c r="BA114" s="6"/>
      <c r="BE114" s="6"/>
      <c r="BF114" s="6"/>
      <c r="BG114" s="6" t="s">
        <v>50</v>
      </c>
      <c r="BH114" s="6" t="s">
        <v>51</v>
      </c>
      <c r="BI114" s="6">
        <v>1670</v>
      </c>
      <c r="BJ114" s="6" t="s">
        <v>52</v>
      </c>
      <c r="BK114" s="6"/>
      <c r="BL114" s="6" t="s">
        <v>52</v>
      </c>
      <c r="BM114" s="6" t="s">
        <v>49</v>
      </c>
      <c r="BN114" s="6" t="s">
        <v>53</v>
      </c>
      <c r="BO114" s="6"/>
      <c r="BP114" s="21">
        <v>17.420000000000002</v>
      </c>
      <c r="BR114" s="6"/>
      <c r="BS114" s="6"/>
      <c r="BT114" s="6"/>
      <c r="BV114" s="6"/>
      <c r="BW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R114" s="6"/>
      <c r="CS114" s="6"/>
      <c r="CT114" s="6"/>
      <c r="CU114" s="6"/>
      <c r="CV114" s="6"/>
      <c r="CY114" s="6"/>
      <c r="CZ114" s="6"/>
      <c r="DA114" s="6"/>
      <c r="DB114" s="6"/>
      <c r="DC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</row>
    <row r="115" spans="1:139">
      <c r="A115" s="21">
        <v>114</v>
      </c>
      <c r="B115" s="21" t="s">
        <v>261</v>
      </c>
      <c r="C115" s="21" t="s">
        <v>349</v>
      </c>
      <c r="D115" s="21" t="s">
        <v>350</v>
      </c>
      <c r="E115" s="27">
        <v>3283000</v>
      </c>
      <c r="F115" s="21">
        <v>1984</v>
      </c>
      <c r="G115" s="21">
        <v>5</v>
      </c>
      <c r="H115" s="21">
        <v>4</v>
      </c>
      <c r="I115" s="21" t="s">
        <v>58</v>
      </c>
      <c r="J115" s="21" t="s">
        <v>43</v>
      </c>
      <c r="K115" s="21" t="s">
        <v>53</v>
      </c>
      <c r="L115" s="21">
        <v>60</v>
      </c>
      <c r="M115" s="21" t="s">
        <v>82</v>
      </c>
      <c r="N115" s="21">
        <v>1458</v>
      </c>
      <c r="O115" s="21">
        <v>4370</v>
      </c>
      <c r="P115" s="21">
        <v>1783</v>
      </c>
      <c r="Q115" s="21" t="s">
        <v>46</v>
      </c>
      <c r="R115" s="21">
        <v>5</v>
      </c>
      <c r="S115" s="21">
        <v>13.05</v>
      </c>
      <c r="T115" s="21">
        <v>16.8</v>
      </c>
      <c r="U115" s="21">
        <v>2673</v>
      </c>
      <c r="V115" s="21">
        <v>6</v>
      </c>
      <c r="W115" s="21">
        <v>132</v>
      </c>
      <c r="X115" s="21" t="s">
        <v>49</v>
      </c>
      <c r="Y115" s="21">
        <v>5</v>
      </c>
      <c r="Z115" s="21" t="s">
        <v>48</v>
      </c>
      <c r="AA115" s="21">
        <v>4</v>
      </c>
      <c r="AB115" s="21">
        <v>2</v>
      </c>
      <c r="AC115" s="21">
        <v>5.2</v>
      </c>
      <c r="AF115" s="6"/>
      <c r="AP115" s="6"/>
      <c r="AQ115" s="6"/>
      <c r="AW115" s="6"/>
      <c r="AX115" s="6" t="s">
        <v>47</v>
      </c>
      <c r="AY115" s="6"/>
      <c r="AZ115" s="6"/>
      <c r="BA115" s="6"/>
      <c r="BE115" s="6"/>
      <c r="BF115" s="6"/>
      <c r="BG115" s="6" t="s">
        <v>104</v>
      </c>
      <c r="BH115" s="6" t="s">
        <v>104</v>
      </c>
      <c r="BI115" s="6"/>
      <c r="BJ115" s="6" t="s">
        <v>52</v>
      </c>
      <c r="BK115" s="6"/>
      <c r="BL115" s="6" t="s">
        <v>52</v>
      </c>
      <c r="BM115" s="6" t="s">
        <v>104</v>
      </c>
      <c r="BN115" s="6" t="s">
        <v>99</v>
      </c>
      <c r="BO115" s="6"/>
      <c r="BP115" s="21">
        <v>16.8</v>
      </c>
      <c r="BR115" s="6"/>
      <c r="BS115" s="6"/>
      <c r="BT115" s="6"/>
      <c r="BV115" s="6"/>
      <c r="BW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R115" s="6"/>
      <c r="CS115" s="6"/>
      <c r="CT115" s="6"/>
      <c r="CU115" s="6"/>
      <c r="CV115" s="6"/>
      <c r="CY115" s="6"/>
      <c r="CZ115" s="6"/>
      <c r="DA115" s="6"/>
      <c r="DB115" s="6"/>
      <c r="DC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 t="s">
        <v>104</v>
      </c>
      <c r="ED115" s="6"/>
      <c r="EE115" s="6"/>
      <c r="EF115" s="6"/>
      <c r="EG115" s="6"/>
      <c r="EH115" s="6"/>
      <c r="EI115" s="6"/>
    </row>
    <row r="116" spans="1:139">
      <c r="A116" s="21">
        <v>115</v>
      </c>
      <c r="B116" s="21" t="s">
        <v>100</v>
      </c>
      <c r="C116" s="21" t="s">
        <v>351</v>
      </c>
      <c r="D116" s="21" t="s">
        <v>102</v>
      </c>
      <c r="E116" s="27">
        <v>3490000</v>
      </c>
      <c r="F116" s="21">
        <v>1998</v>
      </c>
      <c r="G116" s="21">
        <v>4</v>
      </c>
      <c r="H116" s="21">
        <v>4</v>
      </c>
      <c r="I116" s="21" t="s">
        <v>58</v>
      </c>
      <c r="J116" s="21" t="s">
        <v>43</v>
      </c>
      <c r="K116" s="21" t="s">
        <v>53</v>
      </c>
      <c r="L116" s="21">
        <v>47</v>
      </c>
      <c r="M116" s="21" t="s">
        <v>45</v>
      </c>
      <c r="N116" s="21">
        <v>1557</v>
      </c>
      <c r="O116" s="21">
        <v>4299</v>
      </c>
      <c r="P116" s="21">
        <v>1822</v>
      </c>
      <c r="Q116" s="21" t="s">
        <v>46</v>
      </c>
      <c r="R116" s="21">
        <v>5</v>
      </c>
      <c r="S116" s="21">
        <v>16.3</v>
      </c>
      <c r="T116" s="21">
        <v>19.399999999999999</v>
      </c>
      <c r="U116" s="21">
        <v>2760</v>
      </c>
      <c r="V116" s="21">
        <v>8</v>
      </c>
      <c r="W116" s="21">
        <v>146</v>
      </c>
      <c r="X116" s="21" t="s">
        <v>47</v>
      </c>
      <c r="Y116" s="21">
        <v>7</v>
      </c>
      <c r="Z116" s="21" t="s">
        <v>48</v>
      </c>
      <c r="AA116" s="21">
        <v>2</v>
      </c>
      <c r="AB116" s="21">
        <v>6</v>
      </c>
      <c r="AC116" s="21">
        <v>5.5</v>
      </c>
      <c r="AF116" s="6"/>
      <c r="AP116" s="6"/>
      <c r="AQ116" s="6"/>
      <c r="AW116" s="6"/>
      <c r="AX116" s="6" t="s">
        <v>47</v>
      </c>
      <c r="AY116" s="6"/>
      <c r="AZ116" s="6"/>
      <c r="BA116" s="6"/>
      <c r="BE116" s="6"/>
      <c r="BF116" s="6"/>
      <c r="BG116" s="6" t="s">
        <v>104</v>
      </c>
      <c r="BH116" s="6"/>
      <c r="BI116" s="6">
        <v>2475</v>
      </c>
      <c r="BJ116" s="6" t="s">
        <v>52</v>
      </c>
      <c r="BK116" s="6" t="s">
        <v>352</v>
      </c>
      <c r="BL116" s="6" t="s">
        <v>48</v>
      </c>
      <c r="BM116" s="6"/>
      <c r="BN116" s="6"/>
      <c r="BO116" s="6"/>
      <c r="BP116" s="21">
        <v>14.41</v>
      </c>
      <c r="BR116" s="6"/>
      <c r="BS116" s="6"/>
      <c r="BT116" s="6"/>
      <c r="BV116" s="6"/>
      <c r="BW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R116" s="6"/>
      <c r="CS116" s="6"/>
      <c r="CT116" s="6"/>
      <c r="CU116" s="6"/>
      <c r="CV116" s="6"/>
      <c r="CY116" s="6"/>
      <c r="CZ116" s="6"/>
      <c r="DA116" s="6"/>
      <c r="DB116" s="6"/>
      <c r="DC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</row>
    <row r="117" spans="1:139">
      <c r="A117" s="21">
        <v>116</v>
      </c>
      <c r="B117" s="21" t="s">
        <v>353</v>
      </c>
      <c r="C117" s="21" t="s">
        <v>354</v>
      </c>
      <c r="D117" s="21" t="s">
        <v>355</v>
      </c>
      <c r="E117" s="27">
        <v>4020000</v>
      </c>
      <c r="F117" s="21">
        <v>1950</v>
      </c>
      <c r="G117" s="21">
        <v>4</v>
      </c>
      <c r="H117" s="21">
        <v>4</v>
      </c>
      <c r="I117" s="21" t="s">
        <v>42</v>
      </c>
      <c r="J117" s="21" t="s">
        <v>59</v>
      </c>
      <c r="K117" s="21" t="s">
        <v>53</v>
      </c>
      <c r="L117" s="21">
        <v>66</v>
      </c>
      <c r="M117" s="21" t="s">
        <v>82</v>
      </c>
      <c r="N117" s="21">
        <v>1442</v>
      </c>
      <c r="O117" s="21">
        <v>4686</v>
      </c>
      <c r="P117" s="21">
        <v>1810</v>
      </c>
      <c r="Q117" s="21" t="s">
        <v>108</v>
      </c>
      <c r="R117" s="21">
        <v>4</v>
      </c>
      <c r="S117" s="21">
        <v>8</v>
      </c>
      <c r="T117" s="21">
        <v>12</v>
      </c>
      <c r="U117" s="21">
        <v>2610</v>
      </c>
      <c r="V117" s="21">
        <v>9</v>
      </c>
      <c r="W117" s="21">
        <v>157</v>
      </c>
      <c r="X117" s="21" t="s">
        <v>47</v>
      </c>
      <c r="Y117" s="21">
        <v>5</v>
      </c>
      <c r="Z117" s="21" t="s">
        <v>48</v>
      </c>
      <c r="AA117" s="21">
        <v>3</v>
      </c>
      <c r="AB117" s="21">
        <v>2</v>
      </c>
      <c r="AC117" s="21">
        <v>5.3</v>
      </c>
      <c r="AF117" s="6"/>
      <c r="AP117" s="6"/>
      <c r="AQ117" s="6"/>
      <c r="AW117" s="6"/>
      <c r="AX117" s="6" t="s">
        <v>49</v>
      </c>
      <c r="AY117" s="6"/>
      <c r="AZ117" s="6"/>
      <c r="BA117" s="6"/>
      <c r="BE117" s="6"/>
      <c r="BF117" s="6"/>
      <c r="BG117" s="6" t="s">
        <v>50</v>
      </c>
      <c r="BH117" s="6" t="s">
        <v>51</v>
      </c>
      <c r="BI117" s="6"/>
      <c r="BJ117" s="6" t="s">
        <v>52</v>
      </c>
      <c r="BK117" s="6"/>
      <c r="BL117" s="6" t="s">
        <v>48</v>
      </c>
      <c r="BM117" s="6" t="s">
        <v>49</v>
      </c>
      <c r="BN117" s="6" t="s">
        <v>53</v>
      </c>
      <c r="BO117" s="6"/>
      <c r="BP117" s="21">
        <v>12.06</v>
      </c>
      <c r="BR117" s="6"/>
      <c r="BS117" s="6"/>
      <c r="BT117" s="6"/>
      <c r="BV117" s="6"/>
      <c r="BW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R117" s="6"/>
      <c r="CS117" s="6"/>
      <c r="CT117" s="6"/>
      <c r="CU117" s="6"/>
      <c r="CV117" s="6"/>
      <c r="CY117" s="6"/>
      <c r="CZ117" s="6"/>
      <c r="DA117" s="6"/>
      <c r="DB117" s="6"/>
      <c r="DC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</row>
    <row r="118" spans="1:139">
      <c r="A118" s="21">
        <v>117</v>
      </c>
      <c r="B118" s="21" t="s">
        <v>79</v>
      </c>
      <c r="C118" s="21" t="s">
        <v>356</v>
      </c>
      <c r="D118" s="21" t="s">
        <v>357</v>
      </c>
      <c r="E118" s="27">
        <v>4509000</v>
      </c>
      <c r="F118" s="21">
        <v>1798</v>
      </c>
      <c r="G118" s="21">
        <v>4</v>
      </c>
      <c r="H118" s="21">
        <v>4</v>
      </c>
      <c r="I118" s="21" t="s">
        <v>58</v>
      </c>
      <c r="J118" s="21" t="s">
        <v>43</v>
      </c>
      <c r="K118" s="21" t="s">
        <v>53</v>
      </c>
      <c r="L118" s="21">
        <v>43</v>
      </c>
      <c r="M118" s="21" t="s">
        <v>296</v>
      </c>
      <c r="N118" s="21">
        <v>1490</v>
      </c>
      <c r="O118" s="21">
        <v>4540</v>
      </c>
      <c r="P118" s="21">
        <v>1760</v>
      </c>
      <c r="Q118" s="21" t="s">
        <v>108</v>
      </c>
      <c r="R118" s="21">
        <v>4</v>
      </c>
      <c r="S118" s="21">
        <v>15.1</v>
      </c>
      <c r="T118" s="21">
        <v>18.7</v>
      </c>
      <c r="U118" s="21">
        <v>2673</v>
      </c>
      <c r="V118" s="21">
        <v>5</v>
      </c>
      <c r="W118" s="21">
        <v>165</v>
      </c>
      <c r="X118" s="21" t="s">
        <v>47</v>
      </c>
      <c r="Y118" s="21">
        <v>5</v>
      </c>
      <c r="Z118" s="21" t="s">
        <v>48</v>
      </c>
      <c r="AA118" s="21">
        <v>2</v>
      </c>
      <c r="AB118" s="21">
        <v>2</v>
      </c>
      <c r="AC118" s="21">
        <v>5.2</v>
      </c>
      <c r="AF118" s="6"/>
      <c r="AP118" s="6"/>
      <c r="AQ118" s="6"/>
      <c r="AW118" s="6"/>
      <c r="AX118" s="6" t="s">
        <v>49</v>
      </c>
      <c r="AY118" s="6"/>
      <c r="AZ118" s="6"/>
      <c r="BA118" s="6"/>
      <c r="BE118" s="6"/>
      <c r="BF118" s="6"/>
      <c r="BG118" s="6" t="s">
        <v>151</v>
      </c>
      <c r="BH118" s="6" t="s">
        <v>51</v>
      </c>
      <c r="BI118" s="6">
        <v>1764</v>
      </c>
      <c r="BJ118" s="6" t="s">
        <v>52</v>
      </c>
      <c r="BK118" s="6"/>
      <c r="BL118" s="6" t="s">
        <v>52</v>
      </c>
      <c r="BM118" s="6" t="s">
        <v>49</v>
      </c>
      <c r="BN118" s="6" t="s">
        <v>53</v>
      </c>
      <c r="BO118" s="6"/>
      <c r="BP118" s="21">
        <v>23.9</v>
      </c>
      <c r="BR118" s="6"/>
      <c r="BS118" s="6"/>
      <c r="BT118" s="6"/>
      <c r="BV118" s="6"/>
      <c r="BW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R118" s="6"/>
      <c r="CS118" s="6"/>
      <c r="CT118" s="6"/>
      <c r="CU118" s="6"/>
      <c r="CV118" s="6"/>
      <c r="CY118" s="6"/>
      <c r="CZ118" s="6"/>
      <c r="DA118" s="6"/>
      <c r="DB118" s="6"/>
      <c r="DC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</row>
    <row r="119" spans="1:139">
      <c r="A119" s="21">
        <v>118</v>
      </c>
      <c r="B119" s="21" t="s">
        <v>128</v>
      </c>
      <c r="C119" s="21" t="s">
        <v>358</v>
      </c>
      <c r="D119" s="21" t="s">
        <v>359</v>
      </c>
      <c r="E119" s="27">
        <v>5695000</v>
      </c>
      <c r="F119" s="21">
        <v>2487</v>
      </c>
      <c r="G119" s="21">
        <v>4</v>
      </c>
      <c r="H119" s="21">
        <v>4</v>
      </c>
      <c r="I119" s="21" t="s">
        <v>58</v>
      </c>
      <c r="J119" s="21" t="s">
        <v>43</v>
      </c>
      <c r="K119" s="21" t="s">
        <v>53</v>
      </c>
      <c r="L119" s="21">
        <v>65</v>
      </c>
      <c r="M119" s="21" t="s">
        <v>296</v>
      </c>
      <c r="N119" s="21">
        <v>1445</v>
      </c>
      <c r="O119" s="21">
        <v>4975</v>
      </c>
      <c r="P119" s="21">
        <v>1865</v>
      </c>
      <c r="Q119" s="21" t="s">
        <v>108</v>
      </c>
      <c r="R119" s="21">
        <v>4</v>
      </c>
      <c r="S119" s="21">
        <v>17.8</v>
      </c>
      <c r="T119" s="21">
        <v>21.4</v>
      </c>
      <c r="U119" s="21">
        <v>2650</v>
      </c>
      <c r="V119" s="21">
        <v>10</v>
      </c>
      <c r="W119" s="21">
        <v>195</v>
      </c>
      <c r="X119" s="21" t="s">
        <v>47</v>
      </c>
      <c r="Y119" s="21">
        <v>7</v>
      </c>
      <c r="Z119" s="21" t="s">
        <v>48</v>
      </c>
      <c r="AA119" s="21">
        <v>3</v>
      </c>
      <c r="AB119" s="21">
        <v>2</v>
      </c>
      <c r="AC119" s="21">
        <v>10.8</v>
      </c>
      <c r="AF119" s="6"/>
      <c r="AP119" s="6"/>
      <c r="AQ119" s="6"/>
      <c r="AW119" s="6"/>
      <c r="AX119" s="6" t="s">
        <v>47</v>
      </c>
      <c r="AY119" s="6"/>
      <c r="AZ119" s="6"/>
      <c r="BA119" s="6"/>
      <c r="BE119" s="6"/>
      <c r="BF119" s="6"/>
      <c r="BG119" s="6" t="s">
        <v>151</v>
      </c>
      <c r="BH119" s="6" t="s">
        <v>51</v>
      </c>
      <c r="BI119" s="6">
        <v>2505</v>
      </c>
      <c r="BJ119" s="6" t="s">
        <v>103</v>
      </c>
      <c r="BK119" s="6" t="s">
        <v>360</v>
      </c>
      <c r="BL119" s="6" t="s">
        <v>48</v>
      </c>
      <c r="BM119" s="6" t="s">
        <v>49</v>
      </c>
      <c r="BN119" s="6" t="s">
        <v>99</v>
      </c>
      <c r="BO119" s="6"/>
      <c r="BP119" s="21">
        <v>17.8</v>
      </c>
      <c r="BR119" s="6"/>
      <c r="BS119" s="6"/>
      <c r="BT119" s="6"/>
      <c r="BV119" s="6"/>
      <c r="BW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R119" s="6"/>
      <c r="CS119" s="6"/>
      <c r="CT119" s="6"/>
      <c r="CU119" s="6"/>
      <c r="CV119" s="6"/>
      <c r="CY119" s="6"/>
      <c r="CZ119" s="6"/>
      <c r="DA119" s="6"/>
      <c r="DB119" s="6"/>
      <c r="DC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</row>
    <row r="120" spans="1:139">
      <c r="A120" s="21">
        <v>119</v>
      </c>
      <c r="B120" s="21" t="s">
        <v>128</v>
      </c>
      <c r="C120" s="21" t="s">
        <v>361</v>
      </c>
      <c r="D120" s="21" t="s">
        <v>362</v>
      </c>
      <c r="E120" s="27">
        <v>6060000</v>
      </c>
      <c r="F120" s="21">
        <v>2494</v>
      </c>
      <c r="G120" s="21">
        <v>6</v>
      </c>
      <c r="H120" s="21">
        <v>4</v>
      </c>
      <c r="I120" s="21" t="s">
        <v>124</v>
      </c>
      <c r="J120" s="21" t="s">
        <v>43</v>
      </c>
      <c r="K120" s="21" t="s">
        <v>53</v>
      </c>
      <c r="L120" s="21">
        <v>56</v>
      </c>
      <c r="M120" s="21" t="s">
        <v>45</v>
      </c>
      <c r="N120" s="21">
        <v>1645</v>
      </c>
      <c r="O120" s="21">
        <v>4.6399999999999997</v>
      </c>
      <c r="P120" s="21">
        <v>1.845</v>
      </c>
      <c r="Q120" s="21" t="s">
        <v>78</v>
      </c>
      <c r="R120" s="21">
        <v>4</v>
      </c>
      <c r="S120" s="21">
        <v>12</v>
      </c>
      <c r="T120" s="21">
        <v>15</v>
      </c>
      <c r="U120" s="21">
        <v>2750</v>
      </c>
      <c r="V120" s="21">
        <v>6</v>
      </c>
      <c r="W120" s="21">
        <v>185</v>
      </c>
      <c r="X120" s="21" t="s">
        <v>47</v>
      </c>
      <c r="Y120" s="21">
        <v>5</v>
      </c>
      <c r="Z120" s="21" t="s">
        <v>48</v>
      </c>
      <c r="AA120" s="21">
        <v>4</v>
      </c>
      <c r="AB120" s="21">
        <v>2</v>
      </c>
      <c r="AC120" s="21"/>
      <c r="AF120" s="6"/>
      <c r="AP120" s="6"/>
      <c r="AQ120" s="6"/>
      <c r="AW120" s="6"/>
      <c r="AX120" s="6" t="s">
        <v>104</v>
      </c>
      <c r="AY120" s="6"/>
      <c r="AZ120" s="6"/>
      <c r="BA120" s="6"/>
      <c r="BE120" s="6"/>
      <c r="BF120" s="6"/>
      <c r="BG120" s="6"/>
      <c r="BH120" s="6"/>
      <c r="BI120" s="6"/>
      <c r="BJ120" s="6"/>
      <c r="BK120" s="6"/>
      <c r="BL120" s="6"/>
      <c r="BM120" s="6" t="s">
        <v>49</v>
      </c>
      <c r="BN120" s="6"/>
      <c r="BO120" s="6"/>
      <c r="BP120" s="21">
        <v>18.3</v>
      </c>
      <c r="BR120" s="6"/>
      <c r="BS120" s="6"/>
      <c r="BT120" s="6"/>
      <c r="BV120" s="6"/>
      <c r="BW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R120" s="6"/>
      <c r="CS120" s="6"/>
      <c r="CT120" s="6"/>
      <c r="CU120" s="6"/>
      <c r="CV120" s="6"/>
      <c r="CY120" s="6"/>
      <c r="CZ120" s="6"/>
      <c r="DA120" s="6"/>
      <c r="DB120" s="6"/>
      <c r="DC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>
        <v>2</v>
      </c>
      <c r="EF120" s="6"/>
      <c r="EG120" s="6"/>
      <c r="EH120" s="6"/>
      <c r="EI120" s="6"/>
    </row>
    <row r="121" spans="1:139">
      <c r="A121" s="21">
        <v>120</v>
      </c>
      <c r="B121" s="21" t="s">
        <v>113</v>
      </c>
      <c r="C121" s="21" t="s">
        <v>363</v>
      </c>
      <c r="D121" s="21" t="s">
        <v>364</v>
      </c>
      <c r="E121" s="27">
        <v>6463780</v>
      </c>
      <c r="F121" s="21">
        <v>1999</v>
      </c>
      <c r="G121" s="21">
        <v>4</v>
      </c>
      <c r="H121" s="21">
        <v>4</v>
      </c>
      <c r="I121" s="21" t="s">
        <v>124</v>
      </c>
      <c r="J121" s="21" t="s">
        <v>43</v>
      </c>
      <c r="K121" s="21" t="s">
        <v>53</v>
      </c>
      <c r="L121" s="21">
        <v>60</v>
      </c>
      <c r="M121" s="21" t="s">
        <v>82</v>
      </c>
      <c r="N121" s="21">
        <v>1651</v>
      </c>
      <c r="O121" s="21">
        <v>4731</v>
      </c>
      <c r="P121" s="21">
        <v>2175</v>
      </c>
      <c r="Q121" s="21" t="s">
        <v>78</v>
      </c>
      <c r="R121" s="21">
        <v>5</v>
      </c>
      <c r="S121" s="3">
        <v>16.8</v>
      </c>
      <c r="T121" s="21">
        <v>21.2</v>
      </c>
      <c r="U121" s="21">
        <v>2498</v>
      </c>
      <c r="V121" s="21">
        <v>8</v>
      </c>
      <c r="W121" s="21">
        <v>213</v>
      </c>
      <c r="X121" s="21" t="s">
        <v>49</v>
      </c>
      <c r="Y121" s="21">
        <v>5</v>
      </c>
      <c r="Z121" s="21" t="s">
        <v>83</v>
      </c>
      <c r="AA121" s="21">
        <v>8</v>
      </c>
      <c r="AB121" s="21">
        <v>2</v>
      </c>
      <c r="AC121" s="21"/>
      <c r="AF121" s="6"/>
      <c r="AP121" s="6"/>
      <c r="AQ121" s="6"/>
      <c r="AW121" s="6"/>
      <c r="AX121" s="6" t="s">
        <v>49</v>
      </c>
      <c r="AY121" s="6"/>
      <c r="AZ121" s="6"/>
      <c r="BA121" s="6"/>
      <c r="BE121" s="6"/>
      <c r="BF121" s="6"/>
      <c r="BG121" s="6" t="s">
        <v>50</v>
      </c>
      <c r="BH121" s="6" t="s">
        <v>131</v>
      </c>
      <c r="BI121" s="6"/>
      <c r="BJ121" s="6" t="s">
        <v>115</v>
      </c>
      <c r="BK121" s="6"/>
      <c r="BL121" s="6" t="s">
        <v>115</v>
      </c>
      <c r="BM121" s="6" t="s">
        <v>365</v>
      </c>
      <c r="BN121" s="6" t="s">
        <v>104</v>
      </c>
      <c r="BO121" s="6"/>
      <c r="BP121" s="21">
        <v>16.38</v>
      </c>
      <c r="BR121" s="6"/>
      <c r="BS121" s="6"/>
      <c r="BT121" s="6"/>
      <c r="BV121" s="6"/>
      <c r="BW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R121" s="6"/>
      <c r="CS121" s="6"/>
      <c r="CT121" s="6"/>
      <c r="CU121" s="6"/>
      <c r="CV121" s="6"/>
      <c r="CY121" s="6"/>
      <c r="CZ121" s="6"/>
      <c r="DA121" s="6"/>
      <c r="DB121" s="6"/>
      <c r="DC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 t="s">
        <v>104</v>
      </c>
      <c r="ED121" s="6"/>
      <c r="EE121" s="6"/>
      <c r="EF121" s="6" t="s">
        <v>104</v>
      </c>
      <c r="EG121" s="6"/>
      <c r="EH121" s="6" t="s">
        <v>366</v>
      </c>
      <c r="EI121" s="6" t="s">
        <v>367</v>
      </c>
    </row>
    <row r="122" spans="1:139">
      <c r="A122" s="21">
        <v>121</v>
      </c>
      <c r="B122" s="21" t="s">
        <v>113</v>
      </c>
      <c r="C122" s="21" t="s">
        <v>363</v>
      </c>
      <c r="D122" s="21" t="s">
        <v>368</v>
      </c>
      <c r="E122" s="27">
        <v>6422809</v>
      </c>
      <c r="F122" s="21">
        <v>1997</v>
      </c>
      <c r="G122" s="21">
        <v>4</v>
      </c>
      <c r="H122" s="21">
        <v>4</v>
      </c>
      <c r="I122" s="21" t="s">
        <v>124</v>
      </c>
      <c r="J122" s="21" t="s">
        <v>43</v>
      </c>
      <c r="K122" s="21" t="s">
        <v>53</v>
      </c>
      <c r="L122" s="21">
        <v>60</v>
      </c>
      <c r="M122" s="21" t="s">
        <v>45</v>
      </c>
      <c r="N122" s="21">
        <v>1651</v>
      </c>
      <c r="O122" s="21">
        <v>4731</v>
      </c>
      <c r="P122" s="21">
        <v>2175</v>
      </c>
      <c r="Q122" s="21" t="s">
        <v>78</v>
      </c>
      <c r="R122" s="21">
        <v>5</v>
      </c>
      <c r="S122" s="21">
        <v>16.8</v>
      </c>
      <c r="T122" s="21">
        <v>21.2</v>
      </c>
      <c r="U122" s="21">
        <v>2498</v>
      </c>
      <c r="V122" s="21">
        <v>8</v>
      </c>
      <c r="W122" s="21">
        <v>213</v>
      </c>
      <c r="X122" s="21" t="s">
        <v>49</v>
      </c>
      <c r="Y122" s="21">
        <v>5</v>
      </c>
      <c r="Z122" s="21" t="s">
        <v>83</v>
      </c>
      <c r="AA122" s="21">
        <v>8</v>
      </c>
      <c r="AB122" s="21">
        <v>2</v>
      </c>
      <c r="AC122" s="21"/>
      <c r="AF122" s="6"/>
      <c r="AP122" s="6"/>
      <c r="AQ122" s="6"/>
      <c r="AW122" s="6"/>
      <c r="AX122" s="6" t="s">
        <v>49</v>
      </c>
      <c r="AY122" s="6"/>
      <c r="AZ122" s="6"/>
      <c r="BA122" s="6"/>
      <c r="BE122" s="6"/>
      <c r="BF122" s="6"/>
      <c r="BG122" s="6" t="s">
        <v>50</v>
      </c>
      <c r="BH122" s="6" t="s">
        <v>131</v>
      </c>
      <c r="BI122" s="6"/>
      <c r="BJ122" s="6" t="s">
        <v>115</v>
      </c>
      <c r="BK122" s="6"/>
      <c r="BL122" s="6" t="s">
        <v>115</v>
      </c>
      <c r="BM122" s="6" t="s">
        <v>365</v>
      </c>
      <c r="BN122" s="6" t="s">
        <v>104</v>
      </c>
      <c r="BO122" s="6"/>
      <c r="BP122" s="21">
        <v>21.27</v>
      </c>
      <c r="BR122" s="6"/>
      <c r="BS122" s="6"/>
      <c r="BT122" s="6"/>
      <c r="BV122" s="6"/>
      <c r="BW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R122" s="6"/>
      <c r="CS122" s="6"/>
      <c r="CT122" s="6"/>
      <c r="CU122" s="6"/>
      <c r="CV122" s="6"/>
      <c r="CY122" s="6"/>
      <c r="CZ122" s="6"/>
      <c r="DA122" s="6"/>
      <c r="DB122" s="6"/>
      <c r="DC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 t="s">
        <v>104</v>
      </c>
      <c r="ED122" s="6"/>
      <c r="EE122" s="6"/>
      <c r="EF122" s="6" t="s">
        <v>104</v>
      </c>
      <c r="EG122" s="6"/>
      <c r="EH122" s="6" t="s">
        <v>366</v>
      </c>
      <c r="EI122" s="6" t="s">
        <v>369</v>
      </c>
    </row>
    <row r="123" spans="1:139">
      <c r="A123" s="21">
        <v>122</v>
      </c>
      <c r="B123" s="21" t="s">
        <v>261</v>
      </c>
      <c r="C123" s="21" t="s">
        <v>370</v>
      </c>
      <c r="D123" s="21" t="s">
        <v>287</v>
      </c>
      <c r="E123" s="27">
        <v>6531000</v>
      </c>
      <c r="F123" s="21">
        <v>1969</v>
      </c>
      <c r="G123" s="21">
        <v>4</v>
      </c>
      <c r="H123" s="21">
        <v>4</v>
      </c>
      <c r="I123" s="21" t="s">
        <v>124</v>
      </c>
      <c r="J123" s="21" t="s">
        <v>43</v>
      </c>
      <c r="K123" s="21" t="s">
        <v>53</v>
      </c>
      <c r="L123" s="21">
        <v>60</v>
      </c>
      <c r="M123" s="21" t="s">
        <v>82</v>
      </c>
      <c r="N123" s="21">
        <v>1543</v>
      </c>
      <c r="O123" s="21">
        <v>4950</v>
      </c>
      <c r="P123" s="21">
        <v>2052</v>
      </c>
      <c r="Q123" s="21" t="s">
        <v>78</v>
      </c>
      <c r="R123" s="21">
        <v>5</v>
      </c>
      <c r="S123" s="21">
        <v>13.2</v>
      </c>
      <c r="T123" s="21">
        <v>15.2</v>
      </c>
      <c r="U123" s="21">
        <v>2700</v>
      </c>
      <c r="V123" s="21">
        <v>8</v>
      </c>
      <c r="W123" s="21">
        <v>210</v>
      </c>
      <c r="X123" s="21" t="s">
        <v>47</v>
      </c>
      <c r="Y123" s="21">
        <v>5</v>
      </c>
      <c r="Z123" s="21" t="s">
        <v>48</v>
      </c>
      <c r="AA123" s="21">
        <v>6</v>
      </c>
      <c r="AB123" s="21">
        <v>6</v>
      </c>
      <c r="AC123" s="21"/>
      <c r="AF123" s="6"/>
      <c r="AP123" s="6"/>
      <c r="AQ123" s="6"/>
      <c r="AW123" s="6"/>
      <c r="AX123" s="6" t="s">
        <v>49</v>
      </c>
      <c r="AY123" s="6"/>
      <c r="AZ123" s="6"/>
      <c r="BA123" s="6"/>
      <c r="BE123" s="6"/>
      <c r="BF123" s="6"/>
      <c r="BG123" s="6" t="s">
        <v>50</v>
      </c>
      <c r="BH123" s="6" t="s">
        <v>51</v>
      </c>
      <c r="BI123" s="6"/>
      <c r="BJ123" s="6" t="s">
        <v>52</v>
      </c>
      <c r="BK123" s="6"/>
      <c r="BL123" s="6" t="s">
        <v>52</v>
      </c>
      <c r="BM123" s="6" t="s">
        <v>49</v>
      </c>
      <c r="BN123" s="6" t="s">
        <v>99</v>
      </c>
      <c r="BO123" s="6"/>
      <c r="BP123" s="21">
        <v>17.2</v>
      </c>
      <c r="BR123" s="6"/>
      <c r="BS123" s="6"/>
      <c r="BT123" s="6"/>
      <c r="BV123" s="6"/>
      <c r="BW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R123" s="6"/>
      <c r="CS123" s="6"/>
      <c r="CT123" s="6"/>
      <c r="CU123" s="6"/>
      <c r="CV123" s="6"/>
      <c r="CY123" s="6"/>
      <c r="CZ123" s="6"/>
      <c r="DA123" s="6"/>
      <c r="DB123" s="6"/>
      <c r="DC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 t="s">
        <v>104</v>
      </c>
      <c r="ED123" s="6"/>
      <c r="EE123" s="6"/>
      <c r="EF123" s="6"/>
      <c r="EG123" s="6"/>
      <c r="EH123" s="6"/>
      <c r="EI123" s="6"/>
    </row>
    <row r="124" spans="1:139">
      <c r="A124" s="21">
        <v>123</v>
      </c>
      <c r="B124" s="21" t="s">
        <v>105</v>
      </c>
      <c r="C124" s="21" t="s">
        <v>371</v>
      </c>
      <c r="D124" s="21" t="s">
        <v>372</v>
      </c>
      <c r="E124" s="27">
        <v>6948200</v>
      </c>
      <c r="F124" s="21">
        <v>1968</v>
      </c>
      <c r="G124" s="21">
        <v>4</v>
      </c>
      <c r="H124" s="21">
        <v>4</v>
      </c>
      <c r="I124" s="21" t="s">
        <v>58</v>
      </c>
      <c r="J124" s="21" t="s">
        <v>43</v>
      </c>
      <c r="K124" s="21" t="s">
        <v>53</v>
      </c>
      <c r="L124" s="21">
        <v>58</v>
      </c>
      <c r="M124" s="21" t="s">
        <v>82</v>
      </c>
      <c r="N124" s="21">
        <v>1386</v>
      </c>
      <c r="O124" s="21">
        <v>4733</v>
      </c>
      <c r="P124" s="21">
        <v>1843</v>
      </c>
      <c r="Q124" s="21" t="s">
        <v>167</v>
      </c>
      <c r="R124" s="21">
        <v>2</v>
      </c>
      <c r="S124" s="21">
        <v>13.5</v>
      </c>
      <c r="T124" s="21">
        <v>19.2</v>
      </c>
      <c r="U124" s="21">
        <v>2786</v>
      </c>
      <c r="V124" s="21">
        <v>7</v>
      </c>
      <c r="W124" s="21">
        <v>160</v>
      </c>
      <c r="X124" s="21" t="s">
        <v>47</v>
      </c>
      <c r="Y124" s="21">
        <v>5</v>
      </c>
      <c r="Z124" s="21" t="s">
        <v>83</v>
      </c>
      <c r="AA124" s="21">
        <v>2</v>
      </c>
      <c r="AB124" s="21">
        <v>9</v>
      </c>
      <c r="AC124" s="21">
        <v>5.85</v>
      </c>
      <c r="AF124" s="6"/>
      <c r="AP124" s="6"/>
      <c r="AQ124" s="6"/>
      <c r="AW124" s="6"/>
      <c r="AX124" s="6" t="s">
        <v>47</v>
      </c>
      <c r="AY124" s="6"/>
      <c r="AZ124" s="6"/>
      <c r="BA124" s="6"/>
      <c r="BE124" s="6"/>
      <c r="BF124" s="6"/>
      <c r="BG124" s="6" t="s">
        <v>50</v>
      </c>
      <c r="BH124" s="6" t="s">
        <v>51</v>
      </c>
      <c r="BI124" s="6"/>
      <c r="BJ124" s="6" t="s">
        <v>52</v>
      </c>
      <c r="BK124" s="6"/>
      <c r="BL124" s="6" t="s">
        <v>52</v>
      </c>
      <c r="BM124" s="6" t="s">
        <v>47</v>
      </c>
      <c r="BN124" s="6" t="s">
        <v>99</v>
      </c>
      <c r="BO124" s="6"/>
      <c r="BP124" s="21">
        <v>17.2</v>
      </c>
      <c r="BR124" s="6"/>
      <c r="BS124" s="6"/>
      <c r="BT124" s="6"/>
      <c r="BV124" s="6"/>
      <c r="BW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R124" s="6"/>
      <c r="CS124" s="6"/>
      <c r="CT124" s="6"/>
      <c r="CU124" s="6"/>
      <c r="CV124" s="6"/>
      <c r="CY124" s="6"/>
      <c r="CZ124" s="6"/>
      <c r="DA124" s="6"/>
      <c r="DB124" s="6"/>
      <c r="DC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 t="s">
        <v>104</v>
      </c>
      <c r="ED124" s="6" t="s">
        <v>104</v>
      </c>
      <c r="EE124" s="6"/>
      <c r="EF124" s="6"/>
      <c r="EG124" s="6"/>
      <c r="EH124" s="6"/>
      <c r="EI124" s="6"/>
    </row>
    <row r="125" spans="1:139">
      <c r="A125" s="21">
        <v>124</v>
      </c>
      <c r="B125" s="21" t="s">
        <v>135</v>
      </c>
      <c r="C125" s="21" t="s">
        <v>373</v>
      </c>
      <c r="D125" s="21" t="s">
        <v>374</v>
      </c>
      <c r="E125" s="27">
        <v>10250000</v>
      </c>
      <c r="F125" s="21">
        <v>2993</v>
      </c>
      <c r="G125" s="21">
        <v>6</v>
      </c>
      <c r="H125" s="21">
        <v>4</v>
      </c>
      <c r="I125" s="21" t="s">
        <v>124</v>
      </c>
      <c r="J125" s="21" t="s">
        <v>59</v>
      </c>
      <c r="K125" s="21" t="s">
        <v>53</v>
      </c>
      <c r="L125" s="21">
        <v>80</v>
      </c>
      <c r="M125" s="21" t="s">
        <v>82</v>
      </c>
      <c r="N125" s="21">
        <v>1805</v>
      </c>
      <c r="O125" s="21">
        <v>5151</v>
      </c>
      <c r="P125" s="21">
        <v>2000</v>
      </c>
      <c r="Q125" s="21" t="s">
        <v>78</v>
      </c>
      <c r="R125" s="21">
        <v>5</v>
      </c>
      <c r="S125" s="21">
        <v>10.5</v>
      </c>
      <c r="T125" s="21">
        <v>13.3</v>
      </c>
      <c r="U125" s="21">
        <v>2646</v>
      </c>
      <c r="V125" s="21">
        <v>8</v>
      </c>
      <c r="W125" s="21">
        <v>221</v>
      </c>
      <c r="X125" s="21" t="s">
        <v>49</v>
      </c>
      <c r="Y125" s="21">
        <v>5</v>
      </c>
      <c r="Z125" s="21" t="s">
        <v>83</v>
      </c>
      <c r="AA125" s="21">
        <v>3</v>
      </c>
      <c r="AB125" s="21">
        <v>7</v>
      </c>
      <c r="AC125" s="21">
        <v>5.45</v>
      </c>
      <c r="AF125" s="6"/>
      <c r="AP125" s="6"/>
      <c r="AQ125" s="6"/>
      <c r="AW125" s="6"/>
      <c r="AX125" s="6" t="s">
        <v>49</v>
      </c>
      <c r="AY125" s="6"/>
      <c r="AZ125" s="6"/>
      <c r="BA125" s="6"/>
      <c r="BE125" s="6"/>
      <c r="BF125" s="6"/>
      <c r="BG125" s="6" t="s">
        <v>50</v>
      </c>
      <c r="BH125" s="6" t="s">
        <v>131</v>
      </c>
      <c r="BI125" s="6">
        <v>2040</v>
      </c>
      <c r="BJ125" s="6" t="s">
        <v>52</v>
      </c>
      <c r="BK125" s="6">
        <v>16.5</v>
      </c>
      <c r="BL125" s="6" t="s">
        <v>52</v>
      </c>
      <c r="BM125" s="6" t="s">
        <v>49</v>
      </c>
      <c r="BN125" s="6" t="s">
        <v>104</v>
      </c>
      <c r="BO125" s="6"/>
      <c r="BP125" s="21">
        <v>13.38</v>
      </c>
      <c r="BR125" s="6"/>
      <c r="BS125" s="6"/>
      <c r="BT125" s="6"/>
      <c r="BV125" s="6"/>
      <c r="BW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R125" s="6"/>
      <c r="CS125" s="6"/>
      <c r="CT125" s="6"/>
      <c r="CU125" s="6"/>
      <c r="CV125" s="6"/>
      <c r="CY125" s="6"/>
      <c r="CZ125" s="6"/>
      <c r="DA125" s="6"/>
      <c r="DB125" s="6"/>
      <c r="DC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 t="s">
        <v>104</v>
      </c>
      <c r="ED125" s="6" t="s">
        <v>104</v>
      </c>
      <c r="EE125" s="6"/>
      <c r="EF125" s="6"/>
      <c r="EG125" s="6"/>
      <c r="EH125" s="6"/>
      <c r="EI125" s="6"/>
    </row>
    <row r="126" spans="1:139">
      <c r="A126" s="21">
        <v>125</v>
      </c>
      <c r="B126" s="21" t="s">
        <v>135</v>
      </c>
      <c r="C126" s="21" t="s">
        <v>375</v>
      </c>
      <c r="D126" s="21" t="s">
        <v>133</v>
      </c>
      <c r="E126" s="27">
        <v>13590000</v>
      </c>
      <c r="F126" s="21">
        <v>2979</v>
      </c>
      <c r="G126" s="21">
        <v>6</v>
      </c>
      <c r="H126" s="21">
        <v>4</v>
      </c>
      <c r="I126" s="21" t="s">
        <v>42</v>
      </c>
      <c r="J126" s="21" t="s">
        <v>43</v>
      </c>
      <c r="K126" s="21" t="s">
        <v>53</v>
      </c>
      <c r="L126" s="21">
        <v>60</v>
      </c>
      <c r="M126" s="21" t="s">
        <v>45</v>
      </c>
      <c r="N126" s="21">
        <v>1383</v>
      </c>
      <c r="O126" s="21">
        <v>4671</v>
      </c>
      <c r="P126" s="21">
        <v>1870</v>
      </c>
      <c r="Q126" s="21" t="s">
        <v>133</v>
      </c>
      <c r="R126" s="21">
        <v>2</v>
      </c>
      <c r="S126" s="21">
        <v>7.32</v>
      </c>
      <c r="T126" s="21">
        <v>10.75</v>
      </c>
      <c r="U126" s="21">
        <v>2670</v>
      </c>
      <c r="V126" s="21">
        <v>7</v>
      </c>
      <c r="W126" s="21">
        <v>121</v>
      </c>
      <c r="X126" s="21" t="s">
        <v>49</v>
      </c>
      <c r="Y126" s="21">
        <v>5</v>
      </c>
      <c r="Z126" s="21" t="s">
        <v>83</v>
      </c>
      <c r="AA126" s="21">
        <v>2</v>
      </c>
      <c r="AB126" s="21">
        <v>6</v>
      </c>
      <c r="AC126" s="21"/>
      <c r="AF126" s="6"/>
      <c r="AP126" s="6"/>
      <c r="AQ126" s="6"/>
      <c r="AW126" s="6"/>
      <c r="AX126" s="6" t="s">
        <v>49</v>
      </c>
      <c r="AY126" s="6"/>
      <c r="AZ126" s="6"/>
      <c r="BA126" s="6"/>
      <c r="BE126" s="6"/>
      <c r="BF126" s="6"/>
      <c r="BG126" s="6" t="s">
        <v>50</v>
      </c>
      <c r="BH126" s="6"/>
      <c r="BI126" s="6"/>
      <c r="BJ126" s="6" t="s">
        <v>115</v>
      </c>
      <c r="BK126" s="6"/>
      <c r="BL126" s="6" t="s">
        <v>52</v>
      </c>
      <c r="BM126" s="6" t="s">
        <v>49</v>
      </c>
      <c r="BN126" s="6" t="s">
        <v>104</v>
      </c>
      <c r="BO126" s="6"/>
      <c r="BP126" s="21">
        <v>10.75</v>
      </c>
      <c r="BR126" s="6"/>
      <c r="BS126" s="6"/>
      <c r="BT126" s="6"/>
      <c r="BV126" s="6"/>
      <c r="BW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R126" s="6"/>
      <c r="CS126" s="6"/>
      <c r="CT126" s="6"/>
      <c r="CU126" s="6"/>
      <c r="CV126" s="6"/>
      <c r="CY126" s="6"/>
      <c r="CZ126" s="6"/>
      <c r="DA126" s="6"/>
      <c r="DB126" s="6"/>
      <c r="DC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 t="s">
        <v>104</v>
      </c>
      <c r="ED126" s="6" t="s">
        <v>104</v>
      </c>
      <c r="EE126" s="6"/>
      <c r="EF126" s="6"/>
      <c r="EG126" s="6"/>
      <c r="EH126" s="6"/>
      <c r="EI126" s="6"/>
    </row>
    <row r="127" spans="1:139">
      <c r="A127" s="21">
        <v>126</v>
      </c>
      <c r="B127" s="21" t="s">
        <v>148</v>
      </c>
      <c r="C127" s="21">
        <v>911</v>
      </c>
      <c r="D127" s="21" t="s">
        <v>376</v>
      </c>
      <c r="E127" s="27">
        <v>17420000</v>
      </c>
      <c r="F127" s="21">
        <v>2981</v>
      </c>
      <c r="G127" s="21">
        <v>6</v>
      </c>
      <c r="H127" s="21">
        <v>4</v>
      </c>
      <c r="I127" s="21" t="s">
        <v>124</v>
      </c>
      <c r="J127" s="21" t="s">
        <v>59</v>
      </c>
      <c r="K127" s="21" t="s">
        <v>44</v>
      </c>
      <c r="L127" s="21">
        <v>64</v>
      </c>
      <c r="M127" s="21" t="s">
        <v>45</v>
      </c>
      <c r="N127" s="21">
        <v>1300</v>
      </c>
      <c r="O127" s="21">
        <v>4519</v>
      </c>
      <c r="P127" s="21">
        <v>1852</v>
      </c>
      <c r="Q127" s="21" t="s">
        <v>133</v>
      </c>
      <c r="R127" s="21">
        <v>2</v>
      </c>
      <c r="S127" s="21">
        <v>7.9</v>
      </c>
      <c r="T127" s="21">
        <v>10.7</v>
      </c>
      <c r="U127" s="21">
        <v>2840</v>
      </c>
      <c r="V127" s="21">
        <v>8</v>
      </c>
      <c r="W127" s="21">
        <v>109</v>
      </c>
      <c r="X127" s="21" t="s">
        <v>47</v>
      </c>
      <c r="Y127" s="21">
        <v>5</v>
      </c>
      <c r="Z127" s="21" t="s">
        <v>83</v>
      </c>
      <c r="AA127" s="21">
        <v>3</v>
      </c>
      <c r="AB127" s="21">
        <v>7</v>
      </c>
      <c r="AC127" s="21">
        <v>5.61</v>
      </c>
      <c r="AF127" s="6"/>
      <c r="AP127" s="6"/>
      <c r="AQ127" s="6"/>
      <c r="AW127" s="6"/>
      <c r="AX127" s="6" t="s">
        <v>47</v>
      </c>
      <c r="AY127" s="6"/>
      <c r="AZ127" s="6"/>
      <c r="BA127" s="6"/>
      <c r="BE127" s="6"/>
      <c r="BF127" s="6"/>
      <c r="BG127" s="6" t="s">
        <v>50</v>
      </c>
      <c r="BH127" s="6" t="s">
        <v>131</v>
      </c>
      <c r="BI127" s="6"/>
      <c r="BJ127" s="6" t="s">
        <v>52</v>
      </c>
      <c r="BK127" s="6"/>
      <c r="BL127" s="6" t="s">
        <v>103</v>
      </c>
      <c r="BM127" s="6" t="s">
        <v>49</v>
      </c>
      <c r="BN127" s="6" t="s">
        <v>99</v>
      </c>
      <c r="BO127" s="6"/>
      <c r="BP127" s="21">
        <v>8.9</v>
      </c>
      <c r="BR127" s="6"/>
      <c r="BS127" s="6"/>
      <c r="BT127" s="6"/>
      <c r="BV127" s="6"/>
      <c r="BW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R127" s="6"/>
      <c r="CS127" s="6"/>
      <c r="CT127" s="6"/>
      <c r="CU127" s="6"/>
      <c r="CV127" s="6"/>
      <c r="CY127" s="6"/>
      <c r="CZ127" s="6"/>
      <c r="DA127" s="6"/>
      <c r="DB127" s="6"/>
      <c r="DC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 t="s">
        <v>104</v>
      </c>
      <c r="ED127" s="6" t="s">
        <v>104</v>
      </c>
      <c r="EE127" s="6"/>
      <c r="EF127" s="6"/>
      <c r="EG127" s="6"/>
      <c r="EH127" s="6"/>
      <c r="EI127" s="6"/>
    </row>
    <row r="128" spans="1:139">
      <c r="A128" s="21">
        <v>127</v>
      </c>
      <c r="B128" s="21" t="s">
        <v>84</v>
      </c>
      <c r="C128" s="21" t="s">
        <v>377</v>
      </c>
      <c r="D128" s="21" t="s">
        <v>378</v>
      </c>
      <c r="E128" s="27">
        <v>21240272</v>
      </c>
      <c r="F128" s="21">
        <v>3799</v>
      </c>
      <c r="G128" s="21">
        <v>6</v>
      </c>
      <c r="H128" s="21">
        <v>4</v>
      </c>
      <c r="I128" s="21" t="s">
        <v>124</v>
      </c>
      <c r="J128" s="21" t="s">
        <v>43</v>
      </c>
      <c r="K128" s="21" t="s">
        <v>53</v>
      </c>
      <c r="L128" s="21">
        <v>74</v>
      </c>
      <c r="M128" s="21" t="s">
        <v>45</v>
      </c>
      <c r="N128" s="21">
        <v>1370</v>
      </c>
      <c r="O128" s="21">
        <v>4710</v>
      </c>
      <c r="P128" s="21">
        <v>1895</v>
      </c>
      <c r="Q128" s="21" t="s">
        <v>133</v>
      </c>
      <c r="R128" s="21">
        <v>2</v>
      </c>
      <c r="S128" s="21">
        <v>9</v>
      </c>
      <c r="T128" s="21">
        <v>11</v>
      </c>
      <c r="U128" s="21">
        <v>2700</v>
      </c>
      <c r="V128" s="21">
        <v>6</v>
      </c>
      <c r="W128" s="21">
        <v>110</v>
      </c>
      <c r="X128" s="21" t="s">
        <v>47</v>
      </c>
      <c r="Y128" s="21">
        <v>5</v>
      </c>
      <c r="Z128" s="21" t="s">
        <v>83</v>
      </c>
      <c r="AA128" s="21">
        <v>3</v>
      </c>
      <c r="AB128" s="21">
        <v>7</v>
      </c>
      <c r="AC128" s="21">
        <v>5.0999999999999996</v>
      </c>
      <c r="AF128" s="6"/>
      <c r="AP128" s="6"/>
      <c r="AQ128" s="6"/>
      <c r="AW128" s="6"/>
      <c r="AX128" s="6" t="s">
        <v>47</v>
      </c>
      <c r="AY128" s="6"/>
      <c r="AZ128" s="6"/>
      <c r="BA128" s="6"/>
      <c r="BE128" s="6"/>
      <c r="BF128" s="6"/>
      <c r="BG128" s="6" t="s">
        <v>134</v>
      </c>
      <c r="BH128" s="6" t="s">
        <v>131</v>
      </c>
      <c r="BI128" s="6">
        <v>1790</v>
      </c>
      <c r="BJ128" s="6" t="s">
        <v>97</v>
      </c>
      <c r="BK128" s="6"/>
      <c r="BL128" s="6" t="s">
        <v>97</v>
      </c>
      <c r="BM128" s="6" t="s">
        <v>49</v>
      </c>
      <c r="BN128" s="6" t="s">
        <v>99</v>
      </c>
      <c r="BO128" s="6"/>
      <c r="BP128" s="21">
        <v>9</v>
      </c>
      <c r="BR128" s="6"/>
      <c r="BS128" s="6"/>
      <c r="BT128" s="6"/>
      <c r="BV128" s="6"/>
      <c r="BW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R128" s="6"/>
      <c r="CS128" s="6"/>
      <c r="CT128" s="6"/>
      <c r="CU128" s="6"/>
      <c r="CV128" s="6"/>
      <c r="CY128" s="6"/>
      <c r="CZ128" s="6"/>
      <c r="DA128" s="6"/>
      <c r="DB128" s="6"/>
      <c r="DC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 t="s">
        <v>104</v>
      </c>
      <c r="ED128" s="6" t="s">
        <v>104</v>
      </c>
      <c r="EE128" s="6"/>
      <c r="EF128" s="6"/>
      <c r="EG128" s="6"/>
      <c r="EH128" s="6"/>
      <c r="EI128" s="6"/>
    </row>
    <row r="129" spans="1:139" ht="15" customHeight="1">
      <c r="A129" s="21">
        <v>128</v>
      </c>
      <c r="B129" s="21" t="s">
        <v>169</v>
      </c>
      <c r="C129" s="21" t="s">
        <v>379</v>
      </c>
      <c r="D129" s="21" t="s">
        <v>133</v>
      </c>
      <c r="E129" s="27">
        <v>29500000</v>
      </c>
      <c r="F129" s="21">
        <v>3982</v>
      </c>
      <c r="G129" s="21">
        <v>8</v>
      </c>
      <c r="H129" s="21">
        <v>4</v>
      </c>
      <c r="I129" s="21" t="s">
        <v>42</v>
      </c>
      <c r="J129" s="21" t="s">
        <v>43</v>
      </c>
      <c r="K129" s="21" t="s">
        <v>53</v>
      </c>
      <c r="L129" s="21">
        <v>73</v>
      </c>
      <c r="M129" s="21" t="s">
        <v>45</v>
      </c>
      <c r="N129" s="21">
        <v>1273</v>
      </c>
      <c r="O129" s="21">
        <v>4465</v>
      </c>
      <c r="P129" s="21">
        <v>2153</v>
      </c>
      <c r="Q129" s="21" t="s">
        <v>133</v>
      </c>
      <c r="R129" s="21">
        <v>2</v>
      </c>
      <c r="S129" s="21">
        <v>5</v>
      </c>
      <c r="T129" s="21">
        <v>8</v>
      </c>
      <c r="U129" s="21">
        <v>2870</v>
      </c>
      <c r="V129" s="21">
        <v>8</v>
      </c>
      <c r="W129" s="21">
        <v>122</v>
      </c>
      <c r="X129" s="21" t="s">
        <v>47</v>
      </c>
      <c r="Y129" s="21">
        <v>5</v>
      </c>
      <c r="Z129" s="21" t="s">
        <v>83</v>
      </c>
      <c r="AA129" s="21">
        <v>6</v>
      </c>
      <c r="AB129" s="21">
        <v>10</v>
      </c>
      <c r="AC129" s="21">
        <v>5.9</v>
      </c>
      <c r="AF129" s="6"/>
      <c r="AP129" s="6"/>
      <c r="AQ129" s="6"/>
      <c r="AW129" s="6"/>
      <c r="AX129" s="6" t="s">
        <v>47</v>
      </c>
      <c r="AY129" s="6"/>
      <c r="AZ129" s="6"/>
      <c r="BA129" s="6"/>
      <c r="BE129" s="6"/>
      <c r="BF129" s="6"/>
      <c r="BG129" s="6" t="s">
        <v>50</v>
      </c>
      <c r="BH129" s="6" t="s">
        <v>104</v>
      </c>
      <c r="BI129" s="6"/>
      <c r="BJ129" s="6" t="s">
        <v>52</v>
      </c>
      <c r="BK129" s="6" t="s">
        <v>380</v>
      </c>
      <c r="BL129" s="6" t="s">
        <v>52</v>
      </c>
      <c r="BM129" s="6" t="s">
        <v>47</v>
      </c>
      <c r="BN129" s="6" t="s">
        <v>53</v>
      </c>
      <c r="BO129" s="6"/>
      <c r="BP129" s="21">
        <v>8</v>
      </c>
      <c r="BR129" s="6"/>
      <c r="BS129" s="6"/>
      <c r="BT129" s="6"/>
      <c r="BV129" s="6"/>
      <c r="BW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R129" s="6"/>
      <c r="CS129" s="6"/>
      <c r="CT129" s="6"/>
      <c r="CU129" s="6"/>
      <c r="CV129" s="6"/>
      <c r="CY129" s="6"/>
      <c r="CZ129" s="6"/>
      <c r="DA129" s="6"/>
      <c r="DB129" s="6"/>
      <c r="DC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 t="s">
        <v>104</v>
      </c>
      <c r="ED129" s="6" t="s">
        <v>104</v>
      </c>
      <c r="EE129" s="6"/>
      <c r="EF129" s="6"/>
      <c r="EG129" s="6"/>
      <c r="EH129" s="6"/>
      <c r="EI129" s="6"/>
    </row>
    <row r="130" spans="1:139">
      <c r="A130" s="21">
        <v>129</v>
      </c>
      <c r="B130" s="21" t="s">
        <v>164</v>
      </c>
      <c r="C130" s="21" t="s">
        <v>381</v>
      </c>
      <c r="D130" s="21" t="s">
        <v>382</v>
      </c>
      <c r="E130" s="27">
        <v>52000000</v>
      </c>
      <c r="F130" s="21">
        <v>6496</v>
      </c>
      <c r="G130" s="21">
        <v>12</v>
      </c>
      <c r="H130" s="21">
        <v>4</v>
      </c>
      <c r="I130" s="21" t="s">
        <v>124</v>
      </c>
      <c r="J130" s="21" t="s">
        <v>43</v>
      </c>
      <c r="K130" s="21" t="s">
        <v>53</v>
      </c>
      <c r="L130" s="21">
        <v>92</v>
      </c>
      <c r="M130" s="21" t="s">
        <v>45</v>
      </c>
      <c r="N130" s="21">
        <v>1276</v>
      </c>
      <c r="O130" s="21">
        <v>4657</v>
      </c>
      <c r="P130" s="21">
        <v>1971</v>
      </c>
      <c r="Q130" s="21" t="s">
        <v>133</v>
      </c>
      <c r="R130" s="21">
        <v>2</v>
      </c>
      <c r="S130" s="21">
        <v>7</v>
      </c>
      <c r="T130" s="21">
        <v>9</v>
      </c>
      <c r="U130" s="21">
        <v>2660</v>
      </c>
      <c r="V130" s="21">
        <v>7</v>
      </c>
      <c r="W130" s="21">
        <v>170</v>
      </c>
      <c r="X130" s="21" t="s">
        <v>47</v>
      </c>
      <c r="Y130" s="21">
        <v>5</v>
      </c>
      <c r="Z130" s="21" t="s">
        <v>83</v>
      </c>
      <c r="AA130" s="21">
        <v>3</v>
      </c>
      <c r="AB130" s="21">
        <v>8</v>
      </c>
      <c r="AC130" s="21">
        <v>5.7</v>
      </c>
      <c r="AF130" s="6"/>
      <c r="AP130" s="6"/>
      <c r="AQ130" s="6"/>
      <c r="AW130" s="6"/>
      <c r="AX130" s="6" t="s">
        <v>49</v>
      </c>
      <c r="AY130" s="6"/>
      <c r="AZ130" s="6"/>
      <c r="BA130" s="6"/>
      <c r="BE130" s="6"/>
      <c r="BF130" s="6"/>
      <c r="BG130" s="6" t="s">
        <v>50</v>
      </c>
      <c r="BH130" s="6" t="s">
        <v>131</v>
      </c>
      <c r="BI130" s="6">
        <v>2395</v>
      </c>
      <c r="BJ130" s="6" t="s">
        <v>103</v>
      </c>
      <c r="BK130" s="6" t="s">
        <v>380</v>
      </c>
      <c r="BL130" s="6" t="s">
        <v>147</v>
      </c>
      <c r="BM130" s="6" t="s">
        <v>47</v>
      </c>
      <c r="BN130" s="6" t="s">
        <v>104</v>
      </c>
      <c r="BO130" s="6"/>
      <c r="BP130" s="21">
        <v>14.9</v>
      </c>
      <c r="BR130" s="6"/>
      <c r="BS130" s="6"/>
      <c r="BT130" s="6"/>
      <c r="BV130" s="6"/>
      <c r="BW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R130" s="6"/>
      <c r="CS130" s="6"/>
      <c r="CT130" s="6"/>
      <c r="CU130" s="6"/>
      <c r="CV130" s="6"/>
      <c r="CY130" s="6"/>
      <c r="CZ130" s="6"/>
      <c r="DA130" s="6"/>
      <c r="DB130" s="6"/>
      <c r="DC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 t="s">
        <v>104</v>
      </c>
      <c r="ED130" s="6" t="s">
        <v>104</v>
      </c>
      <c r="EE130" s="6"/>
      <c r="EF130" s="6"/>
      <c r="EG130" s="6"/>
      <c r="EH130" s="6"/>
      <c r="EI130" s="6"/>
    </row>
    <row r="131" spans="1:139">
      <c r="A131" s="21">
        <v>130</v>
      </c>
      <c r="B131" s="21" t="s">
        <v>61</v>
      </c>
      <c r="C131" s="21" t="s">
        <v>383</v>
      </c>
      <c r="D131" s="21" t="s">
        <v>384</v>
      </c>
      <c r="E131" s="27">
        <v>356559</v>
      </c>
      <c r="F131" s="21">
        <v>796</v>
      </c>
      <c r="G131" s="21">
        <v>3</v>
      </c>
      <c r="H131" s="21">
        <v>4</v>
      </c>
      <c r="I131" s="21" t="s">
        <v>58</v>
      </c>
      <c r="J131" s="21" t="s">
        <v>43</v>
      </c>
      <c r="K131" s="21" t="s">
        <v>53</v>
      </c>
      <c r="L131" s="21">
        <v>35</v>
      </c>
      <c r="M131" s="21" t="s">
        <v>45</v>
      </c>
      <c r="N131" s="21">
        <v>1475</v>
      </c>
      <c r="O131" s="21">
        <v>3395</v>
      </c>
      <c r="P131" s="21">
        <v>1490</v>
      </c>
      <c r="Q131" s="21" t="s">
        <v>46</v>
      </c>
      <c r="R131" s="21">
        <v>5</v>
      </c>
      <c r="S131" s="21">
        <v>18</v>
      </c>
      <c r="T131" s="21">
        <v>23</v>
      </c>
      <c r="U131" s="21">
        <v>2874</v>
      </c>
      <c r="V131" s="21">
        <v>5</v>
      </c>
      <c r="W131" s="21">
        <v>160</v>
      </c>
      <c r="X131" s="21" t="s">
        <v>49</v>
      </c>
      <c r="Y131" s="21">
        <v>5</v>
      </c>
      <c r="Z131" s="21" t="s">
        <v>83</v>
      </c>
      <c r="AA131" s="21">
        <v>2</v>
      </c>
      <c r="AB131" s="21">
        <v>6</v>
      </c>
      <c r="AC131" s="21">
        <v>11.87</v>
      </c>
      <c r="AF131" s="6"/>
      <c r="AP131" s="6"/>
      <c r="AQ131" s="6"/>
      <c r="AW131" s="6"/>
      <c r="AX131" s="6" t="s">
        <v>104</v>
      </c>
      <c r="AY131" s="6"/>
      <c r="AZ131" s="6"/>
      <c r="BA131" s="6"/>
      <c r="BE131" s="6"/>
      <c r="BF131" s="6"/>
      <c r="BG131" s="6" t="s">
        <v>50</v>
      </c>
      <c r="BH131" s="6" t="s">
        <v>131</v>
      </c>
      <c r="BI131" s="6">
        <v>2460</v>
      </c>
      <c r="BJ131" s="6" t="s">
        <v>52</v>
      </c>
      <c r="BK131" s="6" t="s">
        <v>385</v>
      </c>
      <c r="BL131" s="6" t="s">
        <v>115</v>
      </c>
      <c r="BM131" s="6" t="s">
        <v>49</v>
      </c>
      <c r="BN131" s="6" t="s">
        <v>99</v>
      </c>
      <c r="BO131" s="6"/>
      <c r="BP131" s="21">
        <v>24.7</v>
      </c>
      <c r="BR131" s="6"/>
      <c r="BS131" s="6"/>
      <c r="BT131" s="6"/>
      <c r="BV131" s="6"/>
      <c r="BW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R131" s="6"/>
      <c r="CS131" s="6"/>
      <c r="CT131" s="6"/>
      <c r="CU131" s="6"/>
      <c r="CV131" s="6"/>
      <c r="CY131" s="6"/>
      <c r="CZ131" s="6"/>
      <c r="DA131" s="6"/>
      <c r="DB131" s="6"/>
      <c r="DC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 t="s">
        <v>104</v>
      </c>
      <c r="ED131" s="6" t="s">
        <v>104</v>
      </c>
      <c r="EE131" s="6"/>
      <c r="EF131" s="6"/>
      <c r="EG131" s="6"/>
      <c r="EH131" s="6"/>
      <c r="EI131" s="6"/>
    </row>
    <row r="132" spans="1:139">
      <c r="A132" s="21">
        <v>131</v>
      </c>
      <c r="B132" s="21" t="s">
        <v>65</v>
      </c>
      <c r="C132" s="21" t="s">
        <v>386</v>
      </c>
      <c r="D132" s="21" t="s">
        <v>387</v>
      </c>
      <c r="E132" s="27">
        <v>675090</v>
      </c>
      <c r="F132" s="21">
        <v>1186</v>
      </c>
      <c r="G132" s="21">
        <v>3</v>
      </c>
      <c r="H132" s="21">
        <v>4</v>
      </c>
      <c r="I132" s="21" t="s">
        <v>58</v>
      </c>
      <c r="J132" s="21" t="s">
        <v>59</v>
      </c>
      <c r="K132" s="21" t="s">
        <v>53</v>
      </c>
      <c r="L132" s="21">
        <v>37</v>
      </c>
      <c r="M132" s="21" t="s">
        <v>82</v>
      </c>
      <c r="N132" s="21">
        <v>1520</v>
      </c>
      <c r="O132" s="21">
        <v>3805</v>
      </c>
      <c r="P132" s="21">
        <v>1680</v>
      </c>
      <c r="Q132" s="21" t="s">
        <v>46</v>
      </c>
      <c r="R132" s="21">
        <v>5</v>
      </c>
      <c r="S132" s="21">
        <v>20.7</v>
      </c>
      <c r="T132" s="21">
        <v>23.5</v>
      </c>
      <c r="U132" s="21">
        <v>2874</v>
      </c>
      <c r="V132" s="21">
        <v>5</v>
      </c>
      <c r="W132" s="21">
        <v>190</v>
      </c>
      <c r="X132" s="21" t="s">
        <v>49</v>
      </c>
      <c r="Y132" s="21">
        <v>5</v>
      </c>
      <c r="Z132" s="21" t="s">
        <v>83</v>
      </c>
      <c r="AA132" s="21">
        <v>3</v>
      </c>
      <c r="AB132" s="21">
        <v>6</v>
      </c>
      <c r="AC132" s="21">
        <v>11.87</v>
      </c>
      <c r="AF132" s="6"/>
      <c r="AP132" s="6"/>
      <c r="AQ132" s="6"/>
      <c r="AW132" s="6"/>
      <c r="AX132" s="6" t="s">
        <v>104</v>
      </c>
      <c r="AY132" s="6"/>
      <c r="AZ132" s="6"/>
      <c r="BA132" s="6"/>
      <c r="BE132" s="6"/>
      <c r="BF132" s="6"/>
      <c r="BG132" s="6" t="s">
        <v>50</v>
      </c>
      <c r="BH132" s="6" t="s">
        <v>131</v>
      </c>
      <c r="BI132" s="6">
        <v>2460</v>
      </c>
      <c r="BJ132" s="6" t="s">
        <v>52</v>
      </c>
      <c r="BK132" s="6" t="s">
        <v>385</v>
      </c>
      <c r="BL132" s="6" t="s">
        <v>115</v>
      </c>
      <c r="BM132" s="6" t="s">
        <v>49</v>
      </c>
      <c r="BN132" s="6" t="s">
        <v>99</v>
      </c>
      <c r="BO132" s="6"/>
      <c r="BP132" s="21">
        <v>20.7</v>
      </c>
      <c r="BR132" s="6"/>
      <c r="BS132" s="6"/>
      <c r="BT132" s="6"/>
      <c r="BV132" s="6"/>
      <c r="BW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R132" s="6"/>
      <c r="CS132" s="6"/>
      <c r="CT132" s="6"/>
      <c r="CU132" s="6"/>
      <c r="CV132" s="6"/>
      <c r="CY132" s="6"/>
      <c r="CZ132" s="6"/>
      <c r="DA132" s="6"/>
      <c r="DB132" s="6"/>
      <c r="DC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 t="s">
        <v>104</v>
      </c>
      <c r="ED132" s="6" t="s">
        <v>104</v>
      </c>
      <c r="EE132" s="6"/>
      <c r="EF132" s="6"/>
      <c r="EG132" s="6"/>
      <c r="EH132" s="6"/>
      <c r="EI132" s="6"/>
    </row>
    <row r="133" spans="1:139">
      <c r="A133" s="21">
        <v>132</v>
      </c>
      <c r="B133" s="21" t="s">
        <v>65</v>
      </c>
      <c r="C133" s="21" t="s">
        <v>388</v>
      </c>
      <c r="D133" s="21" t="s">
        <v>389</v>
      </c>
      <c r="E133" s="27">
        <v>643769</v>
      </c>
      <c r="F133" s="21">
        <v>1197</v>
      </c>
      <c r="G133" s="21">
        <v>4</v>
      </c>
      <c r="H133" s="21">
        <v>4</v>
      </c>
      <c r="I133" s="21" t="s">
        <v>58</v>
      </c>
      <c r="J133" s="21" t="s">
        <v>43</v>
      </c>
      <c r="K133" s="21" t="s">
        <v>53</v>
      </c>
      <c r="L133" s="21">
        <v>43</v>
      </c>
      <c r="M133" s="21" t="s">
        <v>45</v>
      </c>
      <c r="N133" s="21">
        <v>1520</v>
      </c>
      <c r="O133" s="21">
        <v>3995</v>
      </c>
      <c r="P133" s="21">
        <v>1660</v>
      </c>
      <c r="Q133" s="21" t="s">
        <v>108</v>
      </c>
      <c r="R133" s="21">
        <v>4</v>
      </c>
      <c r="S133" s="21">
        <v>15.7</v>
      </c>
      <c r="T133" s="21">
        <v>18.3</v>
      </c>
      <c r="U133" s="21">
        <v>2941</v>
      </c>
      <c r="V133" s="21">
        <v>5</v>
      </c>
      <c r="W133" s="21">
        <v>165</v>
      </c>
      <c r="X133" s="21" t="s">
        <v>47</v>
      </c>
      <c r="Y133" s="21">
        <v>5</v>
      </c>
      <c r="Z133" s="21" t="s">
        <v>83</v>
      </c>
      <c r="AA133" s="21">
        <v>3</v>
      </c>
      <c r="AB133" s="21">
        <v>6</v>
      </c>
      <c r="AC133" s="21"/>
      <c r="AF133" s="6"/>
      <c r="AP133" s="6"/>
      <c r="AQ133" s="6"/>
      <c r="AW133" s="6"/>
      <c r="AX133" s="6" t="s">
        <v>49</v>
      </c>
      <c r="AY133" s="6"/>
      <c r="AZ133" s="6"/>
      <c r="BA133" s="6"/>
      <c r="BE133" s="6"/>
      <c r="BF133" s="6"/>
      <c r="BG133" s="6" t="s">
        <v>134</v>
      </c>
      <c r="BH133" s="6" t="s">
        <v>51</v>
      </c>
      <c r="BI133" s="6"/>
      <c r="BJ133" s="6" t="s">
        <v>52</v>
      </c>
      <c r="BK133" s="6"/>
      <c r="BL133" s="6" t="s">
        <v>52</v>
      </c>
      <c r="BM133" s="6" t="s">
        <v>49</v>
      </c>
      <c r="BN133" s="6" t="s">
        <v>99</v>
      </c>
      <c r="BO133" s="6"/>
      <c r="BP133" s="21">
        <v>20.14</v>
      </c>
      <c r="BR133" s="6"/>
      <c r="BS133" s="6"/>
      <c r="BT133" s="6"/>
      <c r="BV133" s="6"/>
      <c r="BW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R133" s="6"/>
      <c r="CS133" s="6"/>
      <c r="CT133" s="6"/>
      <c r="CU133" s="6"/>
      <c r="CV133" s="6"/>
      <c r="CY133" s="6"/>
      <c r="CZ133" s="6"/>
      <c r="DA133" s="6"/>
      <c r="DB133" s="6"/>
      <c r="DC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 t="s">
        <v>104</v>
      </c>
      <c r="ED133" s="6" t="s">
        <v>104</v>
      </c>
      <c r="EE133" s="6"/>
      <c r="EF133" s="6"/>
      <c r="EG133" s="6"/>
      <c r="EH133" s="6"/>
      <c r="EI133" s="6"/>
    </row>
    <row r="134" spans="1:139">
      <c r="A134" s="21">
        <v>133</v>
      </c>
      <c r="B134" s="21" t="s">
        <v>84</v>
      </c>
      <c r="C134" s="21" t="s">
        <v>390</v>
      </c>
      <c r="D134" s="21" t="s">
        <v>391</v>
      </c>
      <c r="E134" s="27">
        <v>662880</v>
      </c>
      <c r="F134" s="21">
        <v>1198</v>
      </c>
      <c r="G134" s="21">
        <v>3</v>
      </c>
      <c r="H134" s="21">
        <v>12</v>
      </c>
      <c r="I134" s="21" t="s">
        <v>58</v>
      </c>
      <c r="J134" s="21" t="s">
        <v>43</v>
      </c>
      <c r="K134" s="21" t="s">
        <v>53</v>
      </c>
      <c r="L134" s="21">
        <v>41</v>
      </c>
      <c r="M134" s="21" t="s">
        <v>45</v>
      </c>
      <c r="N134" s="21">
        <v>1530</v>
      </c>
      <c r="O134" s="21">
        <v>3825</v>
      </c>
      <c r="P134" s="21">
        <v>1665</v>
      </c>
      <c r="Q134" s="21" t="s">
        <v>46</v>
      </c>
      <c r="R134" s="21">
        <v>5</v>
      </c>
      <c r="S134" s="3">
        <v>16.2</v>
      </c>
      <c r="T134" s="21">
        <v>20.7</v>
      </c>
      <c r="U134" s="21">
        <v>2430</v>
      </c>
      <c r="V134" s="21">
        <v>5</v>
      </c>
      <c r="W134" s="21">
        <v>154</v>
      </c>
      <c r="X134" s="21" t="s">
        <v>49</v>
      </c>
      <c r="Y134" s="21">
        <v>4</v>
      </c>
      <c r="Z134" s="21" t="s">
        <v>83</v>
      </c>
      <c r="AA134" s="21">
        <v>3</v>
      </c>
      <c r="AB134" s="21">
        <v>4</v>
      </c>
      <c r="AC134" s="21"/>
      <c r="AF134" s="6"/>
      <c r="AP134" s="6"/>
      <c r="AQ134" s="6"/>
      <c r="AW134" s="6"/>
      <c r="AX134" s="6" t="s">
        <v>365</v>
      </c>
      <c r="AY134" s="6"/>
      <c r="AZ134" s="6"/>
      <c r="BA134" s="6"/>
      <c r="BE134" s="6"/>
      <c r="BF134" s="6"/>
      <c r="BG134" s="6" t="s">
        <v>104</v>
      </c>
      <c r="BH134" s="6" t="s">
        <v>131</v>
      </c>
      <c r="BI134" s="6">
        <v>2310</v>
      </c>
      <c r="BJ134" s="6" t="s">
        <v>52</v>
      </c>
      <c r="BK134" s="6"/>
      <c r="BL134" s="6" t="s">
        <v>52</v>
      </c>
      <c r="BM134" s="6" t="s">
        <v>49</v>
      </c>
      <c r="BN134" s="6" t="s">
        <v>99</v>
      </c>
      <c r="BO134" s="6"/>
      <c r="BP134" s="21">
        <v>19.34</v>
      </c>
      <c r="BR134" s="6"/>
      <c r="BS134" s="6"/>
      <c r="BT134" s="6"/>
      <c r="BV134" s="6"/>
      <c r="BW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R134" s="6"/>
      <c r="CS134" s="6"/>
      <c r="CT134" s="6"/>
      <c r="CU134" s="6"/>
      <c r="CV134" s="6"/>
      <c r="CY134" s="6"/>
      <c r="CZ134" s="6"/>
      <c r="DA134" s="6"/>
      <c r="DB134" s="6"/>
      <c r="DC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 t="s">
        <v>104</v>
      </c>
      <c r="ED134" s="6" t="s">
        <v>104</v>
      </c>
      <c r="EE134" s="6"/>
      <c r="EF134" s="6"/>
      <c r="EG134" s="6"/>
      <c r="EH134" s="6"/>
      <c r="EI134" s="6"/>
    </row>
    <row r="135" spans="1:139">
      <c r="A135" s="21">
        <v>134</v>
      </c>
      <c r="B135" s="21" t="s">
        <v>185</v>
      </c>
      <c r="C135" s="21" t="s">
        <v>392</v>
      </c>
      <c r="D135" s="21" t="s">
        <v>205</v>
      </c>
      <c r="E135" s="27">
        <v>942263</v>
      </c>
      <c r="F135" s="21">
        <v>2523</v>
      </c>
      <c r="G135" s="21">
        <v>4</v>
      </c>
      <c r="H135" s="21">
        <v>2</v>
      </c>
      <c r="I135" s="21" t="s">
        <v>58</v>
      </c>
      <c r="J135" s="21" t="s">
        <v>43</v>
      </c>
      <c r="K135" s="21" t="s">
        <v>53</v>
      </c>
      <c r="L135" s="21">
        <v>60</v>
      </c>
      <c r="M135" s="21" t="s">
        <v>82</v>
      </c>
      <c r="N135" s="21">
        <v>1880</v>
      </c>
      <c r="O135" s="21">
        <v>4107</v>
      </c>
      <c r="P135" s="21">
        <v>1745</v>
      </c>
      <c r="Q135" s="21" t="s">
        <v>78</v>
      </c>
      <c r="R135" s="21">
        <v>5</v>
      </c>
      <c r="S135" s="21">
        <v>9.4</v>
      </c>
      <c r="T135" s="21">
        <v>13.6</v>
      </c>
      <c r="U135" s="21">
        <v>3105</v>
      </c>
      <c r="V135" s="21">
        <v>5</v>
      </c>
      <c r="W135" s="21">
        <v>180</v>
      </c>
      <c r="X135" s="21" t="s">
        <v>49</v>
      </c>
      <c r="Y135" s="21">
        <v>7</v>
      </c>
      <c r="Z135" s="21" t="s">
        <v>83</v>
      </c>
      <c r="AA135" s="21">
        <v>2</v>
      </c>
      <c r="AB135" s="21">
        <v>9</v>
      </c>
      <c r="AC135" s="21"/>
      <c r="AF135" s="6"/>
      <c r="AP135" s="6"/>
      <c r="AQ135" s="6"/>
      <c r="AW135" s="6"/>
      <c r="AX135" s="6" t="s">
        <v>49</v>
      </c>
      <c r="AY135" s="6"/>
      <c r="AZ135" s="6"/>
      <c r="BA135" s="6"/>
      <c r="BE135" s="6"/>
      <c r="BF135" s="6"/>
      <c r="BG135" s="6" t="s">
        <v>104</v>
      </c>
      <c r="BH135" s="6" t="s">
        <v>104</v>
      </c>
      <c r="BI135" s="6"/>
      <c r="BJ135" s="6" t="s">
        <v>115</v>
      </c>
      <c r="BK135" s="6"/>
      <c r="BL135" s="6" t="s">
        <v>115</v>
      </c>
      <c r="BM135" s="6" t="s">
        <v>49</v>
      </c>
      <c r="BN135" s="6" t="s">
        <v>53</v>
      </c>
      <c r="BO135" s="6"/>
      <c r="BP135" s="21">
        <v>15.96</v>
      </c>
      <c r="BR135" s="6"/>
      <c r="BS135" s="6"/>
      <c r="BT135" s="6"/>
      <c r="BV135" s="6"/>
      <c r="BW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R135" s="6"/>
      <c r="CS135" s="6"/>
      <c r="CT135" s="6"/>
      <c r="CU135" s="6"/>
      <c r="CV135" s="6"/>
      <c r="CY135" s="6"/>
      <c r="CZ135" s="6"/>
      <c r="DA135" s="6"/>
      <c r="DB135" s="6"/>
      <c r="DC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 t="s">
        <v>104</v>
      </c>
      <c r="ED135" s="6" t="s">
        <v>104</v>
      </c>
      <c r="EE135" s="6"/>
      <c r="EF135" s="6" t="s">
        <v>104</v>
      </c>
      <c r="EG135" s="6" t="s">
        <v>104</v>
      </c>
      <c r="EH135" s="6"/>
      <c r="EI135" s="6"/>
    </row>
    <row r="136" spans="1:139">
      <c r="A136" s="21">
        <v>135</v>
      </c>
      <c r="B136" s="21" t="s">
        <v>61</v>
      </c>
      <c r="C136" s="21" t="s">
        <v>393</v>
      </c>
      <c r="D136" s="21" t="s">
        <v>394</v>
      </c>
      <c r="E136" s="27">
        <v>919689</v>
      </c>
      <c r="F136" s="21">
        <v>1248</v>
      </c>
      <c r="G136" s="21">
        <v>4</v>
      </c>
      <c r="H136" s="21">
        <v>4</v>
      </c>
      <c r="I136" s="21" t="s">
        <v>58</v>
      </c>
      <c r="J136" s="21" t="s">
        <v>43</v>
      </c>
      <c r="K136" s="21" t="s">
        <v>53</v>
      </c>
      <c r="L136" s="21">
        <v>43</v>
      </c>
      <c r="M136" s="21" t="s">
        <v>82</v>
      </c>
      <c r="N136" s="21">
        <v>1485</v>
      </c>
      <c r="O136" s="21">
        <v>4490</v>
      </c>
      <c r="P136" s="21">
        <v>1730</v>
      </c>
      <c r="Q136" s="21" t="s">
        <v>108</v>
      </c>
      <c r="R136" s="21">
        <v>4</v>
      </c>
      <c r="S136" s="21">
        <v>28.09</v>
      </c>
      <c r="T136" s="21">
        <v>31.4</v>
      </c>
      <c r="U136" s="21">
        <v>2812</v>
      </c>
      <c r="V136" s="21">
        <v>5</v>
      </c>
      <c r="W136" s="21">
        <v>170</v>
      </c>
      <c r="X136" s="21" t="s">
        <v>47</v>
      </c>
      <c r="Y136" s="21">
        <v>4</v>
      </c>
      <c r="Z136" s="21" t="s">
        <v>83</v>
      </c>
      <c r="AA136" s="21">
        <v>2</v>
      </c>
      <c r="AB136" s="21">
        <v>10</v>
      </c>
      <c r="AC136" s="21">
        <v>6.1</v>
      </c>
      <c r="AF136" s="6"/>
      <c r="AP136" s="6"/>
      <c r="AQ136" s="6"/>
      <c r="AW136" s="6"/>
      <c r="AX136" s="6" t="s">
        <v>47</v>
      </c>
      <c r="AY136" s="6"/>
      <c r="AZ136" s="6"/>
      <c r="BA136" s="6"/>
      <c r="BE136" s="6"/>
      <c r="BF136" s="6"/>
      <c r="BG136" s="6" t="s">
        <v>50</v>
      </c>
      <c r="BH136" s="6" t="s">
        <v>131</v>
      </c>
      <c r="BI136" s="6">
        <v>2040</v>
      </c>
      <c r="BJ136" s="6" t="s">
        <v>48</v>
      </c>
      <c r="BK136" s="6">
        <v>10.199999999999999</v>
      </c>
      <c r="BL136" s="6" t="s">
        <v>103</v>
      </c>
      <c r="BM136" s="6" t="s">
        <v>49</v>
      </c>
      <c r="BN136" s="6" t="s">
        <v>53</v>
      </c>
      <c r="BO136" s="6"/>
      <c r="BP136" s="21">
        <v>28.09</v>
      </c>
      <c r="BR136" s="6"/>
      <c r="BS136" s="6"/>
      <c r="BT136" s="6"/>
      <c r="BV136" s="6"/>
      <c r="BW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R136" s="6"/>
      <c r="CS136" s="6"/>
      <c r="CT136" s="6"/>
      <c r="CU136" s="6"/>
      <c r="CV136" s="6"/>
      <c r="CY136" s="6"/>
      <c r="CZ136" s="6"/>
      <c r="DA136" s="6"/>
      <c r="DB136" s="6"/>
      <c r="DC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 t="s">
        <v>104</v>
      </c>
      <c r="ED136" s="6" t="s">
        <v>104</v>
      </c>
      <c r="EE136" s="6"/>
      <c r="EF136" s="6"/>
      <c r="EG136" s="6"/>
      <c r="EH136" s="6"/>
      <c r="EI136" s="6"/>
    </row>
    <row r="137" spans="1:139">
      <c r="A137" s="21">
        <v>136</v>
      </c>
      <c r="B137" s="21" t="s">
        <v>94</v>
      </c>
      <c r="C137" s="21" t="s">
        <v>395</v>
      </c>
      <c r="D137" s="21" t="s">
        <v>396</v>
      </c>
      <c r="E137" s="27">
        <v>998599</v>
      </c>
      <c r="F137" s="21">
        <v>1598</v>
      </c>
      <c r="G137" s="21">
        <v>4</v>
      </c>
      <c r="H137" s="21">
        <v>4</v>
      </c>
      <c r="I137" s="21" t="s">
        <v>58</v>
      </c>
      <c r="J137" s="21" t="s">
        <v>43</v>
      </c>
      <c r="K137" s="21" t="s">
        <v>53</v>
      </c>
      <c r="L137" s="21">
        <v>55</v>
      </c>
      <c r="M137" s="21" t="s">
        <v>45</v>
      </c>
      <c r="N137" s="21">
        <v>1466</v>
      </c>
      <c r="O137" s="21">
        <v>4413</v>
      </c>
      <c r="P137" s="21">
        <v>1699</v>
      </c>
      <c r="Q137" s="21" t="s">
        <v>108</v>
      </c>
      <c r="R137" s="21">
        <v>4</v>
      </c>
      <c r="S137" s="21">
        <v>12</v>
      </c>
      <c r="T137" s="21">
        <v>15.41</v>
      </c>
      <c r="U137" s="21">
        <v>2450</v>
      </c>
      <c r="V137" s="21">
        <v>5</v>
      </c>
      <c r="W137" s="21">
        <v>163</v>
      </c>
      <c r="X137" s="21" t="s">
        <v>47</v>
      </c>
      <c r="Y137" s="21">
        <v>4</v>
      </c>
      <c r="Z137" s="21" t="s">
        <v>83</v>
      </c>
      <c r="AA137" s="21">
        <v>4</v>
      </c>
      <c r="AB137" s="21">
        <v>4</v>
      </c>
      <c r="AC137" s="21"/>
      <c r="AF137" s="6"/>
      <c r="AP137" s="6"/>
      <c r="AQ137" s="6"/>
      <c r="AW137" s="6"/>
      <c r="AX137" s="6" t="s">
        <v>47</v>
      </c>
      <c r="AY137" s="6"/>
      <c r="AZ137" s="6"/>
      <c r="BA137" s="6"/>
      <c r="BE137" s="6"/>
      <c r="BF137" s="6"/>
      <c r="BG137" s="6" t="s">
        <v>134</v>
      </c>
      <c r="BH137" s="6" t="s">
        <v>131</v>
      </c>
      <c r="BI137" s="6">
        <v>1985</v>
      </c>
      <c r="BJ137" s="6" t="s">
        <v>52</v>
      </c>
      <c r="BK137" s="6"/>
      <c r="BL137" s="6" t="s">
        <v>103</v>
      </c>
      <c r="BM137" s="6" t="s">
        <v>49</v>
      </c>
      <c r="BN137" s="6" t="s">
        <v>53</v>
      </c>
      <c r="BO137" s="6"/>
      <c r="BP137" s="21">
        <v>15.41</v>
      </c>
      <c r="BR137" s="6"/>
      <c r="BS137" s="6"/>
      <c r="BT137" s="6"/>
      <c r="BV137" s="6"/>
      <c r="BW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R137" s="6"/>
      <c r="CS137" s="6"/>
      <c r="CT137" s="6"/>
      <c r="CU137" s="6"/>
      <c r="CV137" s="6"/>
      <c r="CY137" s="6"/>
      <c r="CZ137" s="6"/>
      <c r="DA137" s="6"/>
      <c r="DB137" s="6"/>
      <c r="DC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 t="s">
        <v>104</v>
      </c>
      <c r="ED137" s="6" t="s">
        <v>104</v>
      </c>
      <c r="EE137" s="6">
        <v>1</v>
      </c>
      <c r="EF137" s="6" t="s">
        <v>104</v>
      </c>
      <c r="EG137" s="6" t="s">
        <v>104</v>
      </c>
      <c r="EH137" s="6"/>
      <c r="EI137" s="6"/>
    </row>
    <row r="138" spans="1:139">
      <c r="A138" s="21">
        <v>137</v>
      </c>
      <c r="B138" s="21" t="s">
        <v>241</v>
      </c>
      <c r="C138" s="21" t="s">
        <v>397</v>
      </c>
      <c r="D138" s="21" t="s">
        <v>243</v>
      </c>
      <c r="E138" s="27">
        <v>980970</v>
      </c>
      <c r="F138" s="21">
        <v>1368</v>
      </c>
      <c r="G138" s="21">
        <v>4</v>
      </c>
      <c r="H138" s="21">
        <v>4</v>
      </c>
      <c r="I138" s="21" t="s">
        <v>58</v>
      </c>
      <c r="J138" s="21" t="s">
        <v>43</v>
      </c>
      <c r="K138" s="21" t="s">
        <v>53</v>
      </c>
      <c r="L138" s="21">
        <v>45</v>
      </c>
      <c r="M138" s="21" t="s">
        <v>45</v>
      </c>
      <c r="N138" s="21">
        <v>1505</v>
      </c>
      <c r="O138" s="21">
        <v>3989</v>
      </c>
      <c r="P138" s="21">
        <v>1687</v>
      </c>
      <c r="Q138" s="21" t="s">
        <v>46</v>
      </c>
      <c r="R138" s="21">
        <v>5</v>
      </c>
      <c r="S138" s="21">
        <v>17</v>
      </c>
      <c r="T138" s="21">
        <v>21</v>
      </c>
      <c r="U138" s="21">
        <v>2780</v>
      </c>
      <c r="V138" s="21">
        <v>5</v>
      </c>
      <c r="W138" s="21">
        <v>155</v>
      </c>
      <c r="X138" s="21" t="s">
        <v>47</v>
      </c>
      <c r="Y138" s="21">
        <v>4</v>
      </c>
      <c r="Z138" s="21" t="s">
        <v>83</v>
      </c>
      <c r="AA138" s="21">
        <v>4</v>
      </c>
      <c r="AB138" s="21">
        <v>6</v>
      </c>
      <c r="AC138" s="21"/>
      <c r="AF138" s="6"/>
      <c r="AP138" s="6"/>
      <c r="AQ138" s="6"/>
      <c r="AW138" s="6"/>
      <c r="AX138" s="6" t="s">
        <v>47</v>
      </c>
      <c r="AY138" s="6"/>
      <c r="AZ138" s="6"/>
      <c r="BA138" s="6"/>
      <c r="BE138" s="6"/>
      <c r="BF138" s="6"/>
      <c r="BG138" s="6" t="s">
        <v>104</v>
      </c>
      <c r="BH138" s="6" t="s">
        <v>131</v>
      </c>
      <c r="BI138" s="6"/>
      <c r="BJ138" s="6" t="s">
        <v>97</v>
      </c>
      <c r="BK138" s="6"/>
      <c r="BL138" s="6" t="s">
        <v>279</v>
      </c>
      <c r="BM138" s="6" t="s">
        <v>49</v>
      </c>
      <c r="BN138" s="6" t="s">
        <v>104</v>
      </c>
      <c r="BO138" s="6"/>
      <c r="BP138" s="21">
        <v>16.3</v>
      </c>
      <c r="BR138" s="6"/>
      <c r="BS138" s="6"/>
      <c r="BT138" s="6"/>
      <c r="BV138" s="6"/>
      <c r="BW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R138" s="6"/>
      <c r="CS138" s="6"/>
      <c r="CT138" s="6"/>
      <c r="CU138" s="6"/>
      <c r="CV138" s="6"/>
      <c r="CY138" s="6"/>
      <c r="CZ138" s="6"/>
      <c r="DA138" s="6"/>
      <c r="DB138" s="6"/>
      <c r="DC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 t="s">
        <v>104</v>
      </c>
      <c r="ED138" s="6" t="s">
        <v>104</v>
      </c>
      <c r="EE138" s="6"/>
      <c r="EF138" s="6"/>
      <c r="EG138" s="6"/>
      <c r="EH138" s="6"/>
      <c r="EI138" s="6"/>
    </row>
    <row r="139" spans="1:139">
      <c r="A139" s="21">
        <v>138</v>
      </c>
      <c r="B139" s="21" t="s">
        <v>65</v>
      </c>
      <c r="C139" s="21" t="s">
        <v>398</v>
      </c>
      <c r="D139" s="21" t="s">
        <v>399</v>
      </c>
      <c r="E139" s="27">
        <v>999990</v>
      </c>
      <c r="F139" s="21">
        <v>1396</v>
      </c>
      <c r="G139" s="21">
        <v>4</v>
      </c>
      <c r="H139" s="21">
        <v>4</v>
      </c>
      <c r="I139" s="21" t="s">
        <v>58</v>
      </c>
      <c r="J139" s="21" t="s">
        <v>43</v>
      </c>
      <c r="K139" s="21" t="s">
        <v>53</v>
      </c>
      <c r="L139" s="21">
        <v>55</v>
      </c>
      <c r="M139" s="21" t="s">
        <v>82</v>
      </c>
      <c r="N139" s="21">
        <v>1630</v>
      </c>
      <c r="O139" s="21">
        <v>4270</v>
      </c>
      <c r="P139" s="21">
        <v>1780</v>
      </c>
      <c r="Q139" s="21" t="s">
        <v>78</v>
      </c>
      <c r="R139" s="21">
        <v>5</v>
      </c>
      <c r="S139" s="21">
        <v>21.38</v>
      </c>
      <c r="T139" s="21">
        <v>23.4</v>
      </c>
      <c r="U139" s="21">
        <v>2704</v>
      </c>
      <c r="V139" s="21">
        <v>6</v>
      </c>
      <c r="W139" s="21">
        <v>190</v>
      </c>
      <c r="X139" s="21" t="s">
        <v>47</v>
      </c>
      <c r="Y139" s="21">
        <v>2</v>
      </c>
      <c r="Z139" s="21" t="s">
        <v>83</v>
      </c>
      <c r="AA139" s="21">
        <v>3</v>
      </c>
      <c r="AB139" s="21">
        <v>6</v>
      </c>
      <c r="AC139" s="21"/>
      <c r="AF139" s="6"/>
      <c r="AP139" s="6"/>
      <c r="AQ139" s="6"/>
      <c r="AW139" s="6"/>
      <c r="AX139" s="6"/>
      <c r="AY139" s="6"/>
      <c r="AZ139" s="6"/>
      <c r="BA139" s="6"/>
      <c r="BE139" s="6"/>
      <c r="BF139" s="6"/>
      <c r="BG139" s="6" t="s">
        <v>50</v>
      </c>
      <c r="BH139" s="6"/>
      <c r="BI139" s="6"/>
      <c r="BJ139" s="6" t="s">
        <v>52</v>
      </c>
      <c r="BK139" s="6" t="s">
        <v>116</v>
      </c>
      <c r="BL139" s="6" t="s">
        <v>52</v>
      </c>
      <c r="BM139" s="6"/>
      <c r="BN139" s="6"/>
      <c r="BO139" s="6"/>
      <c r="BP139" s="21">
        <v>21.38</v>
      </c>
      <c r="BR139" s="6"/>
      <c r="BS139" s="6"/>
      <c r="BT139" s="6"/>
      <c r="BV139" s="6"/>
      <c r="BW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R139" s="6"/>
      <c r="CS139" s="6"/>
      <c r="CT139" s="6"/>
      <c r="CU139" s="6"/>
      <c r="CV139" s="6"/>
      <c r="CY139" s="6"/>
      <c r="CZ139" s="6"/>
      <c r="DA139" s="6"/>
      <c r="DB139" s="6"/>
      <c r="DC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 t="s">
        <v>104</v>
      </c>
      <c r="ED139" s="6" t="s">
        <v>104</v>
      </c>
      <c r="EE139" s="6"/>
      <c r="EF139" s="6"/>
      <c r="EG139" s="6"/>
      <c r="EH139" s="6"/>
      <c r="EI139" s="6"/>
    </row>
    <row r="140" spans="1:139">
      <c r="A140" s="21">
        <v>139</v>
      </c>
      <c r="B140" s="21" t="s">
        <v>39</v>
      </c>
      <c r="C140" s="21" t="s">
        <v>400</v>
      </c>
      <c r="D140" s="21" t="s">
        <v>401</v>
      </c>
      <c r="E140" s="27">
        <v>1345363</v>
      </c>
      <c r="F140" s="21">
        <v>1956</v>
      </c>
      <c r="G140" s="21">
        <v>3</v>
      </c>
      <c r="H140" s="21">
        <v>4</v>
      </c>
      <c r="I140" s="21" t="s">
        <v>58</v>
      </c>
      <c r="J140" s="21" t="s">
        <v>59</v>
      </c>
      <c r="K140" s="21" t="s">
        <v>53</v>
      </c>
      <c r="L140" s="21">
        <v>50</v>
      </c>
      <c r="M140" s="21" t="s">
        <v>82</v>
      </c>
      <c r="N140" s="21">
        <v>1706</v>
      </c>
      <c r="O140" s="21">
        <v>4598</v>
      </c>
      <c r="P140" s="21">
        <v>1894</v>
      </c>
      <c r="Q140" s="21" t="s">
        <v>78</v>
      </c>
      <c r="R140" s="21">
        <v>5</v>
      </c>
      <c r="S140" s="21">
        <v>16.3</v>
      </c>
      <c r="T140" s="21">
        <v>19.399999999999999</v>
      </c>
      <c r="U140" s="21">
        <v>2720</v>
      </c>
      <c r="V140" s="21">
        <v>6</v>
      </c>
      <c r="W140" s="21">
        <v>205</v>
      </c>
      <c r="X140" s="21" t="s">
        <v>49</v>
      </c>
      <c r="Y140" s="21">
        <v>2</v>
      </c>
      <c r="Z140" s="21" t="s">
        <v>83</v>
      </c>
      <c r="AA140" s="21">
        <v>2</v>
      </c>
      <c r="AB140" s="21">
        <v>4</v>
      </c>
      <c r="AC140" s="21"/>
      <c r="AF140" s="6"/>
      <c r="AP140" s="6"/>
      <c r="AQ140" s="6"/>
      <c r="AW140" s="6"/>
      <c r="AX140" s="6" t="s">
        <v>49</v>
      </c>
      <c r="AY140" s="6"/>
      <c r="AZ140" s="6"/>
      <c r="BA140" s="6"/>
      <c r="BE140" s="6"/>
      <c r="BF140" s="6"/>
      <c r="BG140" s="6" t="s">
        <v>134</v>
      </c>
      <c r="BH140" s="6" t="s">
        <v>131</v>
      </c>
      <c r="BI140" s="6"/>
      <c r="BJ140" s="6" t="s">
        <v>52</v>
      </c>
      <c r="BK140" s="6" t="s">
        <v>402</v>
      </c>
      <c r="BL140" s="6" t="s">
        <v>52</v>
      </c>
      <c r="BM140" s="6" t="s">
        <v>49</v>
      </c>
      <c r="BN140" s="6" t="s">
        <v>53</v>
      </c>
      <c r="BO140" s="6"/>
      <c r="BP140" s="21">
        <v>16.7</v>
      </c>
      <c r="BR140" s="6"/>
      <c r="BS140" s="6"/>
      <c r="BT140" s="6"/>
      <c r="BV140" s="6"/>
      <c r="BW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R140" s="6"/>
      <c r="CS140" s="6"/>
      <c r="CT140" s="6"/>
      <c r="CU140" s="6"/>
      <c r="CV140" s="6"/>
      <c r="CY140" s="6"/>
      <c r="CZ140" s="6"/>
      <c r="DA140" s="6"/>
      <c r="DB140" s="6"/>
      <c r="DC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 t="s">
        <v>104</v>
      </c>
      <c r="ED140" s="6" t="s">
        <v>104</v>
      </c>
      <c r="EE140" s="6"/>
      <c r="EF140" s="6"/>
      <c r="EG140" s="6"/>
      <c r="EH140" s="6"/>
      <c r="EI140" s="6"/>
    </row>
    <row r="141" spans="1:139">
      <c r="A141" s="21">
        <v>140</v>
      </c>
      <c r="B141" s="21" t="s">
        <v>403</v>
      </c>
      <c r="C141" s="21" t="s">
        <v>404</v>
      </c>
      <c r="D141" s="21" t="s">
        <v>405</v>
      </c>
      <c r="E141" s="27">
        <v>1654783</v>
      </c>
      <c r="F141" s="21">
        <v>2499</v>
      </c>
      <c r="G141" s="21">
        <v>4</v>
      </c>
      <c r="H141" s="21">
        <v>4</v>
      </c>
      <c r="I141" s="21" t="s">
        <v>124</v>
      </c>
      <c r="J141" s="21" t="s">
        <v>43</v>
      </c>
      <c r="K141" s="21" t="s">
        <v>53</v>
      </c>
      <c r="L141" s="21">
        <v>52</v>
      </c>
      <c r="M141" s="21" t="s">
        <v>82</v>
      </c>
      <c r="N141" s="21">
        <v>1840</v>
      </c>
      <c r="O141" s="21">
        <v>5295</v>
      </c>
      <c r="P141" s="21">
        <v>1860</v>
      </c>
      <c r="Q141" s="21" t="s">
        <v>406</v>
      </c>
      <c r="R141" s="21">
        <v>4</v>
      </c>
      <c r="S141" s="21">
        <v>7.3</v>
      </c>
      <c r="T141" s="21">
        <v>10.3</v>
      </c>
      <c r="U141" s="21">
        <v>2360</v>
      </c>
      <c r="V141" s="21">
        <v>5</v>
      </c>
      <c r="W141" s="21">
        <v>225</v>
      </c>
      <c r="X141" s="21" t="s">
        <v>47</v>
      </c>
      <c r="Y141" s="21">
        <v>5</v>
      </c>
      <c r="Z141" s="21" t="s">
        <v>48</v>
      </c>
      <c r="AA141" s="21">
        <v>3</v>
      </c>
      <c r="AB141" s="21">
        <v>1</v>
      </c>
      <c r="AC141" s="21">
        <v>4.5999999999999996</v>
      </c>
      <c r="AF141" s="6"/>
      <c r="AP141" s="6"/>
      <c r="AQ141" s="6"/>
      <c r="AW141" s="6"/>
      <c r="AX141" s="6" t="s">
        <v>49</v>
      </c>
      <c r="AY141" s="6"/>
      <c r="AZ141" s="6"/>
      <c r="BA141" s="6"/>
      <c r="BE141" s="6"/>
      <c r="BF141" s="6"/>
      <c r="BG141" s="6" t="s">
        <v>104</v>
      </c>
      <c r="BH141" s="6"/>
      <c r="BI141" s="6">
        <v>1185</v>
      </c>
      <c r="BJ141" s="6" t="s">
        <v>52</v>
      </c>
      <c r="BK141" s="6"/>
      <c r="BL141" s="6" t="s">
        <v>52</v>
      </c>
      <c r="BM141" s="6" t="s">
        <v>49</v>
      </c>
      <c r="BN141" s="6" t="s">
        <v>53</v>
      </c>
      <c r="BO141" s="6"/>
      <c r="BP141" s="21">
        <v>10.3</v>
      </c>
      <c r="BR141" s="6"/>
      <c r="BS141" s="6"/>
      <c r="BT141" s="6"/>
      <c r="BV141" s="6"/>
      <c r="BW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R141" s="6"/>
      <c r="CS141" s="6"/>
      <c r="CT141" s="6"/>
      <c r="CU141" s="6"/>
      <c r="CV141" s="6"/>
      <c r="CY141" s="6"/>
      <c r="CZ141" s="6"/>
      <c r="DA141" s="6"/>
      <c r="DB141" s="6"/>
      <c r="DC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</row>
    <row r="142" spans="1:139">
      <c r="A142" s="21">
        <v>141</v>
      </c>
      <c r="B142" s="21" t="s">
        <v>407</v>
      </c>
      <c r="C142" s="21" t="s">
        <v>408</v>
      </c>
      <c r="D142" s="21" t="s">
        <v>409</v>
      </c>
      <c r="E142" s="27">
        <v>2693000</v>
      </c>
      <c r="F142" s="21">
        <v>2360</v>
      </c>
      <c r="G142" s="21">
        <v>4</v>
      </c>
      <c r="H142" s="21">
        <v>4</v>
      </c>
      <c r="I142" s="21" t="s">
        <v>124</v>
      </c>
      <c r="J142" s="21" t="s">
        <v>43</v>
      </c>
      <c r="K142" s="21" t="s">
        <v>53</v>
      </c>
      <c r="L142" s="21">
        <v>60</v>
      </c>
      <c r="M142" s="21" t="s">
        <v>45</v>
      </c>
      <c r="N142" s="21">
        <v>1710</v>
      </c>
      <c r="O142" s="21">
        <v>4695</v>
      </c>
      <c r="P142" s="21">
        <v>1810</v>
      </c>
      <c r="Q142" s="21" t="s">
        <v>78</v>
      </c>
      <c r="R142" s="21">
        <v>5</v>
      </c>
      <c r="S142" s="21">
        <v>13.7</v>
      </c>
      <c r="T142" s="21">
        <v>14.8</v>
      </c>
      <c r="U142" s="21">
        <v>2450</v>
      </c>
      <c r="V142" s="21">
        <v>6</v>
      </c>
      <c r="W142" s="21">
        <v>190</v>
      </c>
      <c r="X142" s="21" t="s">
        <v>47</v>
      </c>
      <c r="Y142" s="21">
        <v>5</v>
      </c>
      <c r="Z142" s="21" t="s">
        <v>48</v>
      </c>
      <c r="AA142" s="21">
        <v>3</v>
      </c>
      <c r="AB142" s="21">
        <v>2</v>
      </c>
      <c r="AC142" s="21"/>
      <c r="AF142" s="6"/>
      <c r="AP142" s="6"/>
      <c r="AQ142" s="6"/>
      <c r="AW142" s="6"/>
      <c r="AX142" s="6" t="s">
        <v>49</v>
      </c>
      <c r="AY142" s="6"/>
      <c r="AZ142" s="6"/>
      <c r="BA142" s="6"/>
      <c r="BE142" s="6"/>
      <c r="BF142" s="6"/>
      <c r="BG142" s="6" t="s">
        <v>50</v>
      </c>
      <c r="BH142" s="6"/>
      <c r="BI142" s="6"/>
      <c r="BJ142" s="6" t="s">
        <v>52</v>
      </c>
      <c r="BK142" s="6"/>
      <c r="BL142" s="6" t="s">
        <v>48</v>
      </c>
      <c r="BM142" s="6" t="s">
        <v>49</v>
      </c>
      <c r="BN142" s="6" t="s">
        <v>53</v>
      </c>
      <c r="BO142" s="6"/>
      <c r="BP142" s="21">
        <v>9.6199999999999992</v>
      </c>
      <c r="BR142" s="6"/>
      <c r="BS142" s="6"/>
      <c r="BT142" s="6"/>
      <c r="BV142" s="6"/>
      <c r="BW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R142" s="6"/>
      <c r="CS142" s="6"/>
      <c r="CT142" s="6"/>
      <c r="CU142" s="6"/>
      <c r="CV142" s="6"/>
      <c r="CY142" s="6"/>
      <c r="CZ142" s="6"/>
      <c r="DA142" s="6"/>
      <c r="DB142" s="6"/>
      <c r="DC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</row>
    <row r="143" spans="1:139">
      <c r="A143" s="21">
        <v>142</v>
      </c>
      <c r="B143" s="21" t="s">
        <v>89</v>
      </c>
      <c r="C143" s="21" t="s">
        <v>410</v>
      </c>
      <c r="D143" s="21" t="s">
        <v>411</v>
      </c>
      <c r="E143" s="27">
        <v>4321237</v>
      </c>
      <c r="F143" s="21">
        <v>1993</v>
      </c>
      <c r="G143" s="21">
        <v>4</v>
      </c>
      <c r="H143" s="21">
        <v>4</v>
      </c>
      <c r="I143" s="21" t="s">
        <v>58</v>
      </c>
      <c r="J143" s="21" t="s">
        <v>43</v>
      </c>
      <c r="K143" s="21" t="s">
        <v>53</v>
      </c>
      <c r="L143" s="21">
        <v>60</v>
      </c>
      <c r="M143" s="21" t="s">
        <v>296</v>
      </c>
      <c r="N143" s="21">
        <v>1464</v>
      </c>
      <c r="O143" s="21">
        <v>4933</v>
      </c>
      <c r="P143" s="21">
        <v>1849</v>
      </c>
      <c r="Q143" s="21" t="s">
        <v>108</v>
      </c>
      <c r="R143" s="21">
        <v>4</v>
      </c>
      <c r="S143" s="21">
        <v>21</v>
      </c>
      <c r="T143" s="21">
        <v>23.1</v>
      </c>
      <c r="U143" s="21">
        <v>2425</v>
      </c>
      <c r="V143" s="21">
        <v>5</v>
      </c>
      <c r="W143" s="21">
        <v>155</v>
      </c>
      <c r="X143" s="21" t="s">
        <v>47</v>
      </c>
      <c r="Y143" s="21">
        <v>5</v>
      </c>
      <c r="Z143" s="21" t="s">
        <v>48</v>
      </c>
      <c r="AA143" s="21">
        <v>2</v>
      </c>
      <c r="AB143" s="21">
        <v>2</v>
      </c>
      <c r="AC143" s="21">
        <v>5.2</v>
      </c>
      <c r="AF143" s="6"/>
      <c r="AP143" s="6"/>
      <c r="AQ143" s="6"/>
      <c r="AW143" s="6"/>
      <c r="AX143" s="6" t="s">
        <v>47</v>
      </c>
      <c r="AY143" s="6"/>
      <c r="AZ143" s="6"/>
      <c r="BA143" s="6"/>
      <c r="BE143" s="6"/>
      <c r="BF143" s="6"/>
      <c r="BG143" s="6" t="s">
        <v>50</v>
      </c>
      <c r="BH143" s="6" t="s">
        <v>51</v>
      </c>
      <c r="BI143" s="6"/>
      <c r="BJ143" s="6" t="s">
        <v>52</v>
      </c>
      <c r="BK143" s="6"/>
      <c r="BL143" s="6" t="s">
        <v>103</v>
      </c>
      <c r="BM143" s="6" t="s">
        <v>49</v>
      </c>
      <c r="BN143" s="6" t="s">
        <v>99</v>
      </c>
      <c r="BO143" s="6"/>
      <c r="BP143" s="21">
        <v>23.1</v>
      </c>
      <c r="BR143" s="6"/>
      <c r="BS143" s="6"/>
      <c r="BT143" s="6"/>
      <c r="BV143" s="6"/>
      <c r="BW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R143" s="6"/>
      <c r="CS143" s="6"/>
      <c r="CT143" s="6"/>
      <c r="CU143" s="6"/>
      <c r="CV143" s="6"/>
      <c r="CY143" s="6"/>
      <c r="CZ143" s="6"/>
      <c r="DA143" s="6"/>
      <c r="DB143" s="6"/>
      <c r="DC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</row>
    <row r="144" spans="1:139">
      <c r="A144" s="21">
        <v>143</v>
      </c>
      <c r="B144" s="21" t="s">
        <v>135</v>
      </c>
      <c r="C144" s="21" t="s">
        <v>412</v>
      </c>
      <c r="D144" s="21" t="s">
        <v>413</v>
      </c>
      <c r="E144" s="27">
        <v>5930000</v>
      </c>
      <c r="F144" s="21">
        <v>1995</v>
      </c>
      <c r="G144" s="21">
        <v>4</v>
      </c>
      <c r="H144" s="21">
        <v>4</v>
      </c>
      <c r="I144" s="21" t="s">
        <v>42</v>
      </c>
      <c r="J144" s="21" t="s">
        <v>43</v>
      </c>
      <c r="K144" s="21" t="s">
        <v>53</v>
      </c>
      <c r="L144" s="21">
        <v>70</v>
      </c>
      <c r="M144" s="21" t="s">
        <v>82</v>
      </c>
      <c r="N144" s="21">
        <v>1464</v>
      </c>
      <c r="O144" s="21">
        <v>4907</v>
      </c>
      <c r="P144" s="21">
        <v>1860</v>
      </c>
      <c r="Q144" s="21" t="s">
        <v>108</v>
      </c>
      <c r="R144" s="21">
        <v>4</v>
      </c>
      <c r="S144" s="21">
        <v>8.4</v>
      </c>
      <c r="T144" s="21">
        <v>11.5</v>
      </c>
      <c r="U144" s="21">
        <v>2450</v>
      </c>
      <c r="V144" s="21">
        <v>8</v>
      </c>
      <c r="W144" s="21">
        <v>158</v>
      </c>
      <c r="X144" s="21" t="s">
        <v>47</v>
      </c>
      <c r="Y144" s="21">
        <v>5</v>
      </c>
      <c r="Z144" s="21" t="s">
        <v>83</v>
      </c>
      <c r="AA144" s="21">
        <v>2</v>
      </c>
      <c r="AB144" s="21">
        <v>2</v>
      </c>
      <c r="AC144" s="21">
        <v>4.6500000000000004</v>
      </c>
      <c r="AF144" s="6"/>
      <c r="AP144" s="6"/>
      <c r="AQ144" s="6"/>
      <c r="AW144" s="6"/>
      <c r="AX144" s="6" t="s">
        <v>49</v>
      </c>
      <c r="AY144" s="6"/>
      <c r="AZ144" s="6"/>
      <c r="BA144" s="6"/>
      <c r="BE144" s="6"/>
      <c r="BF144" s="6"/>
      <c r="BG144" s="6" t="s">
        <v>50</v>
      </c>
      <c r="BH144" s="6" t="s">
        <v>51</v>
      </c>
      <c r="BI144" s="6"/>
      <c r="BJ144" s="6" t="s">
        <v>52</v>
      </c>
      <c r="BK144" s="6">
        <v>9.8000000000000007</v>
      </c>
      <c r="BL144" s="6" t="s">
        <v>52</v>
      </c>
      <c r="BM144" s="6" t="s">
        <v>49</v>
      </c>
      <c r="BN144" s="6" t="s">
        <v>53</v>
      </c>
      <c r="BO144" s="6"/>
      <c r="BP144" s="21">
        <v>18.12</v>
      </c>
      <c r="BR144" s="6"/>
      <c r="BS144" s="6"/>
      <c r="BT144" s="6"/>
      <c r="BV144" s="6"/>
      <c r="BW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R144" s="6"/>
      <c r="CS144" s="6"/>
      <c r="CT144" s="6"/>
      <c r="CU144" s="6"/>
      <c r="CV144" s="6"/>
      <c r="CY144" s="6"/>
      <c r="CZ144" s="6"/>
      <c r="DA144" s="6"/>
      <c r="DB144" s="6"/>
      <c r="DC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</row>
    <row r="145" spans="1:139">
      <c r="A145" s="21">
        <v>144</v>
      </c>
      <c r="B145" s="21" t="s">
        <v>135</v>
      </c>
      <c r="C145" s="21" t="s">
        <v>414</v>
      </c>
      <c r="D145" s="21" t="s">
        <v>415</v>
      </c>
      <c r="E145" s="27">
        <v>6440000</v>
      </c>
      <c r="F145" s="21">
        <v>1995</v>
      </c>
      <c r="G145" s="21">
        <v>4</v>
      </c>
      <c r="H145" s="21">
        <v>4</v>
      </c>
      <c r="I145" s="21" t="s">
        <v>42</v>
      </c>
      <c r="J145" s="21" t="s">
        <v>43</v>
      </c>
      <c r="K145" s="21" t="s">
        <v>53</v>
      </c>
      <c r="L145" s="21">
        <v>66</v>
      </c>
      <c r="M145" s="21" t="s">
        <v>82</v>
      </c>
      <c r="N145" s="21">
        <v>1538</v>
      </c>
      <c r="O145" s="21">
        <v>5091</v>
      </c>
      <c r="P145" s="21">
        <v>1902</v>
      </c>
      <c r="Q145" s="21" t="s">
        <v>108</v>
      </c>
      <c r="R145" s="21">
        <v>4</v>
      </c>
      <c r="S145" s="21">
        <v>13.3</v>
      </c>
      <c r="T145" s="21">
        <v>16.100000000000001</v>
      </c>
      <c r="U145" s="21">
        <v>2680</v>
      </c>
      <c r="V145" s="21">
        <v>8</v>
      </c>
      <c r="W145" s="21">
        <v>138</v>
      </c>
      <c r="X145" s="21" t="s">
        <v>49</v>
      </c>
      <c r="Y145" s="21">
        <v>7</v>
      </c>
      <c r="Z145" s="21" t="s">
        <v>48</v>
      </c>
      <c r="AA145" s="21">
        <v>2</v>
      </c>
      <c r="AB145" s="21">
        <v>6</v>
      </c>
      <c r="AC145" s="21">
        <v>5.8</v>
      </c>
      <c r="AF145" s="6"/>
      <c r="AP145" s="6"/>
      <c r="AQ145" s="6"/>
      <c r="AW145" s="6"/>
      <c r="AX145" s="6" t="s">
        <v>49</v>
      </c>
      <c r="AY145" s="6"/>
      <c r="AZ145" s="6"/>
      <c r="BA145" s="6"/>
      <c r="BE145" s="6"/>
      <c r="BF145" s="6"/>
      <c r="BG145" s="6" t="s">
        <v>104</v>
      </c>
      <c r="BH145" s="6" t="s">
        <v>51</v>
      </c>
      <c r="BI145" s="6">
        <v>1965</v>
      </c>
      <c r="BJ145" s="6" t="s">
        <v>52</v>
      </c>
      <c r="BK145" s="30">
        <v>0.75069444443215605</v>
      </c>
      <c r="BL145" s="6" t="s">
        <v>48</v>
      </c>
      <c r="BM145" s="6" t="s">
        <v>49</v>
      </c>
      <c r="BN145" s="6" t="s">
        <v>53</v>
      </c>
      <c r="BO145" s="6"/>
      <c r="BP145" s="21">
        <v>21.76</v>
      </c>
      <c r="BR145" s="6"/>
      <c r="BS145" s="6"/>
      <c r="BT145" s="6"/>
      <c r="BV145" s="6"/>
      <c r="BW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R145" s="6"/>
      <c r="CS145" s="6"/>
      <c r="CT145" s="6"/>
      <c r="CU145" s="6"/>
      <c r="CV145" s="6"/>
      <c r="CY145" s="6"/>
      <c r="CZ145" s="6"/>
      <c r="DA145" s="6"/>
      <c r="DB145" s="6"/>
      <c r="DC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</row>
    <row r="146" spans="1:139">
      <c r="A146" s="21">
        <v>145</v>
      </c>
      <c r="B146" s="21" t="s">
        <v>148</v>
      </c>
      <c r="C146" s="21" t="s">
        <v>416</v>
      </c>
      <c r="D146" s="21" t="s">
        <v>346</v>
      </c>
      <c r="E146" s="27">
        <v>8503000</v>
      </c>
      <c r="F146" s="21">
        <v>2995</v>
      </c>
      <c r="G146" s="21">
        <v>6</v>
      </c>
      <c r="H146" s="21">
        <v>4</v>
      </c>
      <c r="I146" s="21" t="s">
        <v>124</v>
      </c>
      <c r="J146" s="21" t="s">
        <v>43</v>
      </c>
      <c r="K146" s="21" t="s">
        <v>53</v>
      </c>
      <c r="L146" s="21">
        <v>65</v>
      </c>
      <c r="M146" s="21" t="s">
        <v>45</v>
      </c>
      <c r="N146" s="21">
        <v>1624</v>
      </c>
      <c r="O146" s="21">
        <v>4696</v>
      </c>
      <c r="P146" s="21">
        <v>1923</v>
      </c>
      <c r="Q146" s="21" t="s">
        <v>78</v>
      </c>
      <c r="R146" s="21">
        <v>5</v>
      </c>
      <c r="S146" s="21">
        <v>22</v>
      </c>
      <c r="T146" s="21">
        <v>26</v>
      </c>
      <c r="U146" s="21">
        <v>2650</v>
      </c>
      <c r="V146" s="21">
        <v>7</v>
      </c>
      <c r="W146" s="21">
        <v>190</v>
      </c>
      <c r="X146" s="21" t="s">
        <v>47</v>
      </c>
      <c r="Y146" s="21">
        <v>5</v>
      </c>
      <c r="Z146" s="21" t="s">
        <v>48</v>
      </c>
      <c r="AA146" s="21">
        <v>2</v>
      </c>
      <c r="AB146" s="21">
        <v>2</v>
      </c>
      <c r="AC146" s="21">
        <v>5.4</v>
      </c>
      <c r="AF146" s="6"/>
      <c r="AP146" s="6"/>
      <c r="AQ146" s="6"/>
      <c r="AW146" s="6"/>
      <c r="AX146" s="6" t="s">
        <v>47</v>
      </c>
      <c r="AY146" s="6"/>
      <c r="AZ146" s="6"/>
      <c r="BA146" s="6"/>
      <c r="BE146" s="6"/>
      <c r="BF146" s="6"/>
      <c r="BG146" s="6" t="s">
        <v>50</v>
      </c>
      <c r="BH146" s="6" t="s">
        <v>51</v>
      </c>
      <c r="BI146" s="6">
        <v>1590</v>
      </c>
      <c r="BJ146" s="6" t="s">
        <v>52</v>
      </c>
      <c r="BK146" s="6"/>
      <c r="BL146" s="6" t="s">
        <v>103</v>
      </c>
      <c r="BM146" s="6" t="s">
        <v>49</v>
      </c>
      <c r="BN146" s="6" t="s">
        <v>99</v>
      </c>
      <c r="BO146" s="6"/>
      <c r="BP146" s="21"/>
      <c r="BR146" s="6"/>
      <c r="BS146" s="6"/>
      <c r="BT146" s="6"/>
      <c r="BV146" s="6"/>
      <c r="BW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R146" s="6"/>
      <c r="CS146" s="6"/>
      <c r="CT146" s="6"/>
      <c r="CU146" s="6"/>
      <c r="CV146" s="6"/>
      <c r="CY146" s="6"/>
      <c r="CZ146" s="6"/>
      <c r="DA146" s="6"/>
      <c r="DB146" s="6"/>
      <c r="DC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</row>
    <row r="147" spans="1:139">
      <c r="A147" s="21">
        <v>146</v>
      </c>
      <c r="B147" s="21" t="s">
        <v>113</v>
      </c>
      <c r="C147" s="21" t="s">
        <v>417</v>
      </c>
      <c r="D147" s="21" t="s">
        <v>418</v>
      </c>
      <c r="E147" s="27">
        <v>23659454</v>
      </c>
      <c r="F147" s="21">
        <v>5000</v>
      </c>
      <c r="G147" s="21">
        <v>4</v>
      </c>
      <c r="H147" s="21">
        <v>4</v>
      </c>
      <c r="I147" s="21" t="s">
        <v>124</v>
      </c>
      <c r="J147" s="21" t="s">
        <v>43</v>
      </c>
      <c r="K147" s="21" t="s">
        <v>53</v>
      </c>
      <c r="L147" s="21">
        <v>80</v>
      </c>
      <c r="M147" s="21" t="s">
        <v>45</v>
      </c>
      <c r="N147" s="21">
        <v>1308</v>
      </c>
      <c r="O147" s="21">
        <v>4470</v>
      </c>
      <c r="P147" s="21">
        <v>1923</v>
      </c>
      <c r="Q147" s="21" t="s">
        <v>167</v>
      </c>
      <c r="R147" s="21">
        <v>4</v>
      </c>
      <c r="S147" s="21">
        <v>12.05</v>
      </c>
      <c r="T147" s="21">
        <v>15.7</v>
      </c>
      <c r="U147" s="21">
        <v>2552</v>
      </c>
      <c r="V147" s="21">
        <v>8</v>
      </c>
      <c r="W147" s="21">
        <v>135</v>
      </c>
      <c r="X147" s="21" t="s">
        <v>47</v>
      </c>
      <c r="Y147" s="21">
        <v>5</v>
      </c>
      <c r="Z147" s="21" t="s">
        <v>48</v>
      </c>
      <c r="AA147" s="21">
        <v>3</v>
      </c>
      <c r="AB147" s="21">
        <v>2</v>
      </c>
      <c r="AC147" s="21">
        <v>5.3</v>
      </c>
      <c r="AF147" s="6"/>
      <c r="AP147" s="6"/>
      <c r="AQ147" s="6"/>
      <c r="AW147" s="6"/>
      <c r="AX147" s="6" t="s">
        <v>49</v>
      </c>
      <c r="AY147" s="6"/>
      <c r="AZ147" s="6"/>
      <c r="BA147" s="6"/>
      <c r="BE147" s="6"/>
      <c r="BF147" s="6"/>
      <c r="BG147" s="6" t="s">
        <v>134</v>
      </c>
      <c r="BH147" s="6" t="s">
        <v>51</v>
      </c>
      <c r="BI147" s="6">
        <v>1680</v>
      </c>
      <c r="BJ147" s="6" t="s">
        <v>52</v>
      </c>
      <c r="BK147" s="6"/>
      <c r="BL147" s="6" t="s">
        <v>103</v>
      </c>
      <c r="BM147" s="6" t="s">
        <v>49</v>
      </c>
      <c r="BN147" s="6" t="s">
        <v>53</v>
      </c>
      <c r="BO147" s="6"/>
      <c r="BP147" s="21"/>
      <c r="BR147" s="6"/>
      <c r="BS147" s="6"/>
      <c r="BT147" s="6"/>
      <c r="BV147" s="6"/>
      <c r="BW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R147" s="6"/>
      <c r="CS147" s="6"/>
      <c r="CT147" s="6"/>
      <c r="CU147" s="6"/>
      <c r="CV147" s="6"/>
      <c r="CY147" s="6"/>
      <c r="CZ147" s="6"/>
      <c r="DA147" s="6"/>
      <c r="DB147" s="6"/>
      <c r="DC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</row>
    <row r="148" spans="1:139">
      <c r="A148" s="21">
        <v>147</v>
      </c>
      <c r="B148" s="21" t="s">
        <v>135</v>
      </c>
      <c r="C148" s="21" t="s">
        <v>419</v>
      </c>
      <c r="D148" s="21" t="s">
        <v>420</v>
      </c>
      <c r="E148" s="27">
        <v>15490000</v>
      </c>
      <c r="F148" s="21">
        <v>4395</v>
      </c>
      <c r="G148" s="21">
        <v>8</v>
      </c>
      <c r="H148" s="21">
        <v>4</v>
      </c>
      <c r="I148" s="21" t="s">
        <v>124</v>
      </c>
      <c r="J148" s="21" t="s">
        <v>59</v>
      </c>
      <c r="K148" s="21" t="s">
        <v>53</v>
      </c>
      <c r="L148" s="21">
        <v>68</v>
      </c>
      <c r="M148" s="21" t="s">
        <v>45</v>
      </c>
      <c r="N148" s="21">
        <v>1473</v>
      </c>
      <c r="O148" s="21">
        <v>4956</v>
      </c>
      <c r="P148" s="21">
        <v>1903</v>
      </c>
      <c r="Q148" s="21" t="s">
        <v>108</v>
      </c>
      <c r="R148" s="21">
        <v>4</v>
      </c>
      <c r="S148" s="21">
        <v>17</v>
      </c>
      <c r="T148" s="21">
        <v>21</v>
      </c>
      <c r="U148" s="21">
        <v>2510</v>
      </c>
      <c r="V148" s="21">
        <v>8</v>
      </c>
      <c r="W148" s="21">
        <v>165</v>
      </c>
      <c r="X148" s="21" t="s">
        <v>47</v>
      </c>
      <c r="Y148" s="21">
        <v>5</v>
      </c>
      <c r="Z148" s="21" t="s">
        <v>48</v>
      </c>
      <c r="AA148" s="21">
        <v>2</v>
      </c>
      <c r="AB148" s="21">
        <v>2</v>
      </c>
      <c r="AC148" s="21"/>
      <c r="AF148" s="6"/>
      <c r="AP148" s="6"/>
      <c r="AQ148" s="6"/>
      <c r="AW148" s="6"/>
      <c r="AX148" s="6" t="s">
        <v>47</v>
      </c>
      <c r="AY148" s="6"/>
      <c r="AZ148" s="6"/>
      <c r="BA148" s="6"/>
      <c r="BE148" s="6"/>
      <c r="BF148" s="6"/>
      <c r="BG148" s="6" t="s">
        <v>151</v>
      </c>
      <c r="BH148" s="6" t="s">
        <v>51</v>
      </c>
      <c r="BI148" s="6"/>
      <c r="BJ148" s="6" t="s">
        <v>52</v>
      </c>
      <c r="BK148" s="6"/>
      <c r="BL148" s="6" t="s">
        <v>97</v>
      </c>
      <c r="BM148" s="6" t="s">
        <v>49</v>
      </c>
      <c r="BN148" s="6" t="s">
        <v>53</v>
      </c>
      <c r="BO148" s="6"/>
      <c r="BP148" s="21">
        <v>9.8000000000000007</v>
      </c>
      <c r="BR148" s="6"/>
      <c r="BS148" s="6"/>
      <c r="BT148" s="6"/>
      <c r="BV148" s="6"/>
      <c r="BW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R148" s="6"/>
      <c r="CS148" s="6"/>
      <c r="CT148" s="6"/>
      <c r="CU148" s="6"/>
      <c r="CV148" s="6"/>
      <c r="CY148" s="6"/>
      <c r="CZ148" s="6"/>
      <c r="DA148" s="6"/>
      <c r="DB148" s="6"/>
      <c r="DC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</row>
    <row r="149" spans="1:139">
      <c r="A149" s="21">
        <v>148</v>
      </c>
      <c r="B149" s="21" t="s">
        <v>128</v>
      </c>
      <c r="C149" s="21" t="s">
        <v>421</v>
      </c>
      <c r="D149" s="21" t="s">
        <v>159</v>
      </c>
      <c r="E149" s="27">
        <v>23290000</v>
      </c>
      <c r="F149" s="21">
        <v>5700</v>
      </c>
      <c r="G149" s="21">
        <v>4</v>
      </c>
      <c r="H149" s="21">
        <v>8</v>
      </c>
      <c r="I149" s="21" t="s">
        <v>58</v>
      </c>
      <c r="J149" s="21" t="s">
        <v>43</v>
      </c>
      <c r="K149" s="21" t="s">
        <v>53</v>
      </c>
      <c r="L149" s="21">
        <v>93</v>
      </c>
      <c r="M149" s="21" t="s">
        <v>82</v>
      </c>
      <c r="N149" s="21">
        <v>1865</v>
      </c>
      <c r="O149" s="21">
        <v>5080</v>
      </c>
      <c r="P149" s="21">
        <v>1980</v>
      </c>
      <c r="Q149" s="21" t="s">
        <v>78</v>
      </c>
      <c r="R149" s="21">
        <v>4</v>
      </c>
      <c r="S149" s="21">
        <v>18</v>
      </c>
      <c r="T149" s="21">
        <v>22</v>
      </c>
      <c r="U149" s="21">
        <v>2590</v>
      </c>
      <c r="V149" s="21">
        <v>6</v>
      </c>
      <c r="W149" s="21">
        <v>150</v>
      </c>
      <c r="X149" s="21" t="s">
        <v>47</v>
      </c>
      <c r="Y149" s="21">
        <v>5</v>
      </c>
      <c r="Z149" s="21" t="s">
        <v>48</v>
      </c>
      <c r="AA149" s="21">
        <v>3</v>
      </c>
      <c r="AB149" s="21">
        <v>2</v>
      </c>
      <c r="AC149" s="21"/>
      <c r="AF149" s="6"/>
      <c r="AP149" s="6"/>
      <c r="AQ149" s="6"/>
      <c r="AW149" s="6"/>
      <c r="AX149" s="6" t="s">
        <v>49</v>
      </c>
      <c r="AY149" s="6"/>
      <c r="AZ149" s="6"/>
      <c r="BA149" s="6"/>
      <c r="BE149" s="6"/>
      <c r="BF149" s="6"/>
      <c r="BG149" s="6" t="s">
        <v>50</v>
      </c>
      <c r="BH149" s="6" t="s">
        <v>104</v>
      </c>
      <c r="BI149" s="6"/>
      <c r="BJ149" s="6" t="s">
        <v>52</v>
      </c>
      <c r="BK149" s="6"/>
      <c r="BL149" s="6" t="s">
        <v>103</v>
      </c>
      <c r="BM149" s="6" t="s">
        <v>49</v>
      </c>
      <c r="BN149" s="6" t="s">
        <v>99</v>
      </c>
      <c r="BO149" s="6"/>
      <c r="BP149" s="21">
        <v>18</v>
      </c>
      <c r="BR149" s="6"/>
      <c r="BS149" s="6"/>
      <c r="BT149" s="6"/>
      <c r="BV149" s="6"/>
      <c r="BW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R149" s="6"/>
      <c r="CS149" s="6"/>
      <c r="CT149" s="6"/>
      <c r="CU149" s="6"/>
      <c r="CV149" s="6"/>
      <c r="CY149" s="6"/>
      <c r="CZ149" s="6"/>
      <c r="DA149" s="6"/>
      <c r="DB149" s="6"/>
      <c r="DC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</row>
    <row r="150" spans="1:139">
      <c r="A150" s="21">
        <v>149</v>
      </c>
      <c r="B150" s="21" t="s">
        <v>164</v>
      </c>
      <c r="C150" s="21" t="s">
        <v>422</v>
      </c>
      <c r="D150" s="21" t="s">
        <v>159</v>
      </c>
      <c r="E150" s="27">
        <v>43367500</v>
      </c>
      <c r="F150" s="21">
        <v>3902</v>
      </c>
      <c r="G150" s="21">
        <v>8</v>
      </c>
      <c r="H150" s="21">
        <v>4</v>
      </c>
      <c r="I150" s="21" t="s">
        <v>124</v>
      </c>
      <c r="J150" s="21" t="s">
        <v>43</v>
      </c>
      <c r="K150" s="21" t="s">
        <v>53</v>
      </c>
      <c r="L150" s="21">
        <v>86</v>
      </c>
      <c r="M150" s="21" t="s">
        <v>45</v>
      </c>
      <c r="N150" s="21">
        <v>1211</v>
      </c>
      <c r="O150" s="21">
        <v>4568</v>
      </c>
      <c r="P150" s="21">
        <v>1952</v>
      </c>
      <c r="Q150" s="21" t="s">
        <v>133</v>
      </c>
      <c r="R150" s="21">
        <v>2</v>
      </c>
      <c r="S150" s="21">
        <v>3.2</v>
      </c>
      <c r="T150" s="21">
        <v>5.5</v>
      </c>
      <c r="U150" s="21">
        <v>2741</v>
      </c>
      <c r="V150" s="21">
        <v>7</v>
      </c>
      <c r="W150" s="21">
        <v>170</v>
      </c>
      <c r="X150" s="21" t="s">
        <v>47</v>
      </c>
      <c r="Y150" s="21">
        <v>5</v>
      </c>
      <c r="Z150" s="21" t="s">
        <v>48</v>
      </c>
      <c r="AA150" s="21">
        <v>2</v>
      </c>
      <c r="AB150" s="21">
        <v>2</v>
      </c>
      <c r="AC150" s="21"/>
      <c r="AF150" s="6"/>
      <c r="AP150" s="6"/>
      <c r="AQ150" s="6"/>
      <c r="AW150" s="6"/>
      <c r="AX150" s="6" t="s">
        <v>47</v>
      </c>
      <c r="AY150" s="6"/>
      <c r="AZ150" s="6"/>
      <c r="BA150" s="6"/>
      <c r="BE150" s="6"/>
      <c r="BF150" s="6"/>
      <c r="BG150" s="6" t="s">
        <v>151</v>
      </c>
      <c r="BH150" s="6"/>
      <c r="BI150" s="6"/>
      <c r="BJ150" s="6" t="s">
        <v>97</v>
      </c>
      <c r="BK150" s="6" t="s">
        <v>173</v>
      </c>
      <c r="BL150" s="6" t="s">
        <v>103</v>
      </c>
      <c r="BM150" s="6" t="s">
        <v>49</v>
      </c>
      <c r="BN150" s="6" t="s">
        <v>99</v>
      </c>
      <c r="BO150" s="6"/>
      <c r="BP150" s="21">
        <v>5.5</v>
      </c>
      <c r="BR150" s="6"/>
      <c r="BS150" s="6"/>
      <c r="BT150" s="6"/>
      <c r="BV150" s="6"/>
      <c r="BW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R150" s="6"/>
      <c r="CS150" s="6"/>
      <c r="CT150" s="6"/>
      <c r="CU150" s="6"/>
      <c r="CV150" s="6"/>
      <c r="CY150" s="6"/>
      <c r="CZ150" s="6"/>
      <c r="DA150" s="6"/>
      <c r="DB150" s="6"/>
      <c r="DC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</row>
    <row r="151" spans="1:139">
      <c r="A151" s="21">
        <v>150</v>
      </c>
      <c r="B151" s="21" t="s">
        <v>423</v>
      </c>
      <c r="C151" s="21" t="s">
        <v>424</v>
      </c>
      <c r="D151" s="21" t="s">
        <v>425</v>
      </c>
      <c r="E151" s="27">
        <v>479000</v>
      </c>
      <c r="F151" s="21">
        <v>998</v>
      </c>
      <c r="G151" s="21">
        <v>3</v>
      </c>
      <c r="H151" s="21">
        <v>4</v>
      </c>
      <c r="I151" s="21" t="s">
        <v>58</v>
      </c>
      <c r="J151" s="21" t="s">
        <v>59</v>
      </c>
      <c r="K151" s="21" t="s">
        <v>53</v>
      </c>
      <c r="L151" s="21">
        <v>32</v>
      </c>
      <c r="M151" s="21" t="s">
        <v>45</v>
      </c>
      <c r="N151" s="21">
        <v>1675</v>
      </c>
      <c r="O151" s="21">
        <v>3655</v>
      </c>
      <c r="P151" s="21">
        <v>1620</v>
      </c>
      <c r="Q151" s="21" t="s">
        <v>46</v>
      </c>
      <c r="R151" s="21">
        <v>5</v>
      </c>
      <c r="S151" s="21">
        <v>23.7</v>
      </c>
      <c r="T151" s="21">
        <v>26.2</v>
      </c>
      <c r="U151" s="21">
        <v>3095</v>
      </c>
      <c r="V151" s="21">
        <v>5</v>
      </c>
      <c r="W151" s="21">
        <v>198</v>
      </c>
      <c r="X151" s="21" t="s">
        <v>47</v>
      </c>
      <c r="Y151" s="21">
        <v>5</v>
      </c>
      <c r="Z151" s="21" t="s">
        <v>48</v>
      </c>
      <c r="AA151" s="21">
        <v>3</v>
      </c>
      <c r="AB151" s="21">
        <v>2</v>
      </c>
      <c r="AC151" s="21"/>
      <c r="AF151" s="6"/>
      <c r="AP151" s="6"/>
      <c r="AQ151" s="6"/>
      <c r="AW151" s="6"/>
      <c r="AX151" s="6" t="s">
        <v>47</v>
      </c>
      <c r="AY151" s="6"/>
      <c r="AZ151" s="6"/>
      <c r="BA151" s="6"/>
      <c r="BE151" s="6"/>
      <c r="BF151" s="6"/>
      <c r="BG151" s="6" t="s">
        <v>151</v>
      </c>
      <c r="BH151" s="6" t="s">
        <v>131</v>
      </c>
      <c r="BI151" s="6">
        <v>2200</v>
      </c>
      <c r="BJ151" s="6" t="s">
        <v>52</v>
      </c>
      <c r="BK151" s="6"/>
      <c r="BL151" s="6" t="s">
        <v>52</v>
      </c>
      <c r="BM151" s="6" t="s">
        <v>49</v>
      </c>
      <c r="BN151" s="6" t="s">
        <v>53</v>
      </c>
      <c r="BO151" s="6"/>
      <c r="BP151" s="21">
        <v>22.5</v>
      </c>
      <c r="BR151" s="6"/>
      <c r="BS151" s="6"/>
      <c r="BT151" s="6"/>
      <c r="BV151" s="6"/>
      <c r="BW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R151" s="6"/>
      <c r="CS151" s="6"/>
      <c r="CT151" s="6"/>
      <c r="CU151" s="6"/>
      <c r="CV151" s="6"/>
      <c r="CY151" s="6"/>
      <c r="CZ151" s="6"/>
      <c r="DA151" s="6"/>
      <c r="DB151" s="6"/>
      <c r="DC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 t="s">
        <v>104</v>
      </c>
      <c r="ED151" s="6"/>
      <c r="EE151" s="6">
        <v>3</v>
      </c>
      <c r="EF151" s="6"/>
      <c r="EG151" s="6"/>
      <c r="EH151" s="6"/>
      <c r="EI151" s="6"/>
    </row>
    <row r="152" spans="1:139">
      <c r="A152" s="21">
        <v>151</v>
      </c>
      <c r="B152" s="21" t="s">
        <v>39</v>
      </c>
      <c r="C152" s="21" t="s">
        <v>426</v>
      </c>
      <c r="D152" s="21" t="s">
        <v>427</v>
      </c>
      <c r="E152" s="27">
        <v>594993</v>
      </c>
      <c r="F152" s="21">
        <v>1199</v>
      </c>
      <c r="G152" s="21">
        <v>3</v>
      </c>
      <c r="H152" s="21">
        <v>4</v>
      </c>
      <c r="I152" s="21" t="s">
        <v>58</v>
      </c>
      <c r="J152" s="21" t="s">
        <v>43</v>
      </c>
      <c r="K152" s="21" t="s">
        <v>53</v>
      </c>
      <c r="L152" s="21">
        <v>35</v>
      </c>
      <c r="M152" s="21" t="s">
        <v>45</v>
      </c>
      <c r="N152" s="21">
        <v>1587</v>
      </c>
      <c r="O152" s="21">
        <v>3793</v>
      </c>
      <c r="P152" s="21">
        <v>1665</v>
      </c>
      <c r="Q152" s="21" t="s">
        <v>244</v>
      </c>
      <c r="R152" s="21">
        <v>5</v>
      </c>
      <c r="S152" s="21">
        <v>23.8</v>
      </c>
      <c r="T152" s="21">
        <v>26.4</v>
      </c>
      <c r="U152" s="21">
        <v>2670</v>
      </c>
      <c r="V152" s="21">
        <v>5</v>
      </c>
      <c r="W152" s="21">
        <v>180</v>
      </c>
      <c r="X152" s="21" t="s">
        <v>47</v>
      </c>
      <c r="Y152" s="21">
        <v>7</v>
      </c>
      <c r="Z152" s="21" t="s">
        <v>83</v>
      </c>
      <c r="AA152" s="21">
        <v>2</v>
      </c>
      <c r="AB152" s="21">
        <v>7</v>
      </c>
      <c r="AC152" s="21">
        <v>5.3</v>
      </c>
      <c r="AF152" s="6"/>
      <c r="AP152" s="6"/>
      <c r="AQ152" s="6"/>
      <c r="AW152" s="6"/>
      <c r="AX152" s="6" t="s">
        <v>104</v>
      </c>
      <c r="AY152" s="6"/>
      <c r="AZ152" s="6"/>
      <c r="BA152" s="6"/>
      <c r="BE152" s="6"/>
      <c r="BF152" s="6"/>
      <c r="BG152" s="6" t="s">
        <v>50</v>
      </c>
      <c r="BH152" s="6" t="s">
        <v>104</v>
      </c>
      <c r="BI152" s="6">
        <v>2110</v>
      </c>
      <c r="BJ152" s="6" t="s">
        <v>52</v>
      </c>
      <c r="BK152" s="6"/>
      <c r="BL152" s="6" t="s">
        <v>52</v>
      </c>
      <c r="BM152" s="6" t="s">
        <v>49</v>
      </c>
      <c r="BN152" s="6" t="s">
        <v>99</v>
      </c>
      <c r="BO152" s="6"/>
      <c r="BP152" s="21">
        <v>23.84</v>
      </c>
      <c r="BR152" s="6"/>
      <c r="BS152" s="6"/>
      <c r="BT152" s="6"/>
      <c r="BV152" s="6"/>
      <c r="BW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R152" s="6"/>
      <c r="CS152" s="6"/>
      <c r="CT152" s="6"/>
      <c r="CU152" s="6"/>
      <c r="CV152" s="6"/>
      <c r="CY152" s="6"/>
      <c r="CZ152" s="6"/>
      <c r="DA152" s="6"/>
      <c r="DB152" s="6"/>
      <c r="DC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 t="s">
        <v>104</v>
      </c>
      <c r="ED152" s="6" t="s">
        <v>104</v>
      </c>
      <c r="EE152" s="6"/>
      <c r="EF152" s="6"/>
      <c r="EG152" s="6"/>
      <c r="EH152" s="6"/>
      <c r="EI152" s="6"/>
    </row>
    <row r="153" spans="1:139">
      <c r="A153" s="21">
        <v>152</v>
      </c>
      <c r="B153" s="21" t="s">
        <v>185</v>
      </c>
      <c r="C153" s="21" t="s">
        <v>428</v>
      </c>
      <c r="D153" s="21" t="s">
        <v>429</v>
      </c>
      <c r="E153" s="27">
        <v>797802</v>
      </c>
      <c r="F153" s="21">
        <v>1493</v>
      </c>
      <c r="G153" s="21">
        <v>3</v>
      </c>
      <c r="H153" s="21">
        <v>4</v>
      </c>
      <c r="I153" s="21" t="s">
        <v>58</v>
      </c>
      <c r="J153" s="21" t="s">
        <v>43</v>
      </c>
      <c r="K153" s="21" t="s">
        <v>53</v>
      </c>
      <c r="L153" s="21">
        <v>60</v>
      </c>
      <c r="M153" s="21" t="s">
        <v>82</v>
      </c>
      <c r="N153" s="21">
        <v>1870</v>
      </c>
      <c r="O153" s="21">
        <v>3985</v>
      </c>
      <c r="P153" s="21">
        <v>1850</v>
      </c>
      <c r="Q153" s="21" t="s">
        <v>78</v>
      </c>
      <c r="R153" s="21">
        <v>5</v>
      </c>
      <c r="S153" s="21">
        <v>13.8</v>
      </c>
      <c r="T153" s="21">
        <v>17.21</v>
      </c>
      <c r="U153" s="21">
        <v>2776</v>
      </c>
      <c r="V153" s="21">
        <v>5</v>
      </c>
      <c r="W153" s="21">
        <v>180</v>
      </c>
      <c r="X153" s="21" t="s">
        <v>47</v>
      </c>
      <c r="Y153" s="21">
        <v>5</v>
      </c>
      <c r="Z153" s="21" t="s">
        <v>83</v>
      </c>
      <c r="AA153" s="21">
        <v>2</v>
      </c>
      <c r="AB153" s="21">
        <v>6</v>
      </c>
      <c r="AC153" s="21">
        <v>5.6</v>
      </c>
      <c r="AF153" s="6"/>
      <c r="AP153" s="6"/>
      <c r="AQ153" s="6"/>
      <c r="AW153" s="6"/>
      <c r="AX153" s="6" t="s">
        <v>104</v>
      </c>
      <c r="AY153" s="6"/>
      <c r="AZ153" s="6"/>
      <c r="BA153" s="6"/>
      <c r="BE153" s="6"/>
      <c r="BF153" s="6"/>
      <c r="BG153" s="6" t="s">
        <v>50</v>
      </c>
      <c r="BH153" s="6" t="s">
        <v>104</v>
      </c>
      <c r="BI153" s="6">
        <v>1995</v>
      </c>
      <c r="BJ153" s="6" t="s">
        <v>52</v>
      </c>
      <c r="BK153" s="6" t="s">
        <v>195</v>
      </c>
      <c r="BL153" s="6" t="s">
        <v>52</v>
      </c>
      <c r="BM153" s="6" t="s">
        <v>49</v>
      </c>
      <c r="BN153" s="6" t="s">
        <v>99</v>
      </c>
      <c r="BO153" s="6"/>
      <c r="BP153" s="21">
        <v>17.21</v>
      </c>
      <c r="BR153" s="6"/>
      <c r="BS153" s="6"/>
      <c r="BT153" s="6"/>
      <c r="BV153" s="6"/>
      <c r="BW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R153" s="6"/>
      <c r="CS153" s="6"/>
      <c r="CT153" s="6"/>
      <c r="CU153" s="6"/>
      <c r="CV153" s="6"/>
      <c r="CY153" s="6"/>
      <c r="CZ153" s="6"/>
      <c r="DA153" s="6"/>
      <c r="DB153" s="6"/>
      <c r="DC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 t="s">
        <v>104</v>
      </c>
      <c r="EE153" s="6"/>
      <c r="EF153" s="6"/>
      <c r="EG153" s="6"/>
      <c r="EH153" s="6"/>
      <c r="EI153" s="6"/>
    </row>
    <row r="154" spans="1:139">
      <c r="A154" s="21">
        <v>153</v>
      </c>
      <c r="B154" s="21" t="s">
        <v>84</v>
      </c>
      <c r="C154" s="21" t="s">
        <v>430</v>
      </c>
      <c r="D154" s="21" t="s">
        <v>431</v>
      </c>
      <c r="E154" s="27">
        <v>955000</v>
      </c>
      <c r="F154" s="21">
        <v>1498</v>
      </c>
      <c r="G154" s="21">
        <v>4</v>
      </c>
      <c r="H154" s="21">
        <v>4</v>
      </c>
      <c r="I154" s="21" t="s">
        <v>42</v>
      </c>
      <c r="J154" s="21" t="s">
        <v>59</v>
      </c>
      <c r="K154" s="21" t="s">
        <v>53</v>
      </c>
      <c r="L154" s="21">
        <v>50</v>
      </c>
      <c r="M154" s="21" t="s">
        <v>45</v>
      </c>
      <c r="N154" s="21">
        <v>1651</v>
      </c>
      <c r="O154" s="21">
        <v>4384</v>
      </c>
      <c r="P154" s="21">
        <v>1813</v>
      </c>
      <c r="Q154" s="21" t="s">
        <v>78</v>
      </c>
      <c r="R154" s="21">
        <v>5</v>
      </c>
      <c r="S154" s="21">
        <v>17.7</v>
      </c>
      <c r="T154" s="21">
        <v>20</v>
      </c>
      <c r="U154" s="21">
        <v>2968</v>
      </c>
      <c r="V154" s="21">
        <v>6</v>
      </c>
      <c r="W154" s="21">
        <v>210</v>
      </c>
      <c r="X154" s="21" t="s">
        <v>47</v>
      </c>
      <c r="Y154" s="21">
        <v>5</v>
      </c>
      <c r="Z154" s="21" t="s">
        <v>83</v>
      </c>
      <c r="AA154" s="21">
        <v>2</v>
      </c>
      <c r="AB154" s="21">
        <v>8</v>
      </c>
      <c r="AC154" s="21">
        <v>11.4</v>
      </c>
      <c r="AF154" s="6"/>
      <c r="AP154" s="6"/>
      <c r="AQ154" s="6"/>
      <c r="AW154" s="6"/>
      <c r="AX154" s="6" t="s">
        <v>47</v>
      </c>
      <c r="AY154" s="6"/>
      <c r="AZ154" s="6"/>
      <c r="BA154" s="6"/>
      <c r="BE154" s="6"/>
      <c r="BF154" s="6"/>
      <c r="BG154" s="6" t="s">
        <v>50</v>
      </c>
      <c r="BH154" s="6" t="s">
        <v>131</v>
      </c>
      <c r="BI154" s="6">
        <v>2315</v>
      </c>
      <c r="BJ154" s="6" t="s">
        <v>52</v>
      </c>
      <c r="BK154" s="6"/>
      <c r="BL154" s="6" t="s">
        <v>279</v>
      </c>
      <c r="BM154" s="6" t="s">
        <v>49</v>
      </c>
      <c r="BN154" s="6" t="s">
        <v>432</v>
      </c>
      <c r="BO154" s="6"/>
      <c r="BP154" s="21">
        <v>14.23</v>
      </c>
      <c r="BR154" s="6"/>
      <c r="BS154" s="6"/>
      <c r="BT154" s="6"/>
      <c r="BV154" s="6"/>
      <c r="BW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R154" s="6"/>
      <c r="CS154" s="6"/>
      <c r="CT154" s="6"/>
      <c r="CU154" s="6"/>
      <c r="CV154" s="6"/>
      <c r="CY154" s="6"/>
      <c r="CZ154" s="6"/>
      <c r="DA154" s="6"/>
      <c r="DB154" s="6"/>
      <c r="DC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 t="s">
        <v>104</v>
      </c>
      <c r="ED154" s="6" t="s">
        <v>104</v>
      </c>
      <c r="EE154" s="6"/>
      <c r="EF154" s="6"/>
      <c r="EG154" s="6"/>
      <c r="EH154" s="6"/>
      <c r="EI154" s="6"/>
    </row>
    <row r="155" spans="1:139">
      <c r="A155" s="21">
        <v>154</v>
      </c>
      <c r="B155" s="21" t="s">
        <v>39</v>
      </c>
      <c r="C155" s="21" t="s">
        <v>433</v>
      </c>
      <c r="D155" s="21" t="s">
        <v>434</v>
      </c>
      <c r="E155" s="27">
        <v>1205000</v>
      </c>
      <c r="F155" s="21">
        <v>2200</v>
      </c>
      <c r="G155" s="21">
        <v>4</v>
      </c>
      <c r="H155" s="21">
        <v>4</v>
      </c>
      <c r="I155" s="21" t="s">
        <v>58</v>
      </c>
      <c r="J155" s="21" t="s">
        <v>59</v>
      </c>
      <c r="K155" s="21" t="s">
        <v>53</v>
      </c>
      <c r="L155" s="21">
        <v>60</v>
      </c>
      <c r="M155" s="21" t="s">
        <v>82</v>
      </c>
      <c r="N155" s="21">
        <v>2670</v>
      </c>
      <c r="O155" s="21">
        <v>5458</v>
      </c>
      <c r="P155" s="21">
        <v>1905</v>
      </c>
      <c r="Q155" s="21" t="s">
        <v>74</v>
      </c>
      <c r="R155" s="21">
        <v>5</v>
      </c>
      <c r="S155" s="21">
        <v>10.6</v>
      </c>
      <c r="T155" s="21">
        <v>14.3</v>
      </c>
      <c r="U155" s="21">
        <v>3070</v>
      </c>
      <c r="V155" s="21">
        <v>5</v>
      </c>
      <c r="W155" s="21">
        <v>180</v>
      </c>
      <c r="X155" s="21" t="s">
        <v>47</v>
      </c>
      <c r="Y155" s="21">
        <v>4</v>
      </c>
      <c r="Z155" s="21" t="s">
        <v>83</v>
      </c>
      <c r="AA155" s="21">
        <v>2</v>
      </c>
      <c r="AB155" s="21">
        <v>8</v>
      </c>
      <c r="AC155" s="21"/>
      <c r="AF155" s="6"/>
      <c r="AP155" s="6"/>
      <c r="AQ155" s="6"/>
      <c r="AW155" s="6"/>
      <c r="AX155" s="6" t="s">
        <v>47</v>
      </c>
      <c r="AY155" s="6"/>
      <c r="AZ155" s="6"/>
      <c r="BA155" s="6"/>
      <c r="BE155" s="6"/>
      <c r="BF155" s="6"/>
      <c r="BG155" s="6" t="s">
        <v>50</v>
      </c>
      <c r="BH155" s="6" t="s">
        <v>131</v>
      </c>
      <c r="BI155" s="6"/>
      <c r="BJ155" s="6" t="s">
        <v>52</v>
      </c>
      <c r="BK155" s="6"/>
      <c r="BL155" s="6" t="s">
        <v>103</v>
      </c>
      <c r="BM155" s="6" t="s">
        <v>49</v>
      </c>
      <c r="BN155" s="6" t="s">
        <v>99</v>
      </c>
      <c r="BO155" s="6"/>
      <c r="BP155" s="21"/>
      <c r="BR155" s="6"/>
      <c r="BS155" s="6"/>
      <c r="BT155" s="6"/>
      <c r="BV155" s="6"/>
      <c r="BW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R155" s="6"/>
      <c r="CS155" s="6"/>
      <c r="CT155" s="6"/>
      <c r="CU155" s="6"/>
      <c r="CV155" s="6"/>
      <c r="CY155" s="6"/>
      <c r="CZ155" s="6"/>
      <c r="DA155" s="6"/>
      <c r="DB155" s="6"/>
      <c r="DC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 t="s">
        <v>104</v>
      </c>
      <c r="ED155" s="6" t="s">
        <v>104</v>
      </c>
      <c r="EE155" s="6"/>
      <c r="EF155" s="6"/>
      <c r="EG155" s="6" t="s">
        <v>104</v>
      </c>
      <c r="EH155" s="6"/>
      <c r="EI155" s="6"/>
    </row>
    <row r="156" spans="1:139">
      <c r="A156" s="21">
        <v>155</v>
      </c>
      <c r="B156" s="21" t="s">
        <v>65</v>
      </c>
      <c r="C156" s="21" t="s">
        <v>435</v>
      </c>
      <c r="D156" s="21" t="s">
        <v>436</v>
      </c>
      <c r="E156" s="27">
        <v>2371858</v>
      </c>
      <c r="F156" s="21">
        <v>1493</v>
      </c>
      <c r="G156" s="21">
        <v>4</v>
      </c>
      <c r="H156" s="21">
        <v>4</v>
      </c>
      <c r="I156" s="21" t="s">
        <v>58</v>
      </c>
      <c r="J156" s="21" t="s">
        <v>437</v>
      </c>
      <c r="K156" s="21" t="s">
        <v>53</v>
      </c>
      <c r="L156" s="21">
        <v>50</v>
      </c>
      <c r="M156" s="21" t="s">
        <v>225</v>
      </c>
      <c r="N156" s="21">
        <v>1570</v>
      </c>
      <c r="O156" s="21">
        <v>4180</v>
      </c>
      <c r="P156" s="21">
        <v>1800</v>
      </c>
      <c r="Q156" s="21" t="s">
        <v>78</v>
      </c>
      <c r="R156" s="21">
        <v>5</v>
      </c>
      <c r="S156" s="21">
        <v>28</v>
      </c>
      <c r="T156" s="21">
        <v>33</v>
      </c>
      <c r="U156" s="21">
        <v>2807</v>
      </c>
      <c r="V156" s="21">
        <v>6</v>
      </c>
      <c r="W156" s="21">
        <v>160</v>
      </c>
      <c r="X156" s="21" t="s">
        <v>47</v>
      </c>
      <c r="Y156" s="21">
        <v>5</v>
      </c>
      <c r="Z156" s="21" t="s">
        <v>83</v>
      </c>
      <c r="AA156" s="21">
        <v>2</v>
      </c>
      <c r="AB156" s="21">
        <v>6</v>
      </c>
      <c r="AC156" s="21"/>
      <c r="AF156" s="6"/>
      <c r="AP156" s="6"/>
      <c r="AQ156" s="6"/>
      <c r="AW156" s="6"/>
      <c r="AX156" s="6" t="s">
        <v>47</v>
      </c>
      <c r="AY156" s="6"/>
      <c r="AZ156" s="6"/>
      <c r="BA156" s="6"/>
      <c r="BE156" s="6"/>
      <c r="BF156" s="6"/>
      <c r="BG156" s="6" t="s">
        <v>50</v>
      </c>
      <c r="BH156" s="6" t="s">
        <v>131</v>
      </c>
      <c r="BI156" s="6">
        <v>2580</v>
      </c>
      <c r="BJ156" s="6" t="s">
        <v>52</v>
      </c>
      <c r="BK156" s="6" t="s">
        <v>438</v>
      </c>
      <c r="BL156" s="6" t="s">
        <v>52</v>
      </c>
      <c r="BM156" s="6" t="s">
        <v>49</v>
      </c>
      <c r="BN156" s="6" t="s">
        <v>99</v>
      </c>
      <c r="BO156" s="6"/>
      <c r="BP156" s="21"/>
      <c r="BR156" s="6"/>
      <c r="BS156" s="6"/>
      <c r="BT156" s="6"/>
      <c r="BV156" s="6"/>
      <c r="BW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R156" s="6"/>
      <c r="CS156" s="6"/>
      <c r="CT156" s="6"/>
      <c r="CU156" s="6"/>
      <c r="CV156" s="6"/>
      <c r="CY156" s="6"/>
      <c r="CZ156" s="6"/>
      <c r="DA156" s="6"/>
      <c r="DB156" s="6"/>
      <c r="DC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 t="s">
        <v>104</v>
      </c>
      <c r="ED156" s="6" t="s">
        <v>104</v>
      </c>
      <c r="EE156" s="6"/>
      <c r="EF156" s="6"/>
      <c r="EG156" s="6"/>
      <c r="EH156" s="6"/>
      <c r="EI156" s="6"/>
    </row>
    <row r="157" spans="1:139">
      <c r="A157" s="21">
        <v>156</v>
      </c>
      <c r="B157" s="21" t="s">
        <v>79</v>
      </c>
      <c r="C157" s="21" t="s">
        <v>439</v>
      </c>
      <c r="D157" s="21" t="s">
        <v>296</v>
      </c>
      <c r="E157" s="27">
        <v>3788000</v>
      </c>
      <c r="F157" s="21">
        <v>2487</v>
      </c>
      <c r="G157" s="21">
        <v>4</v>
      </c>
      <c r="H157" s="21">
        <v>4</v>
      </c>
      <c r="I157" s="21" t="s">
        <v>58</v>
      </c>
      <c r="J157" s="21" t="s">
        <v>43</v>
      </c>
      <c r="K157" s="21" t="s">
        <v>53</v>
      </c>
      <c r="L157" s="21">
        <v>50</v>
      </c>
      <c r="M157" s="21" t="s">
        <v>296</v>
      </c>
      <c r="N157" s="21">
        <v>1455</v>
      </c>
      <c r="O157" s="21">
        <v>4885</v>
      </c>
      <c r="P157" s="21">
        <v>1840</v>
      </c>
      <c r="Q157" s="21" t="s">
        <v>108</v>
      </c>
      <c r="R157" s="21">
        <v>4</v>
      </c>
      <c r="S157" s="21">
        <v>31</v>
      </c>
      <c r="T157" s="21">
        <v>40</v>
      </c>
      <c r="U157" s="21">
        <v>2622</v>
      </c>
      <c r="V157" s="21">
        <v>5</v>
      </c>
      <c r="W157" s="21">
        <v>208</v>
      </c>
      <c r="X157" s="21" t="s">
        <v>47</v>
      </c>
      <c r="Y157" s="21">
        <v>7</v>
      </c>
      <c r="Z157" s="21" t="s">
        <v>83</v>
      </c>
      <c r="AA157" s="21">
        <v>2</v>
      </c>
      <c r="AB157" s="21">
        <v>6</v>
      </c>
      <c r="AC157" s="21"/>
      <c r="AF157" s="6"/>
      <c r="AP157" s="6"/>
      <c r="AQ157" s="6"/>
      <c r="AW157" s="6"/>
      <c r="AX157" s="6"/>
      <c r="AY157" s="6"/>
      <c r="AZ157" s="6"/>
      <c r="BA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21">
        <v>23.2</v>
      </c>
      <c r="BR157" s="6"/>
      <c r="BS157" s="6"/>
      <c r="BT157" s="6"/>
      <c r="BV157" s="6"/>
      <c r="BW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R157" s="6"/>
      <c r="CS157" s="6"/>
      <c r="CT157" s="6"/>
      <c r="CU157" s="6"/>
      <c r="CV157" s="6"/>
      <c r="CY157" s="6"/>
      <c r="CZ157" s="6"/>
      <c r="DA157" s="6"/>
      <c r="DB157" s="6"/>
      <c r="DC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 t="s">
        <v>104</v>
      </c>
      <c r="EE157" s="6"/>
      <c r="EF157" s="6"/>
      <c r="EG157" s="6"/>
      <c r="EH157" s="6"/>
      <c r="EI157" s="6"/>
    </row>
    <row r="158" spans="1:139">
      <c r="A158" s="21">
        <v>157</v>
      </c>
      <c r="B158" s="21" t="s">
        <v>105</v>
      </c>
      <c r="C158" s="21" t="s">
        <v>440</v>
      </c>
      <c r="D158" s="21" t="s">
        <v>300</v>
      </c>
      <c r="E158" s="27">
        <v>6061200</v>
      </c>
      <c r="F158" s="21">
        <v>1968</v>
      </c>
      <c r="G158" s="21">
        <v>4</v>
      </c>
      <c r="H158" s="21">
        <v>4</v>
      </c>
      <c r="I158" s="21" t="s">
        <v>58</v>
      </c>
      <c r="J158" s="21" t="s">
        <v>43</v>
      </c>
      <c r="K158" s="21" t="s">
        <v>53</v>
      </c>
      <c r="L158" s="21">
        <v>54</v>
      </c>
      <c r="M158" s="21" t="s">
        <v>82</v>
      </c>
      <c r="N158" s="21">
        <v>1386</v>
      </c>
      <c r="O158" s="21">
        <v>4733</v>
      </c>
      <c r="P158" s="21">
        <v>1843</v>
      </c>
      <c r="Q158" s="21" t="s">
        <v>108</v>
      </c>
      <c r="R158" s="21">
        <v>4</v>
      </c>
      <c r="S158" s="21">
        <v>17.2</v>
      </c>
      <c r="T158" s="21">
        <v>19.2</v>
      </c>
      <c r="U158" s="21">
        <v>2964</v>
      </c>
      <c r="V158" s="21">
        <v>7</v>
      </c>
      <c r="W158" s="21">
        <v>160</v>
      </c>
      <c r="X158" s="21" t="s">
        <v>47</v>
      </c>
      <c r="Y158" s="21">
        <v>4</v>
      </c>
      <c r="Z158" s="21" t="s">
        <v>83</v>
      </c>
      <c r="AA158" s="21">
        <v>2</v>
      </c>
      <c r="AB158" s="21">
        <v>9</v>
      </c>
      <c r="AC158" s="21"/>
      <c r="AF158" s="6"/>
      <c r="AP158" s="6"/>
      <c r="AQ158" s="6"/>
      <c r="AW158" s="6"/>
      <c r="AX158" s="6" t="s">
        <v>49</v>
      </c>
      <c r="AY158" s="6"/>
      <c r="AZ158" s="6"/>
      <c r="BA158" s="6"/>
      <c r="BE158" s="6"/>
      <c r="BF158" s="6"/>
      <c r="BG158" s="6" t="s">
        <v>50</v>
      </c>
      <c r="BH158" s="6" t="s">
        <v>131</v>
      </c>
      <c r="BI158" s="6">
        <v>2440</v>
      </c>
      <c r="BJ158" s="6" t="s">
        <v>52</v>
      </c>
      <c r="BK158" s="6" t="s">
        <v>441</v>
      </c>
      <c r="BL158" s="6" t="s">
        <v>103</v>
      </c>
      <c r="BM158" s="6" t="s">
        <v>49</v>
      </c>
      <c r="BN158" s="6" t="s">
        <v>432</v>
      </c>
      <c r="BO158" s="6"/>
      <c r="BP158" s="21">
        <v>19.2</v>
      </c>
      <c r="BR158" s="6"/>
      <c r="BS158" s="6"/>
      <c r="BT158" s="6"/>
      <c r="BV158" s="6"/>
      <c r="BW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R158" s="6"/>
      <c r="CS158" s="6"/>
      <c r="CT158" s="6"/>
      <c r="CU158" s="6"/>
      <c r="CV158" s="6"/>
      <c r="CY158" s="6"/>
      <c r="CZ158" s="6"/>
      <c r="DA158" s="6"/>
      <c r="DB158" s="6"/>
      <c r="DC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 t="s">
        <v>104</v>
      </c>
      <c r="ED158" s="6" t="s">
        <v>104</v>
      </c>
      <c r="EE158" s="6"/>
      <c r="EF158" s="6"/>
      <c r="EG158" s="6" t="s">
        <v>104</v>
      </c>
      <c r="EH158" s="6"/>
      <c r="EI158" s="6"/>
    </row>
    <row r="159" spans="1:139">
      <c r="A159" s="21">
        <v>158</v>
      </c>
      <c r="B159" s="21" t="s">
        <v>442</v>
      </c>
      <c r="C159" s="21" t="s">
        <v>443</v>
      </c>
      <c r="D159" s="21" t="s">
        <v>444</v>
      </c>
      <c r="E159" s="27">
        <v>10205494</v>
      </c>
      <c r="F159" s="21">
        <v>2993</v>
      </c>
      <c r="G159" s="21">
        <v>6</v>
      </c>
      <c r="H159" s="21">
        <v>4</v>
      </c>
      <c r="I159" s="21" t="s">
        <v>127</v>
      </c>
      <c r="J159" s="21" t="s">
        <v>43</v>
      </c>
      <c r="K159" s="21" t="s">
        <v>53</v>
      </c>
      <c r="L159" s="21">
        <v>85</v>
      </c>
      <c r="M159" s="21" t="s">
        <v>82</v>
      </c>
      <c r="N159" s="21">
        <v>1846</v>
      </c>
      <c r="O159" s="21">
        <v>4988</v>
      </c>
      <c r="P159" s="21">
        <v>2200</v>
      </c>
      <c r="Q159" s="21" t="s">
        <v>78</v>
      </c>
      <c r="R159" s="21">
        <v>5</v>
      </c>
      <c r="S159" s="21">
        <v>9.3000000000000007</v>
      </c>
      <c r="T159" s="21">
        <v>10.7</v>
      </c>
      <c r="U159" s="21">
        <v>2850</v>
      </c>
      <c r="V159" s="21">
        <v>8</v>
      </c>
      <c r="W159" s="21">
        <v>213</v>
      </c>
      <c r="X159" s="21" t="s">
        <v>47</v>
      </c>
      <c r="Y159" s="21">
        <v>7</v>
      </c>
      <c r="Z159" s="21" t="s">
        <v>83</v>
      </c>
      <c r="AA159" s="21">
        <v>3</v>
      </c>
      <c r="AB159" s="21">
        <v>10</v>
      </c>
      <c r="AC159" s="21"/>
      <c r="AF159" s="6"/>
      <c r="AP159" s="6"/>
      <c r="AQ159" s="6"/>
      <c r="AW159" s="6"/>
      <c r="AX159" s="6" t="s">
        <v>104</v>
      </c>
      <c r="AY159" s="6"/>
      <c r="AZ159" s="6"/>
      <c r="BA159" s="6"/>
      <c r="BE159" s="6"/>
      <c r="BF159" s="6"/>
      <c r="BG159" s="6" t="s">
        <v>104</v>
      </c>
      <c r="BH159" s="6" t="s">
        <v>131</v>
      </c>
      <c r="BI159" s="6">
        <v>3350</v>
      </c>
      <c r="BJ159" s="6" t="s">
        <v>52</v>
      </c>
      <c r="BK159" s="6"/>
      <c r="BL159" s="6" t="s">
        <v>184</v>
      </c>
      <c r="BM159" s="6" t="s">
        <v>49</v>
      </c>
      <c r="BN159" s="6" t="s">
        <v>104</v>
      </c>
      <c r="BO159" s="6"/>
      <c r="BP159" s="21">
        <v>18</v>
      </c>
      <c r="BR159" s="6"/>
      <c r="BS159" s="6"/>
      <c r="BT159" s="6"/>
      <c r="BV159" s="6"/>
      <c r="BW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R159" s="6"/>
      <c r="CS159" s="6"/>
      <c r="CT159" s="6"/>
      <c r="CU159" s="6"/>
      <c r="CV159" s="6"/>
      <c r="CY159" s="6"/>
      <c r="CZ159" s="6"/>
      <c r="DA159" s="6"/>
      <c r="DB159" s="6"/>
      <c r="DC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 t="s">
        <v>104</v>
      </c>
      <c r="ED159" s="6" t="s">
        <v>104</v>
      </c>
      <c r="EE159" s="6"/>
      <c r="EF159" s="6"/>
      <c r="EG159" s="6"/>
      <c r="EH159" s="6"/>
      <c r="EI159" s="6"/>
    </row>
    <row r="160" spans="1:139">
      <c r="A160" s="21">
        <v>159</v>
      </c>
      <c r="B160" s="21" t="s">
        <v>128</v>
      </c>
      <c r="C160" s="21" t="s">
        <v>445</v>
      </c>
      <c r="D160" s="21" t="s">
        <v>446</v>
      </c>
      <c r="E160" s="27">
        <v>18221000</v>
      </c>
      <c r="F160" s="21">
        <v>3456</v>
      </c>
      <c r="G160" s="21">
        <v>6</v>
      </c>
      <c r="H160" s="21">
        <v>4</v>
      </c>
      <c r="I160" s="21" t="s">
        <v>124</v>
      </c>
      <c r="J160" s="21" t="s">
        <v>43</v>
      </c>
      <c r="K160" s="21" t="s">
        <v>53</v>
      </c>
      <c r="L160" s="21">
        <v>82</v>
      </c>
      <c r="M160" s="21" t="s">
        <v>296</v>
      </c>
      <c r="N160" s="21">
        <v>1450</v>
      </c>
      <c r="O160" s="21">
        <v>5235</v>
      </c>
      <c r="P160" s="21">
        <v>1900</v>
      </c>
      <c r="Q160" s="21" t="s">
        <v>78</v>
      </c>
      <c r="R160" s="21">
        <v>4</v>
      </c>
      <c r="S160" s="21">
        <v>22</v>
      </c>
      <c r="T160" s="21">
        <v>27</v>
      </c>
      <c r="U160" s="21">
        <v>2650</v>
      </c>
      <c r="V160" s="21">
        <v>8</v>
      </c>
      <c r="W160" s="21">
        <v>164</v>
      </c>
      <c r="X160" s="21" t="s">
        <v>49</v>
      </c>
      <c r="Y160" s="21">
        <v>2</v>
      </c>
      <c r="Z160" s="21" t="s">
        <v>83</v>
      </c>
      <c r="AA160" s="21">
        <v>3</v>
      </c>
      <c r="AB160" s="21">
        <v>2</v>
      </c>
      <c r="AC160" s="21"/>
      <c r="AF160" s="6"/>
      <c r="AP160" s="6"/>
      <c r="AQ160" s="6"/>
      <c r="AW160" s="6"/>
      <c r="AX160" s="6" t="s">
        <v>49</v>
      </c>
      <c r="AY160" s="6"/>
      <c r="AZ160" s="6"/>
      <c r="BA160" s="6"/>
      <c r="BE160" s="6"/>
      <c r="BF160" s="6"/>
      <c r="BG160" s="6" t="s">
        <v>50</v>
      </c>
      <c r="BH160" s="6" t="s">
        <v>131</v>
      </c>
      <c r="BI160" s="6"/>
      <c r="BJ160" s="6" t="s">
        <v>52</v>
      </c>
      <c r="BK160" s="6"/>
      <c r="BL160" s="6" t="s">
        <v>52</v>
      </c>
      <c r="BM160" s="6" t="s">
        <v>49</v>
      </c>
      <c r="BN160" s="6"/>
      <c r="BO160" s="6"/>
      <c r="BP160" s="21">
        <v>15.4</v>
      </c>
      <c r="BR160" s="6"/>
      <c r="BS160" s="6"/>
      <c r="BT160" s="6"/>
      <c r="BV160" s="6"/>
      <c r="BW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R160" s="6"/>
      <c r="CS160" s="6"/>
      <c r="CT160" s="6"/>
      <c r="CU160" s="6"/>
      <c r="CV160" s="6"/>
      <c r="CY160" s="6"/>
      <c r="CZ160" s="6"/>
      <c r="DA160" s="6"/>
      <c r="DB160" s="6"/>
      <c r="DC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 t="s">
        <v>104</v>
      </c>
      <c r="ED160" s="6" t="s">
        <v>104</v>
      </c>
      <c r="EE160" s="6"/>
      <c r="EF160" s="6"/>
      <c r="EG160" s="6"/>
      <c r="EH160" s="6"/>
      <c r="EI160" s="6"/>
    </row>
    <row r="161" spans="1:139">
      <c r="A161" s="21">
        <v>160</v>
      </c>
      <c r="B161" s="21" t="s">
        <v>447</v>
      </c>
      <c r="C161" s="21" t="s">
        <v>448</v>
      </c>
      <c r="D161" s="21" t="s">
        <v>108</v>
      </c>
      <c r="E161" s="27">
        <v>95000000</v>
      </c>
      <c r="F161" s="21">
        <v>6749</v>
      </c>
      <c r="G161" s="21">
        <v>12</v>
      </c>
      <c r="H161" s="21">
        <v>4</v>
      </c>
      <c r="I161" s="21" t="s">
        <v>42</v>
      </c>
      <c r="J161" s="21" t="s">
        <v>43</v>
      </c>
      <c r="K161" s="21" t="s">
        <v>53</v>
      </c>
      <c r="L161" s="21">
        <v>100</v>
      </c>
      <c r="M161" s="21" t="s">
        <v>45</v>
      </c>
      <c r="N161" s="21">
        <v>1638</v>
      </c>
      <c r="O161" s="21">
        <v>5842</v>
      </c>
      <c r="P161" s="21">
        <v>1990</v>
      </c>
      <c r="Q161" s="21" t="s">
        <v>108</v>
      </c>
      <c r="R161" s="21">
        <v>4</v>
      </c>
      <c r="S161" s="21">
        <v>10.199999999999999</v>
      </c>
      <c r="T161" s="21">
        <v>14.9</v>
      </c>
      <c r="U161" s="21">
        <v>3552</v>
      </c>
      <c r="V161" s="21">
        <v>8</v>
      </c>
      <c r="W161" s="21">
        <v>164</v>
      </c>
      <c r="X161" s="21" t="s">
        <v>47</v>
      </c>
      <c r="Y161" s="21">
        <v>5</v>
      </c>
      <c r="Z161" s="21" t="s">
        <v>48</v>
      </c>
      <c r="AA161" s="21">
        <v>2</v>
      </c>
      <c r="AB161" s="21">
        <v>1</v>
      </c>
      <c r="AC161" s="21"/>
      <c r="AF161" s="6"/>
      <c r="AP161" s="6"/>
      <c r="AQ161" s="6"/>
      <c r="AW161" s="6"/>
      <c r="AX161" s="6" t="s">
        <v>49</v>
      </c>
      <c r="AY161" s="6"/>
      <c r="AZ161" s="6"/>
      <c r="BA161" s="6"/>
      <c r="BE161" s="6"/>
      <c r="BF161" s="6"/>
      <c r="BG161" s="6" t="s">
        <v>50</v>
      </c>
      <c r="BH161" s="6" t="s">
        <v>51</v>
      </c>
      <c r="BI161" s="6"/>
      <c r="BJ161" s="6" t="s">
        <v>52</v>
      </c>
      <c r="BK161" s="6"/>
      <c r="BL161" s="6" t="s">
        <v>52</v>
      </c>
      <c r="BM161" s="6" t="s">
        <v>49</v>
      </c>
      <c r="BN161" s="6" t="s">
        <v>53</v>
      </c>
      <c r="BO161" s="6"/>
      <c r="BP161" s="21">
        <v>23</v>
      </c>
      <c r="BR161" s="6"/>
      <c r="BS161" s="6"/>
      <c r="BT161" s="6"/>
      <c r="BV161" s="6"/>
      <c r="BW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R161" s="6"/>
      <c r="CS161" s="6"/>
      <c r="CT161" s="6"/>
      <c r="CU161" s="6"/>
      <c r="CV161" s="6"/>
      <c r="CY161" s="6"/>
      <c r="CZ161" s="6"/>
      <c r="DA161" s="6"/>
      <c r="DB161" s="6"/>
      <c r="DC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</row>
    <row r="162" spans="1:139">
      <c r="A162" s="21">
        <v>161</v>
      </c>
      <c r="B162" s="21" t="s">
        <v>241</v>
      </c>
      <c r="C162" s="21" t="s">
        <v>449</v>
      </c>
      <c r="D162" s="21" t="s">
        <v>450</v>
      </c>
      <c r="E162" s="27">
        <v>535562</v>
      </c>
      <c r="F162" s="21">
        <v>1172</v>
      </c>
      <c r="G162" s="21">
        <v>4</v>
      </c>
      <c r="H162" s="21">
        <v>4</v>
      </c>
      <c r="I162" s="21" t="s">
        <v>58</v>
      </c>
      <c r="J162" s="21" t="s">
        <v>43</v>
      </c>
      <c r="K162" s="21" t="s">
        <v>53</v>
      </c>
      <c r="L162" s="21">
        <v>45</v>
      </c>
      <c r="M162" s="21" t="s">
        <v>45</v>
      </c>
      <c r="N162" s="21">
        <v>1525</v>
      </c>
      <c r="O162" s="21">
        <v>3989</v>
      </c>
      <c r="P162" s="21">
        <v>1687</v>
      </c>
      <c r="Q162" s="21" t="s">
        <v>46</v>
      </c>
      <c r="R162" s="21">
        <v>5</v>
      </c>
      <c r="S162" s="21">
        <v>15.8</v>
      </c>
      <c r="T162" s="21">
        <v>18.2</v>
      </c>
      <c r="U162" s="21">
        <v>2400</v>
      </c>
      <c r="V162" s="21">
        <v>5</v>
      </c>
      <c r="W162" s="21">
        <v>185</v>
      </c>
      <c r="X162" s="21" t="s">
        <v>47</v>
      </c>
      <c r="Y162" s="21">
        <v>5</v>
      </c>
      <c r="Z162" s="21" t="s">
        <v>48</v>
      </c>
      <c r="AA162" s="21">
        <v>2</v>
      </c>
      <c r="AB162" s="21">
        <v>2</v>
      </c>
      <c r="AC162" s="21"/>
      <c r="AF162" s="6"/>
      <c r="AP162" s="6"/>
      <c r="AQ162" s="6"/>
      <c r="AW162" s="6"/>
      <c r="AX162" s="6" t="s">
        <v>47</v>
      </c>
      <c r="AY162" s="6"/>
      <c r="AZ162" s="6"/>
      <c r="BA162" s="6"/>
      <c r="BE162" s="6"/>
      <c r="BF162" s="6"/>
      <c r="BG162" s="6" t="s">
        <v>50</v>
      </c>
      <c r="BH162" s="6" t="s">
        <v>51</v>
      </c>
      <c r="BI162" s="6"/>
      <c r="BJ162" s="6" t="s">
        <v>103</v>
      </c>
      <c r="BK162" s="6"/>
      <c r="BL162" s="6" t="s">
        <v>103</v>
      </c>
      <c r="BM162" s="6" t="s">
        <v>49</v>
      </c>
      <c r="BN162" s="6" t="s">
        <v>99</v>
      </c>
      <c r="BO162" s="6"/>
      <c r="BP162" s="21">
        <v>15.7</v>
      </c>
      <c r="BR162" s="6"/>
      <c r="BS162" s="6"/>
      <c r="BT162" s="6"/>
      <c r="BV162" s="6"/>
      <c r="BW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R162" s="6"/>
      <c r="CS162" s="6"/>
      <c r="CT162" s="6"/>
      <c r="CU162" s="6"/>
      <c r="CV162" s="6"/>
      <c r="CY162" s="6"/>
      <c r="CZ162" s="6"/>
      <c r="DA162" s="6"/>
      <c r="DB162" s="6"/>
      <c r="DC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</row>
    <row r="163" spans="1:139">
      <c r="A163" s="21">
        <v>162</v>
      </c>
      <c r="B163" s="21" t="s">
        <v>79</v>
      </c>
      <c r="C163" s="21" t="s">
        <v>451</v>
      </c>
      <c r="D163" s="21" t="s">
        <v>452</v>
      </c>
      <c r="E163" s="27">
        <v>940000</v>
      </c>
      <c r="F163" s="21">
        <v>1496</v>
      </c>
      <c r="G163" s="21">
        <v>4</v>
      </c>
      <c r="H163" s="21">
        <v>4</v>
      </c>
      <c r="I163" s="21" t="s">
        <v>58</v>
      </c>
      <c r="J163" s="21" t="s">
        <v>43</v>
      </c>
      <c r="K163" s="21" t="s">
        <v>53</v>
      </c>
      <c r="L163" s="21">
        <v>42</v>
      </c>
      <c r="M163" s="21" t="s">
        <v>45</v>
      </c>
      <c r="N163" s="21">
        <v>1495</v>
      </c>
      <c r="O163" s="21">
        <v>4425</v>
      </c>
      <c r="P163" s="21">
        <v>1730</v>
      </c>
      <c r="Q163" s="21" t="s">
        <v>108</v>
      </c>
      <c r="R163" s="21">
        <v>4</v>
      </c>
      <c r="S163" s="3">
        <v>10</v>
      </c>
      <c r="T163" s="3">
        <v>12</v>
      </c>
      <c r="U163" s="21">
        <v>2760</v>
      </c>
      <c r="V163" s="21">
        <v>6</v>
      </c>
      <c r="W163" s="21">
        <v>152</v>
      </c>
      <c r="X163" s="21" t="s">
        <v>47</v>
      </c>
      <c r="Y163" s="21">
        <v>7</v>
      </c>
      <c r="Z163" s="21" t="s">
        <v>48</v>
      </c>
      <c r="AA163" s="21">
        <v>2</v>
      </c>
      <c r="AB163" s="21">
        <v>2</v>
      </c>
      <c r="AC163" s="21">
        <v>5.5</v>
      </c>
      <c r="AF163" s="6"/>
      <c r="AP163" s="6"/>
      <c r="AQ163" s="6"/>
      <c r="AW163" s="6"/>
      <c r="AX163" s="6" t="s">
        <v>47</v>
      </c>
      <c r="AY163" s="6"/>
      <c r="AZ163" s="6"/>
      <c r="BA163" s="6"/>
      <c r="BE163" s="6"/>
      <c r="BF163" s="6"/>
      <c r="BG163" s="6" t="s">
        <v>104</v>
      </c>
      <c r="BH163" s="6"/>
      <c r="BI163" s="6">
        <v>2220</v>
      </c>
      <c r="BJ163" s="6" t="s">
        <v>52</v>
      </c>
      <c r="BK163" s="6"/>
      <c r="BL163" s="6" t="s">
        <v>52</v>
      </c>
      <c r="BM163" s="6"/>
      <c r="BN163" s="6"/>
      <c r="BO163" s="6"/>
      <c r="BP163" s="21">
        <v>17.100000000000001</v>
      </c>
      <c r="BR163" s="6"/>
      <c r="BS163" s="6"/>
      <c r="BT163" s="6"/>
      <c r="BV163" s="6"/>
      <c r="BW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R163" s="6"/>
      <c r="CS163" s="6"/>
      <c r="CT163" s="6"/>
      <c r="CU163" s="6"/>
      <c r="CV163" s="6"/>
      <c r="CY163" s="6"/>
      <c r="CZ163" s="6"/>
      <c r="DA163" s="6"/>
      <c r="DB163" s="6"/>
      <c r="DC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</row>
    <row r="164" spans="1:139">
      <c r="A164" s="21">
        <v>163</v>
      </c>
      <c r="B164" s="21" t="s">
        <v>94</v>
      </c>
      <c r="C164" s="21" t="s">
        <v>453</v>
      </c>
      <c r="D164" s="21" t="s">
        <v>454</v>
      </c>
      <c r="E164" s="27">
        <v>1599599</v>
      </c>
      <c r="F164" s="21">
        <v>1395</v>
      </c>
      <c r="G164" s="21">
        <v>4</v>
      </c>
      <c r="H164" s="21">
        <v>4</v>
      </c>
      <c r="I164" s="21" t="s">
        <v>58</v>
      </c>
      <c r="J164" s="21" t="s">
        <v>43</v>
      </c>
      <c r="K164" s="21" t="s">
        <v>53</v>
      </c>
      <c r="L164" s="21">
        <v>50</v>
      </c>
      <c r="M164" s="21" t="s">
        <v>45</v>
      </c>
      <c r="N164" s="21">
        <v>1476</v>
      </c>
      <c r="O164" s="21">
        <v>4670</v>
      </c>
      <c r="P164" s="21">
        <v>1814</v>
      </c>
      <c r="Q164" s="21" t="s">
        <v>108</v>
      </c>
      <c r="R164" s="21">
        <v>4</v>
      </c>
      <c r="S164" s="21">
        <v>10.199999999999999</v>
      </c>
      <c r="T164" s="21">
        <v>13.4</v>
      </c>
      <c r="U164" s="21">
        <v>2673</v>
      </c>
      <c r="V164" s="21">
        <v>6</v>
      </c>
      <c r="W164" s="21">
        <v>155</v>
      </c>
      <c r="X164" s="21" t="s">
        <v>47</v>
      </c>
      <c r="Y164" s="21">
        <v>5</v>
      </c>
      <c r="Z164" s="21" t="s">
        <v>48</v>
      </c>
      <c r="AA164" s="21">
        <v>4</v>
      </c>
      <c r="AB164" s="21">
        <v>2</v>
      </c>
      <c r="AC164" s="21">
        <v>5.2</v>
      </c>
      <c r="AF164" s="6"/>
      <c r="AP164" s="6"/>
      <c r="AQ164" s="6"/>
      <c r="AW164" s="6"/>
      <c r="AX164" s="6" t="s">
        <v>104</v>
      </c>
      <c r="AY164" s="6"/>
      <c r="AZ164" s="6"/>
      <c r="BA164" s="6"/>
      <c r="BE164" s="6"/>
      <c r="BF164" s="6"/>
      <c r="BG164" s="6" t="s">
        <v>104</v>
      </c>
      <c r="BH164" s="6" t="s">
        <v>51</v>
      </c>
      <c r="BI164" s="6"/>
      <c r="BJ164" s="6" t="s">
        <v>455</v>
      </c>
      <c r="BK164" s="6"/>
      <c r="BL164" s="6" t="s">
        <v>184</v>
      </c>
      <c r="BM164" s="6" t="s">
        <v>104</v>
      </c>
      <c r="BN164" s="6" t="s">
        <v>104</v>
      </c>
      <c r="BO164" s="6"/>
      <c r="BP164" s="21">
        <v>16.7</v>
      </c>
      <c r="BR164" s="6"/>
      <c r="BS164" s="6"/>
      <c r="BT164" s="6"/>
      <c r="BV164" s="6"/>
      <c r="BW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R164" s="6"/>
      <c r="CS164" s="6"/>
      <c r="CT164" s="6"/>
      <c r="CU164" s="6"/>
      <c r="CV164" s="6"/>
      <c r="CY164" s="6"/>
      <c r="CZ164" s="6"/>
      <c r="DA164" s="6"/>
      <c r="DB164" s="6"/>
      <c r="DC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</row>
    <row r="165" spans="1:139">
      <c r="A165" s="21">
        <v>164</v>
      </c>
      <c r="B165" s="21" t="s">
        <v>94</v>
      </c>
      <c r="C165" s="21" t="s">
        <v>453</v>
      </c>
      <c r="D165" s="21" t="s">
        <v>456</v>
      </c>
      <c r="E165" s="27">
        <v>1799599</v>
      </c>
      <c r="F165" s="21">
        <v>1968</v>
      </c>
      <c r="G165" s="21">
        <v>4</v>
      </c>
      <c r="H165" s="21">
        <v>4</v>
      </c>
      <c r="I165" s="21" t="s">
        <v>58</v>
      </c>
      <c r="J165" s="21" t="s">
        <v>43</v>
      </c>
      <c r="K165" s="21" t="s">
        <v>53</v>
      </c>
      <c r="L165" s="21">
        <v>50</v>
      </c>
      <c r="M165" s="21" t="s">
        <v>82</v>
      </c>
      <c r="N165" s="21">
        <v>1476</v>
      </c>
      <c r="O165" s="21">
        <v>4670</v>
      </c>
      <c r="P165" s="21">
        <v>1814</v>
      </c>
      <c r="Q165" s="21" t="s">
        <v>108</v>
      </c>
      <c r="R165" s="21">
        <v>4</v>
      </c>
      <c r="S165" s="21">
        <v>10.199999999999999</v>
      </c>
      <c r="T165" s="21">
        <v>13.4</v>
      </c>
      <c r="U165" s="21">
        <v>3488</v>
      </c>
      <c r="V165" s="21">
        <v>6</v>
      </c>
      <c r="W165" s="21">
        <v>155</v>
      </c>
      <c r="X165" s="21" t="s">
        <v>47</v>
      </c>
      <c r="Y165" s="21">
        <v>16</v>
      </c>
      <c r="Z165" s="21" t="s">
        <v>48</v>
      </c>
      <c r="AA165" s="21">
        <v>4</v>
      </c>
      <c r="AB165" s="21">
        <v>2</v>
      </c>
      <c r="AC165" s="21">
        <v>6750</v>
      </c>
      <c r="AF165" s="6"/>
      <c r="AP165" s="6"/>
      <c r="AQ165" s="6"/>
      <c r="AW165" s="6"/>
      <c r="AX165" s="6" t="s">
        <v>104</v>
      </c>
      <c r="AY165" s="6"/>
      <c r="AZ165" s="6"/>
      <c r="BA165" s="6"/>
      <c r="BE165" s="6"/>
      <c r="BF165" s="6"/>
      <c r="BG165" s="6" t="s">
        <v>151</v>
      </c>
      <c r="BH165" s="6"/>
      <c r="BI165" s="6">
        <v>3475</v>
      </c>
      <c r="BJ165" s="6" t="s">
        <v>52</v>
      </c>
      <c r="BK165" s="6"/>
      <c r="BL165" s="6" t="s">
        <v>52</v>
      </c>
      <c r="BM165" s="6" t="s">
        <v>47</v>
      </c>
      <c r="BN165" s="6" t="s">
        <v>99</v>
      </c>
      <c r="BO165" s="6"/>
      <c r="BP165" s="21">
        <v>21</v>
      </c>
      <c r="BR165" s="6"/>
      <c r="BS165" s="6"/>
      <c r="BT165" s="6"/>
      <c r="BV165" s="6"/>
      <c r="BW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R165" s="6"/>
      <c r="CS165" s="6"/>
      <c r="CT165" s="6"/>
      <c r="CU165" s="6"/>
      <c r="CV165" s="6"/>
      <c r="CY165" s="6"/>
      <c r="CZ165" s="6"/>
      <c r="DA165" s="6"/>
      <c r="DB165" s="6"/>
      <c r="DC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</row>
    <row r="166" spans="1:139">
      <c r="A166" s="21">
        <v>165</v>
      </c>
      <c r="B166" s="21" t="s">
        <v>353</v>
      </c>
      <c r="C166" s="21" t="s">
        <v>457</v>
      </c>
      <c r="D166" s="21" t="s">
        <v>458</v>
      </c>
      <c r="E166" s="27">
        <v>5275000</v>
      </c>
      <c r="F166" s="21">
        <v>1991</v>
      </c>
      <c r="G166" s="21">
        <v>4</v>
      </c>
      <c r="H166" s="21">
        <v>4</v>
      </c>
      <c r="I166" s="21" t="s">
        <v>42</v>
      </c>
      <c r="J166" s="21" t="s">
        <v>59</v>
      </c>
      <c r="K166" s="21" t="s">
        <v>53</v>
      </c>
      <c r="L166" s="21">
        <v>66</v>
      </c>
      <c r="M166" s="21" t="s">
        <v>45</v>
      </c>
      <c r="N166" s="21">
        <v>1644</v>
      </c>
      <c r="O166" s="21">
        <v>4658</v>
      </c>
      <c r="P166" s="21">
        <v>1890</v>
      </c>
      <c r="Q166" s="21" t="s">
        <v>78</v>
      </c>
      <c r="R166" s="21">
        <v>5</v>
      </c>
      <c r="S166" s="21">
        <v>16.100000000000001</v>
      </c>
      <c r="T166" s="21">
        <v>18.2</v>
      </c>
      <c r="U166" s="21">
        <v>2600</v>
      </c>
      <c r="V166" s="21">
        <v>9</v>
      </c>
      <c r="W166" s="21">
        <v>130</v>
      </c>
      <c r="X166" s="21" t="s">
        <v>49</v>
      </c>
      <c r="Y166" s="21">
        <v>4</v>
      </c>
      <c r="Z166" s="21" t="s">
        <v>83</v>
      </c>
      <c r="AA166" s="21">
        <v>4</v>
      </c>
      <c r="AB166" s="21">
        <v>6</v>
      </c>
      <c r="AC166" s="21"/>
      <c r="AF166" s="6"/>
      <c r="AP166" s="6"/>
      <c r="AQ166" s="6"/>
      <c r="AW166" s="6"/>
      <c r="AX166" s="6" t="s">
        <v>49</v>
      </c>
      <c r="AY166" s="6"/>
      <c r="AZ166" s="6"/>
      <c r="BA166" s="6"/>
      <c r="BE166" s="6"/>
      <c r="BF166" s="6"/>
      <c r="BG166" s="6" t="s">
        <v>50</v>
      </c>
      <c r="BH166" s="6" t="s">
        <v>131</v>
      </c>
      <c r="BI166" s="6"/>
      <c r="BJ166" s="6" t="s">
        <v>52</v>
      </c>
      <c r="BK166" s="6"/>
      <c r="BL166" s="6" t="s">
        <v>97</v>
      </c>
      <c r="BM166" s="6" t="s">
        <v>49</v>
      </c>
      <c r="BN166" s="6" t="s">
        <v>99</v>
      </c>
      <c r="BO166" s="6"/>
      <c r="BP166" s="21">
        <v>13.51</v>
      </c>
      <c r="BR166" s="6"/>
      <c r="BS166" s="6"/>
      <c r="BT166" s="6"/>
      <c r="BV166" s="6"/>
      <c r="BW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R166" s="6"/>
      <c r="CS166" s="6"/>
      <c r="CT166" s="6"/>
      <c r="CU166" s="6"/>
      <c r="CV166" s="6"/>
      <c r="CY166" s="6"/>
      <c r="CZ166" s="6"/>
      <c r="DA166" s="6"/>
      <c r="DB166" s="6"/>
      <c r="DC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 t="s">
        <v>104</v>
      </c>
      <c r="EE166" s="6"/>
      <c r="EF166" s="6"/>
      <c r="EG166" s="6" t="s">
        <v>104</v>
      </c>
      <c r="EH166" s="6"/>
      <c r="EI166" s="6" t="s">
        <v>459</v>
      </c>
    </row>
    <row r="167" spans="1:139">
      <c r="A167" s="21">
        <v>166</v>
      </c>
      <c r="B167" s="21" t="s">
        <v>148</v>
      </c>
      <c r="C167" s="21" t="s">
        <v>460</v>
      </c>
      <c r="D167" s="21" t="s">
        <v>461</v>
      </c>
      <c r="E167" s="27">
        <v>13151000</v>
      </c>
      <c r="F167" s="21">
        <v>2995</v>
      </c>
      <c r="G167" s="21">
        <v>6</v>
      </c>
      <c r="H167" s="21">
        <v>4</v>
      </c>
      <c r="I167" s="21" t="s">
        <v>124</v>
      </c>
      <c r="J167" s="21" t="s">
        <v>59</v>
      </c>
      <c r="K167" s="21" t="s">
        <v>53</v>
      </c>
      <c r="L167" s="21">
        <v>75</v>
      </c>
      <c r="M167" s="21" t="s">
        <v>45</v>
      </c>
      <c r="N167" s="21">
        <v>1676</v>
      </c>
      <c r="O167" s="21">
        <v>4931</v>
      </c>
      <c r="P167" s="21">
        <v>2194</v>
      </c>
      <c r="Q167" s="21" t="s">
        <v>78</v>
      </c>
      <c r="R167" s="21"/>
      <c r="S167" s="21">
        <v>19</v>
      </c>
      <c r="T167" s="21">
        <v>26</v>
      </c>
      <c r="U167" s="21">
        <v>2825</v>
      </c>
      <c r="V167" s="21">
        <v>8</v>
      </c>
      <c r="W167" s="21">
        <v>109</v>
      </c>
      <c r="X167" s="21" t="s">
        <v>47</v>
      </c>
      <c r="Y167" s="21">
        <v>5</v>
      </c>
      <c r="Z167" s="21" t="s">
        <v>83</v>
      </c>
      <c r="AA167" s="21">
        <v>3</v>
      </c>
      <c r="AB167" s="21">
        <v>9</v>
      </c>
      <c r="AC167" s="21">
        <v>5.8</v>
      </c>
      <c r="AF167" s="6"/>
      <c r="AP167" s="6"/>
      <c r="AQ167" s="6"/>
      <c r="AW167" s="6"/>
      <c r="AX167" s="6" t="s">
        <v>49</v>
      </c>
      <c r="AY167" s="6"/>
      <c r="AZ167" s="6"/>
      <c r="BA167" s="6"/>
      <c r="BE167" s="6"/>
      <c r="BF167" s="6"/>
      <c r="BG167" s="6" t="s">
        <v>50</v>
      </c>
      <c r="BH167" s="6" t="s">
        <v>131</v>
      </c>
      <c r="BI167" s="6">
        <v>2100</v>
      </c>
      <c r="BJ167" s="6" t="s">
        <v>52</v>
      </c>
      <c r="BK167" s="6"/>
      <c r="BL167" s="6" t="s">
        <v>103</v>
      </c>
      <c r="BM167" s="6" t="s">
        <v>49</v>
      </c>
      <c r="BN167" s="6" t="s">
        <v>99</v>
      </c>
      <c r="BO167" s="6"/>
      <c r="BP167" s="21">
        <v>11.6</v>
      </c>
      <c r="BR167" s="6"/>
      <c r="BS167" s="6"/>
      <c r="BT167" s="6"/>
      <c r="BV167" s="6"/>
      <c r="BW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R167" s="6"/>
      <c r="CS167" s="6"/>
      <c r="CT167" s="6"/>
      <c r="CU167" s="6"/>
      <c r="CV167" s="6"/>
      <c r="CY167" s="6"/>
      <c r="CZ167" s="6"/>
      <c r="DA167" s="6"/>
      <c r="DB167" s="6"/>
      <c r="DC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 t="s">
        <v>104</v>
      </c>
      <c r="ED167" s="6" t="s">
        <v>104</v>
      </c>
      <c r="EE167" s="6"/>
      <c r="EF167" s="6"/>
      <c r="EG167" s="6"/>
      <c r="EH167" s="6"/>
      <c r="EI167" s="6"/>
    </row>
    <row r="168" spans="1:139">
      <c r="A168" s="21">
        <v>167</v>
      </c>
      <c r="B168" s="21" t="s">
        <v>185</v>
      </c>
      <c r="C168" s="21" t="s">
        <v>462</v>
      </c>
      <c r="D168" s="21" t="s">
        <v>463</v>
      </c>
      <c r="E168" s="27">
        <v>748370</v>
      </c>
      <c r="F168" s="21">
        <v>1461</v>
      </c>
      <c r="G168" s="21">
        <v>4</v>
      </c>
      <c r="H168" s="21">
        <v>3</v>
      </c>
      <c r="I168" s="21" t="s">
        <v>58</v>
      </c>
      <c r="J168" s="21" t="s">
        <v>43</v>
      </c>
      <c r="K168" s="21" t="s">
        <v>53</v>
      </c>
      <c r="L168" s="21">
        <v>50</v>
      </c>
      <c r="M168" s="21" t="s">
        <v>82</v>
      </c>
      <c r="N168" s="21">
        <v>1540</v>
      </c>
      <c r="O168" s="21">
        <v>4277</v>
      </c>
      <c r="P168" s="21">
        <v>1740</v>
      </c>
      <c r="Q168" s="21" t="s">
        <v>108</v>
      </c>
      <c r="R168" s="21">
        <v>4</v>
      </c>
      <c r="S168" s="21">
        <v>18</v>
      </c>
      <c r="T168" s="21">
        <v>20</v>
      </c>
      <c r="U168" s="21">
        <v>2450</v>
      </c>
      <c r="V168" s="21">
        <v>5</v>
      </c>
      <c r="W168" s="21">
        <v>172</v>
      </c>
      <c r="X168" s="21" t="s">
        <v>49</v>
      </c>
      <c r="Y168" s="21">
        <v>5</v>
      </c>
      <c r="Z168" s="21" t="s">
        <v>83</v>
      </c>
      <c r="AA168" s="21">
        <v>2</v>
      </c>
      <c r="AB168" s="21">
        <v>6</v>
      </c>
      <c r="AC168" s="21"/>
      <c r="AF168" s="6"/>
      <c r="AP168" s="6"/>
      <c r="AQ168" s="6"/>
      <c r="AW168" s="6"/>
      <c r="AX168" s="6" t="s">
        <v>464</v>
      </c>
      <c r="AY168" s="6"/>
      <c r="AZ168" s="6"/>
      <c r="BA168" s="6"/>
      <c r="BE168" s="6"/>
      <c r="BF168" s="6"/>
      <c r="BG168" s="6" t="s">
        <v>104</v>
      </c>
      <c r="BH168" s="6" t="s">
        <v>131</v>
      </c>
      <c r="BI168" s="6">
        <v>1670</v>
      </c>
      <c r="BJ168" s="6" t="s">
        <v>52</v>
      </c>
      <c r="BK168" s="6"/>
      <c r="BL168" s="6" t="s">
        <v>52</v>
      </c>
      <c r="BM168" s="6" t="s">
        <v>49</v>
      </c>
      <c r="BN168" s="6" t="s">
        <v>99</v>
      </c>
      <c r="BO168" s="6"/>
      <c r="BP168" s="21">
        <v>21</v>
      </c>
      <c r="BR168" s="6"/>
      <c r="BS168" s="6"/>
      <c r="BT168" s="6"/>
      <c r="BV168" s="6"/>
      <c r="BW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R168" s="6"/>
      <c r="CS168" s="6"/>
      <c r="CT168" s="6"/>
      <c r="CU168" s="6"/>
      <c r="CV168" s="6"/>
      <c r="CY168" s="6"/>
      <c r="CZ168" s="6"/>
      <c r="DA168" s="6"/>
      <c r="DB168" s="6"/>
      <c r="DC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 t="s">
        <v>104</v>
      </c>
      <c r="ED168" s="6" t="s">
        <v>104</v>
      </c>
      <c r="EE168" s="6"/>
      <c r="EF168" s="6"/>
      <c r="EG168" s="6"/>
      <c r="EH168" s="6"/>
      <c r="EI168" s="6"/>
    </row>
    <row r="169" spans="1:139">
      <c r="A169" s="21">
        <v>168</v>
      </c>
      <c r="B169" s="21" t="s">
        <v>407</v>
      </c>
      <c r="C169" s="21" t="s">
        <v>465</v>
      </c>
      <c r="D169" s="21" t="s">
        <v>466</v>
      </c>
      <c r="E169" s="27">
        <v>2903750</v>
      </c>
      <c r="F169" s="21">
        <v>2477</v>
      </c>
      <c r="G169" s="21">
        <v>4</v>
      </c>
      <c r="H169" s="21">
        <v>4</v>
      </c>
      <c r="I169" s="21" t="s">
        <v>42</v>
      </c>
      <c r="J169" s="21" t="s">
        <v>43</v>
      </c>
      <c r="K169" s="21" t="s">
        <v>53</v>
      </c>
      <c r="L169" s="21">
        <v>70</v>
      </c>
      <c r="M169" s="21" t="s">
        <v>82</v>
      </c>
      <c r="N169" s="21">
        <v>1840</v>
      </c>
      <c r="O169" s="21">
        <v>4695</v>
      </c>
      <c r="P169" s="21">
        <v>1815</v>
      </c>
      <c r="Q169" s="21" t="s">
        <v>78</v>
      </c>
      <c r="R169" s="21">
        <v>5</v>
      </c>
      <c r="S169" s="21">
        <v>6.5</v>
      </c>
      <c r="T169" s="21">
        <v>10.5</v>
      </c>
      <c r="U169" s="21">
        <v>2922</v>
      </c>
      <c r="V169" s="21">
        <v>5</v>
      </c>
      <c r="W169" s="21">
        <v>215</v>
      </c>
      <c r="X169" s="21" t="s">
        <v>47</v>
      </c>
      <c r="Y169" s="21">
        <v>7</v>
      </c>
      <c r="Z169" s="21" t="s">
        <v>83</v>
      </c>
      <c r="AA169" s="21">
        <v>3</v>
      </c>
      <c r="AB169" s="21">
        <v>8</v>
      </c>
      <c r="AC169" s="21">
        <v>5.9</v>
      </c>
      <c r="AF169" s="6"/>
      <c r="AP169" s="6"/>
      <c r="AQ169" s="6"/>
      <c r="AW169" s="6"/>
      <c r="AX169" s="6" t="s">
        <v>49</v>
      </c>
      <c r="AY169" s="6"/>
      <c r="AZ169" s="6"/>
      <c r="BA169" s="6"/>
      <c r="BE169" s="6"/>
      <c r="BF169" s="6"/>
      <c r="BG169" s="6" t="s">
        <v>134</v>
      </c>
      <c r="BH169" s="6" t="s">
        <v>131</v>
      </c>
      <c r="BI169" s="6"/>
      <c r="BJ169" s="6" t="s">
        <v>52</v>
      </c>
      <c r="BK169" s="6"/>
      <c r="BL169" s="6" t="s">
        <v>103</v>
      </c>
      <c r="BM169" s="6" t="s">
        <v>49</v>
      </c>
      <c r="BN169" s="6" t="s">
        <v>99</v>
      </c>
      <c r="BO169" s="6"/>
      <c r="BP169" s="21">
        <v>10.77</v>
      </c>
      <c r="BR169" s="6"/>
      <c r="BS169" s="6"/>
      <c r="BT169" s="6"/>
      <c r="BV169" s="6"/>
      <c r="BW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R169" s="6"/>
      <c r="CS169" s="6"/>
      <c r="CT169" s="6"/>
      <c r="CU169" s="6"/>
      <c r="CV169" s="6"/>
      <c r="CY169" s="6"/>
      <c r="CZ169" s="6"/>
      <c r="DA169" s="6"/>
      <c r="DB169" s="6"/>
      <c r="DC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 t="s">
        <v>104</v>
      </c>
      <c r="ED169" s="6" t="s">
        <v>104</v>
      </c>
      <c r="EE169" s="6"/>
      <c r="EF169" s="6"/>
      <c r="EG169" s="6"/>
      <c r="EH169" s="6"/>
      <c r="EI169" s="6"/>
    </row>
    <row r="170" spans="1:139">
      <c r="A170" s="21">
        <v>169</v>
      </c>
      <c r="B170" s="21" t="s">
        <v>161</v>
      </c>
      <c r="C170" s="21" t="s">
        <v>467</v>
      </c>
      <c r="D170" s="21" t="s">
        <v>468</v>
      </c>
      <c r="E170" s="27">
        <v>39382083</v>
      </c>
      <c r="F170" s="21">
        <v>5998</v>
      </c>
      <c r="G170" s="21">
        <v>12</v>
      </c>
      <c r="H170" s="21">
        <v>4</v>
      </c>
      <c r="I170" s="21" t="s">
        <v>124</v>
      </c>
      <c r="J170" s="21" t="s">
        <v>43</v>
      </c>
      <c r="K170" s="21" t="s">
        <v>44</v>
      </c>
      <c r="L170" s="21">
        <v>90</v>
      </c>
      <c r="M170" s="21" t="s">
        <v>45</v>
      </c>
      <c r="N170" s="21">
        <v>1488</v>
      </c>
      <c r="O170" s="21">
        <v>5299</v>
      </c>
      <c r="P170" s="21">
        <v>2207</v>
      </c>
      <c r="Q170" s="21" t="s">
        <v>108</v>
      </c>
      <c r="R170" s="21">
        <v>4</v>
      </c>
      <c r="S170" s="21">
        <v>2</v>
      </c>
      <c r="T170" s="21">
        <v>4</v>
      </c>
      <c r="U170" s="21">
        <v>3125</v>
      </c>
      <c r="V170" s="21">
        <v>8</v>
      </c>
      <c r="W170" s="21">
        <v>110</v>
      </c>
      <c r="X170" s="21" t="s">
        <v>47</v>
      </c>
      <c r="Y170" s="21">
        <v>5</v>
      </c>
      <c r="Z170" s="21" t="s">
        <v>83</v>
      </c>
      <c r="AA170" s="21">
        <v>3</v>
      </c>
      <c r="AB170" s="21">
        <v>14</v>
      </c>
      <c r="AC170" s="21">
        <v>5.7</v>
      </c>
      <c r="AF170" s="6"/>
      <c r="AP170" s="6"/>
      <c r="AQ170" s="6"/>
      <c r="AW170" s="6"/>
      <c r="AX170" s="6" t="s">
        <v>49</v>
      </c>
      <c r="AY170" s="6"/>
      <c r="AZ170" s="6"/>
      <c r="BA170" s="6"/>
      <c r="BE170" s="6"/>
      <c r="BF170" s="6"/>
      <c r="BG170" s="6" t="s">
        <v>50</v>
      </c>
      <c r="BH170" s="6" t="s">
        <v>131</v>
      </c>
      <c r="BI170" s="6">
        <v>2725</v>
      </c>
      <c r="BJ170" s="6" t="s">
        <v>97</v>
      </c>
      <c r="BK170" s="6" t="s">
        <v>163</v>
      </c>
      <c r="BL170" s="6" t="s">
        <v>279</v>
      </c>
      <c r="BM170" s="6" t="s">
        <v>47</v>
      </c>
      <c r="BN170" s="6" t="s">
        <v>104</v>
      </c>
      <c r="BO170" s="6"/>
      <c r="BP170" s="21">
        <v>4</v>
      </c>
      <c r="BR170" s="6"/>
      <c r="BS170" s="6"/>
      <c r="BT170" s="6"/>
      <c r="BV170" s="6"/>
      <c r="BW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R170" s="6"/>
      <c r="CS170" s="6"/>
      <c r="CT170" s="6"/>
      <c r="CU170" s="6"/>
      <c r="CV170" s="6"/>
      <c r="CY170" s="6"/>
      <c r="CZ170" s="6"/>
      <c r="DA170" s="6"/>
      <c r="DB170" s="6"/>
      <c r="DC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 t="s">
        <v>104</v>
      </c>
      <c r="ED170" s="6" t="s">
        <v>104</v>
      </c>
      <c r="EE170" s="6"/>
      <c r="EF170" s="6"/>
      <c r="EG170" s="6"/>
      <c r="EH170" s="6"/>
      <c r="EI170" s="6"/>
    </row>
    <row r="171" spans="1:139">
      <c r="U171" s="6"/>
      <c r="X171" s="6"/>
      <c r="Y171" s="6"/>
      <c r="Z171" s="6"/>
      <c r="AA171" s="6"/>
      <c r="AB171" s="6"/>
      <c r="AC171" s="6"/>
      <c r="AP171" s="6"/>
      <c r="AQ171" s="6"/>
      <c r="AW171" s="6"/>
      <c r="AX171" s="6"/>
      <c r="AY171" s="6"/>
      <c r="AZ171" s="6"/>
      <c r="BA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R171" s="6"/>
      <c r="BS171" s="6"/>
      <c r="BT171" s="6"/>
      <c r="BV171" s="6"/>
      <c r="BW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R171" s="6"/>
      <c r="CS171" s="6"/>
      <c r="CT171" s="6"/>
      <c r="CU171" s="6"/>
      <c r="CV171" s="6"/>
      <c r="CY171" s="6"/>
      <c r="CZ171" s="6"/>
      <c r="DA171" s="6"/>
      <c r="DB171" s="6"/>
      <c r="DC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</row>
    <row r="172" spans="1:139">
      <c r="U172" s="6"/>
      <c r="X172" s="6"/>
      <c r="Y172" s="6"/>
      <c r="Z172" s="6"/>
      <c r="AA172" s="6"/>
      <c r="AB172" s="6"/>
      <c r="AC172" s="6"/>
      <c r="AP172" s="6"/>
      <c r="AQ172" s="6"/>
      <c r="AW172" s="6"/>
      <c r="AX172" s="6"/>
      <c r="AY172" s="6"/>
      <c r="AZ172" s="6"/>
      <c r="BA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R172" s="6"/>
      <c r="BS172" s="6"/>
      <c r="BT172" s="6"/>
      <c r="BV172" s="6"/>
      <c r="BW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R172" s="6"/>
      <c r="CS172" s="6"/>
      <c r="CT172" s="6"/>
      <c r="CU172" s="6"/>
      <c r="CV172" s="6"/>
      <c r="CY172" s="6"/>
      <c r="CZ172" s="6"/>
      <c r="DA172" s="6"/>
      <c r="DB172" s="6"/>
      <c r="DC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</row>
    <row r="173" spans="1:139">
      <c r="U173" s="6"/>
      <c r="X173" s="6"/>
      <c r="Y173" s="6"/>
      <c r="Z173" s="6"/>
      <c r="AA173" s="6"/>
      <c r="AB173" s="6"/>
      <c r="AC173" s="6"/>
      <c r="AP173" s="6"/>
      <c r="AQ173" s="6"/>
      <c r="AW173" s="6"/>
      <c r="AX173" s="6"/>
      <c r="AY173" s="6"/>
      <c r="AZ173" s="6"/>
      <c r="BA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R173" s="6"/>
      <c r="BS173" s="6"/>
      <c r="BT173" s="6"/>
      <c r="BV173" s="6"/>
      <c r="BW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R173" s="6"/>
      <c r="CS173" s="6"/>
      <c r="CT173" s="6"/>
      <c r="CU173" s="6"/>
      <c r="CV173" s="6"/>
      <c r="CY173" s="6"/>
      <c r="CZ173" s="6"/>
      <c r="DA173" s="6"/>
      <c r="DB173" s="6"/>
      <c r="DC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</row>
    <row r="174" spans="1:139">
      <c r="U174" s="6"/>
      <c r="X174" s="6"/>
      <c r="Y174" s="6"/>
      <c r="Z174" s="6"/>
      <c r="AA174" s="6"/>
      <c r="AB174" s="6"/>
      <c r="AC174" s="6"/>
      <c r="AP174" s="6"/>
      <c r="AQ174" s="6"/>
      <c r="AW174" s="6"/>
      <c r="AX174" s="6"/>
      <c r="AY174" s="6"/>
      <c r="AZ174" s="6"/>
      <c r="BA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R174" s="6"/>
      <c r="BS174" s="6"/>
      <c r="BT174" s="6"/>
      <c r="BV174" s="6"/>
      <c r="BW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R174" s="6"/>
      <c r="CS174" s="6"/>
      <c r="CT174" s="6"/>
      <c r="CU174" s="6"/>
      <c r="CV174" s="6"/>
      <c r="CY174" s="6"/>
      <c r="CZ174" s="6"/>
      <c r="DA174" s="6"/>
      <c r="DB174" s="6"/>
      <c r="DC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</row>
    <row r="175" spans="1:139">
      <c r="U175" s="6"/>
      <c r="X175" s="6"/>
      <c r="Y175" s="6"/>
      <c r="Z175" s="6"/>
      <c r="AA175" s="6"/>
      <c r="AB175" s="6"/>
      <c r="AC175" s="6"/>
      <c r="AP175" s="6"/>
      <c r="AQ175" s="6"/>
      <c r="AW175" s="6"/>
      <c r="AX175" s="6"/>
      <c r="AY175" s="6"/>
      <c r="AZ175" s="6"/>
      <c r="BA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R175" s="6"/>
      <c r="BS175" s="6"/>
      <c r="BT175" s="6"/>
      <c r="BV175" s="6"/>
      <c r="BW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R175" s="6"/>
      <c r="CS175" s="6"/>
      <c r="CT175" s="6"/>
      <c r="CU175" s="6"/>
      <c r="CV175" s="6"/>
      <c r="CY175" s="6"/>
      <c r="CZ175" s="6"/>
      <c r="DA175" s="6"/>
      <c r="DB175" s="6"/>
      <c r="DC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</row>
    <row r="176" spans="1:139">
      <c r="U176" s="6"/>
      <c r="X176" s="6"/>
      <c r="Y176" s="6"/>
      <c r="Z176" s="6"/>
      <c r="AA176" s="6"/>
      <c r="AB176" s="6"/>
      <c r="AC176" s="6"/>
      <c r="AP176" s="6"/>
      <c r="AQ176" s="6"/>
      <c r="AW176" s="6"/>
      <c r="AX176" s="6"/>
      <c r="AY176" s="6"/>
      <c r="AZ176" s="6"/>
      <c r="BA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R176" s="6"/>
      <c r="BS176" s="6"/>
      <c r="BT176" s="6"/>
      <c r="BV176" s="6"/>
      <c r="BW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R176" s="6"/>
      <c r="CS176" s="6"/>
      <c r="CT176" s="6"/>
      <c r="CU176" s="6"/>
      <c r="CV176" s="6"/>
      <c r="CY176" s="6"/>
      <c r="CZ176" s="6"/>
      <c r="DA176" s="6"/>
      <c r="DB176" s="6"/>
      <c r="DC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</row>
    <row r="177" spans="1:139">
      <c r="U177" s="6"/>
      <c r="X177" s="6"/>
      <c r="Y177" s="6"/>
      <c r="Z177" s="6"/>
      <c r="AA177" s="6"/>
      <c r="AB177" s="6"/>
      <c r="AC177" s="6"/>
      <c r="AP177" s="6"/>
      <c r="AQ177" s="6"/>
      <c r="AW177" s="6"/>
      <c r="AX177" s="6"/>
      <c r="AY177" s="6"/>
      <c r="AZ177" s="6"/>
      <c r="BA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R177" s="6"/>
      <c r="BS177" s="6"/>
      <c r="BT177" s="6"/>
      <c r="BV177" s="6"/>
      <c r="BW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R177" s="6"/>
      <c r="CS177" s="6"/>
      <c r="CT177" s="6"/>
      <c r="CU177" s="6"/>
      <c r="CV177" s="6"/>
      <c r="CY177" s="6"/>
      <c r="CZ177" s="6"/>
      <c r="DA177" s="6"/>
      <c r="DB177" s="6"/>
      <c r="DC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</row>
    <row r="178" spans="1:139">
      <c r="U178" s="6"/>
      <c r="X178" s="6"/>
      <c r="Y178" s="6"/>
      <c r="Z178" s="6"/>
      <c r="AA178" s="6"/>
      <c r="AB178" s="6"/>
      <c r="AC178" s="6"/>
      <c r="AP178" s="6"/>
      <c r="AQ178" s="6"/>
      <c r="AW178" s="6"/>
      <c r="AX178" s="6"/>
      <c r="AY178" s="6"/>
      <c r="AZ178" s="6"/>
      <c r="BA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R178" s="6"/>
      <c r="BS178" s="6"/>
      <c r="BT178" s="6"/>
      <c r="BV178" s="6"/>
      <c r="BW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R178" s="6"/>
      <c r="CS178" s="6"/>
      <c r="CT178" s="6"/>
      <c r="CU178" s="6"/>
      <c r="CV178" s="6"/>
      <c r="CY178" s="6"/>
      <c r="CZ178" s="6"/>
      <c r="DA178" s="6"/>
      <c r="DB178" s="6"/>
      <c r="DC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</row>
    <row r="179" spans="1:139">
      <c r="U179" s="6"/>
      <c r="X179" s="6"/>
      <c r="Y179" s="6"/>
      <c r="Z179" s="6"/>
      <c r="AA179" s="6"/>
      <c r="AB179" s="6"/>
      <c r="AC179" s="6"/>
      <c r="AP179" s="6"/>
      <c r="AQ179" s="6"/>
      <c r="AW179" s="6"/>
      <c r="AX179" s="6"/>
      <c r="AY179" s="6"/>
      <c r="AZ179" s="6"/>
      <c r="BA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R179" s="6"/>
      <c r="BS179" s="6"/>
      <c r="BT179" s="6"/>
      <c r="BV179" s="6"/>
      <c r="BW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R179" s="6"/>
      <c r="CS179" s="6"/>
      <c r="CT179" s="6"/>
      <c r="CU179" s="6"/>
      <c r="CV179" s="6"/>
      <c r="CY179" s="6"/>
      <c r="CZ179" s="6"/>
      <c r="DA179" s="6"/>
      <c r="DB179" s="6"/>
      <c r="DC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</row>
    <row r="180" spans="1:139">
      <c r="U180" s="6"/>
      <c r="X180" s="6"/>
      <c r="Y180" s="6"/>
      <c r="Z180" s="6"/>
      <c r="AA180" s="6"/>
      <c r="AB180" s="6"/>
      <c r="AC180" s="6"/>
      <c r="AP180" s="6"/>
      <c r="AQ180" s="6"/>
      <c r="AW180" s="6"/>
      <c r="AX180" s="6"/>
      <c r="AY180" s="6"/>
      <c r="AZ180" s="6"/>
      <c r="BA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R180" s="6"/>
      <c r="BS180" s="6"/>
      <c r="BT180" s="6"/>
      <c r="BV180" s="6"/>
      <c r="BW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R180" s="6"/>
      <c r="CS180" s="6"/>
      <c r="CT180" s="6"/>
      <c r="CU180" s="6"/>
      <c r="CV180" s="6"/>
      <c r="CY180" s="6"/>
      <c r="CZ180" s="6"/>
      <c r="DA180" s="6"/>
      <c r="DB180" s="6"/>
      <c r="DC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</row>
    <row r="182" spans="1:139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P182" s="6"/>
      <c r="AQ182" s="6"/>
      <c r="AW182" s="6"/>
      <c r="AX182" s="6"/>
      <c r="AY182" s="6"/>
      <c r="AZ182" s="6"/>
      <c r="BA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R182" s="6"/>
      <c r="BS182" s="6"/>
      <c r="BT182" s="6"/>
      <c r="BV182" s="6"/>
      <c r="BW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R182" s="6"/>
      <c r="CS182" s="6"/>
      <c r="CT182" s="6"/>
      <c r="CU182" s="6"/>
      <c r="CV182" s="6"/>
      <c r="CY182" s="6"/>
      <c r="CZ182" s="6"/>
      <c r="DA182" s="6"/>
      <c r="DB182" s="6"/>
      <c r="DC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</row>
    <row r="183" spans="1:139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P183" s="6"/>
      <c r="AQ183" s="6"/>
      <c r="AW183" s="6"/>
      <c r="AX183" s="6"/>
      <c r="AY183" s="6"/>
      <c r="AZ183" s="6"/>
      <c r="BA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R183" s="6"/>
      <c r="BS183" s="6"/>
      <c r="BT183" s="6"/>
      <c r="BV183" s="6"/>
      <c r="BW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R183" s="6"/>
      <c r="CS183" s="6"/>
      <c r="CT183" s="6"/>
      <c r="CU183" s="6"/>
      <c r="CV183" s="6"/>
      <c r="CY183" s="6"/>
      <c r="CZ183" s="6"/>
      <c r="DA183" s="6"/>
      <c r="DB183" s="6"/>
      <c r="DC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</row>
    <row r="184" spans="1:139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P184" s="6"/>
      <c r="AQ184" s="6"/>
      <c r="AW184" s="6"/>
      <c r="AX184" s="6"/>
      <c r="AY184" s="6"/>
      <c r="AZ184" s="6"/>
      <c r="BA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R184" s="6"/>
      <c r="BS184" s="6"/>
      <c r="BT184" s="6"/>
      <c r="BV184" s="6"/>
      <c r="BW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R184" s="6"/>
      <c r="CS184" s="6"/>
      <c r="CT184" s="6"/>
      <c r="CU184" s="6"/>
      <c r="CV184" s="6"/>
      <c r="CY184" s="6"/>
      <c r="CZ184" s="6"/>
      <c r="DA184" s="6"/>
      <c r="DB184" s="6"/>
      <c r="DC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</row>
    <row r="185" spans="1:139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P185" s="6"/>
      <c r="AQ185" s="6"/>
      <c r="AW185" s="6"/>
      <c r="AX185" s="6"/>
      <c r="AY185" s="6"/>
      <c r="AZ185" s="6"/>
      <c r="BA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R185" s="6"/>
      <c r="BS185" s="6"/>
      <c r="BT185" s="6"/>
      <c r="BV185" s="6"/>
      <c r="BW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R185" s="6"/>
      <c r="CS185" s="6"/>
      <c r="CT185" s="6"/>
      <c r="CU185" s="6"/>
      <c r="CV185" s="6"/>
      <c r="CY185" s="6"/>
      <c r="CZ185" s="6"/>
      <c r="DA185" s="6"/>
      <c r="DB185" s="6"/>
      <c r="DC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</row>
    <row r="186" spans="1:139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P186" s="6"/>
      <c r="AQ186" s="6"/>
      <c r="AW186" s="6"/>
      <c r="AX186" s="6"/>
      <c r="AY186" s="6"/>
      <c r="AZ186" s="6"/>
      <c r="BA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R186" s="6"/>
      <c r="BS186" s="6"/>
      <c r="BT186" s="6"/>
      <c r="BV186" s="6"/>
      <c r="BW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R186" s="6"/>
      <c r="CS186" s="6"/>
      <c r="CT186" s="6"/>
      <c r="CU186" s="6"/>
      <c r="CV186" s="6"/>
      <c r="CY186" s="6"/>
      <c r="CZ186" s="6"/>
      <c r="DA186" s="6"/>
      <c r="DB186" s="6"/>
      <c r="DC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</row>
    <row r="187" spans="1:139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P187" s="6"/>
      <c r="AQ187" s="6"/>
      <c r="AW187" s="6"/>
      <c r="AX187" s="6"/>
      <c r="AY187" s="6"/>
      <c r="AZ187" s="6"/>
      <c r="BA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R187" s="6"/>
      <c r="BS187" s="6"/>
      <c r="BT187" s="6"/>
      <c r="BV187" s="6"/>
      <c r="BW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R187" s="6"/>
      <c r="CS187" s="6"/>
      <c r="CT187" s="6"/>
      <c r="CU187" s="6"/>
      <c r="CV187" s="6"/>
      <c r="CY187" s="6"/>
      <c r="CZ187" s="6"/>
      <c r="DA187" s="6"/>
      <c r="DB187" s="6"/>
      <c r="DC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</row>
    <row r="188" spans="1:139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P188" s="6"/>
      <c r="AQ188" s="6"/>
      <c r="AW188" s="6"/>
      <c r="AX188" s="6"/>
      <c r="AY188" s="6"/>
      <c r="AZ188" s="6"/>
      <c r="BA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R188" s="6"/>
      <c r="BS188" s="6"/>
      <c r="BT188" s="6"/>
      <c r="BV188" s="6"/>
      <c r="BW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R188" s="6"/>
      <c r="CS188" s="6"/>
      <c r="CT188" s="6"/>
      <c r="CU188" s="6"/>
      <c r="CV188" s="6"/>
      <c r="CY188" s="6"/>
      <c r="CZ188" s="6"/>
      <c r="DA188" s="6"/>
      <c r="DB188" s="6"/>
      <c r="DC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87"/>
  <sheetViews>
    <sheetView topLeftCell="C1" workbookViewId="0">
      <selection activeCell="M28" sqref="M28"/>
    </sheetView>
  </sheetViews>
  <sheetFormatPr defaultColWidth="9" defaultRowHeight="14.4"/>
  <cols>
    <col min="1" max="1" width="11.88671875" customWidth="1"/>
    <col min="2" max="2" width="10.44140625" customWidth="1"/>
    <col min="4" max="4" width="13.77734375" customWidth="1"/>
  </cols>
  <sheetData>
    <row r="1" spans="1:7">
      <c r="A1" s="5" t="s">
        <v>1</v>
      </c>
      <c r="B1" s="5" t="s">
        <v>12</v>
      </c>
    </row>
    <row r="2" spans="1:7">
      <c r="A2" s="21" t="s">
        <v>105</v>
      </c>
      <c r="B2" s="21" t="s">
        <v>82</v>
      </c>
    </row>
    <row r="3" spans="1:7">
      <c r="A3" s="21" t="s">
        <v>105</v>
      </c>
      <c r="B3" s="21" t="s">
        <v>82</v>
      </c>
    </row>
    <row r="4" spans="1:7">
      <c r="A4" s="21" t="s">
        <v>105</v>
      </c>
      <c r="B4" s="21" t="s">
        <v>82</v>
      </c>
      <c r="E4" t="s">
        <v>469</v>
      </c>
      <c r="F4" t="s">
        <v>470</v>
      </c>
      <c r="G4" t="s">
        <v>471</v>
      </c>
    </row>
    <row r="5" spans="1:7">
      <c r="A5" s="21" t="s">
        <v>105</v>
      </c>
      <c r="B5" s="21" t="s">
        <v>45</v>
      </c>
      <c r="D5" t="str">
        <f>A2</f>
        <v>Audi</v>
      </c>
      <c r="E5">
        <f>COUNTIFS($A:$A,D5,$B:$B,$B$5)</f>
        <v>6</v>
      </c>
      <c r="F5">
        <f>COUNTIFS($A:$A,D5,$B:$B,$B$3)</f>
        <v>3</v>
      </c>
      <c r="G5">
        <f>COUNTIFS($A:$A,D5,$B:$B,$B$50)</f>
        <v>0</v>
      </c>
    </row>
    <row r="6" spans="1:7">
      <c r="A6" s="21" t="s">
        <v>105</v>
      </c>
      <c r="B6" s="21" t="s">
        <v>45</v>
      </c>
      <c r="D6" t="str">
        <f>A14</f>
        <v>Bmw</v>
      </c>
      <c r="E6">
        <f t="shared" ref="E6:E10" si="0">COUNTIFS($A:$A,D6,$B:$B,$B$5)</f>
        <v>3</v>
      </c>
      <c r="F6">
        <f t="shared" ref="F6:F10" si="1">COUNTIFS($A:$A,D6,$B:$B,$B$3)</f>
        <v>6</v>
      </c>
      <c r="G6">
        <f t="shared" ref="G6:G10" si="2">COUNTIFS($A:$A,D6,$B:$B,$B$50)</f>
        <v>0</v>
      </c>
    </row>
    <row r="7" spans="1:7">
      <c r="A7" s="21" t="s">
        <v>105</v>
      </c>
      <c r="B7" s="21" t="s">
        <v>45</v>
      </c>
      <c r="D7" t="str">
        <f>A23</f>
        <v>Ferrari</v>
      </c>
      <c r="E7">
        <f t="shared" si="0"/>
        <v>6</v>
      </c>
      <c r="F7">
        <f t="shared" si="1"/>
        <v>0</v>
      </c>
      <c r="G7">
        <f t="shared" si="2"/>
        <v>0</v>
      </c>
    </row>
    <row r="8" spans="1:7">
      <c r="A8" s="21" t="s">
        <v>105</v>
      </c>
      <c r="B8" s="21" t="s">
        <v>45</v>
      </c>
      <c r="D8" t="str">
        <f>A34</f>
        <v>Ford</v>
      </c>
      <c r="E8">
        <f t="shared" si="0"/>
        <v>2</v>
      </c>
      <c r="F8">
        <f t="shared" si="1"/>
        <v>2</v>
      </c>
      <c r="G8">
        <f t="shared" si="2"/>
        <v>0</v>
      </c>
    </row>
    <row r="9" spans="1:7">
      <c r="A9" s="21" t="s">
        <v>105</v>
      </c>
      <c r="B9" s="21" t="s">
        <v>45</v>
      </c>
      <c r="D9" t="str">
        <f>A42</f>
        <v>Honda</v>
      </c>
      <c r="E9">
        <f t="shared" si="0"/>
        <v>4</v>
      </c>
      <c r="F9">
        <f t="shared" si="1"/>
        <v>1</v>
      </c>
      <c r="G9">
        <f t="shared" si="2"/>
        <v>0</v>
      </c>
    </row>
    <row r="10" spans="1:7">
      <c r="A10" s="21" t="s">
        <v>105</v>
      </c>
      <c r="B10" s="21" t="s">
        <v>45</v>
      </c>
      <c r="D10" t="str">
        <f>A48</f>
        <v>Hyundai</v>
      </c>
      <c r="E10">
        <f t="shared" si="0"/>
        <v>5</v>
      </c>
      <c r="F10">
        <f t="shared" si="1"/>
        <v>2</v>
      </c>
      <c r="G10">
        <f t="shared" si="2"/>
        <v>1</v>
      </c>
    </row>
    <row r="11" spans="1:7" hidden="1">
      <c r="A11" s="21" t="s">
        <v>75</v>
      </c>
      <c r="B11" s="21" t="s">
        <v>45</v>
      </c>
    </row>
    <row r="12" spans="1:7">
      <c r="A12" s="21" t="s">
        <v>135</v>
      </c>
      <c r="B12" s="21" t="s">
        <v>82</v>
      </c>
      <c r="D12" t="str">
        <f>A56</f>
        <v>Jaguar</v>
      </c>
      <c r="E12">
        <f t="shared" ref="E12:E17" si="3">COUNTIFS($A:$A,D12,$B:$B,$B$5)</f>
        <v>3</v>
      </c>
      <c r="F12">
        <f t="shared" ref="F12:F17" si="4">COUNTIFS($A:$A,D12,$B:$B,$B$3)</f>
        <v>2</v>
      </c>
      <c r="G12">
        <f t="shared" ref="G12:G17" si="5">COUNTIFS($A:$A,D12,$B:$B,$B$50)</f>
        <v>0</v>
      </c>
    </row>
    <row r="13" spans="1:7">
      <c r="A13" s="21" t="s">
        <v>135</v>
      </c>
      <c r="B13" s="21" t="s">
        <v>82</v>
      </c>
      <c r="D13" t="str">
        <f>A62</f>
        <v>Jeep</v>
      </c>
      <c r="E13">
        <f t="shared" si="3"/>
        <v>1</v>
      </c>
      <c r="F13">
        <f t="shared" si="4"/>
        <v>1</v>
      </c>
      <c r="G13">
        <f t="shared" si="5"/>
        <v>0</v>
      </c>
    </row>
    <row r="14" spans="1:7">
      <c r="A14" s="21" t="s">
        <v>135</v>
      </c>
      <c r="B14" s="21" t="s">
        <v>82</v>
      </c>
      <c r="D14" t="str">
        <f>A64</f>
        <v>Kia</v>
      </c>
      <c r="E14">
        <f t="shared" si="3"/>
        <v>1</v>
      </c>
      <c r="F14">
        <f t="shared" si="4"/>
        <v>1</v>
      </c>
      <c r="G14">
        <f t="shared" si="5"/>
        <v>0</v>
      </c>
    </row>
    <row r="15" spans="1:7">
      <c r="A15" s="21" t="s">
        <v>135</v>
      </c>
      <c r="B15" s="21" t="s">
        <v>82</v>
      </c>
      <c r="D15" t="str">
        <f>A68</f>
        <v>Lamborghini</v>
      </c>
      <c r="E15">
        <f t="shared" si="3"/>
        <v>3</v>
      </c>
      <c r="F15">
        <f t="shared" si="4"/>
        <v>0</v>
      </c>
      <c r="G15">
        <f t="shared" si="5"/>
        <v>0</v>
      </c>
    </row>
    <row r="16" spans="1:7">
      <c r="A16" s="21" t="s">
        <v>135</v>
      </c>
      <c r="B16" s="21" t="s">
        <v>82</v>
      </c>
      <c r="D16" t="str">
        <f>A75</f>
        <v>Mahindra</v>
      </c>
      <c r="E16">
        <f t="shared" si="3"/>
        <v>2</v>
      </c>
      <c r="F16">
        <f t="shared" si="4"/>
        <v>10</v>
      </c>
      <c r="G16">
        <f t="shared" si="5"/>
        <v>1</v>
      </c>
    </row>
    <row r="17" spans="1:7">
      <c r="A17" s="21" t="s">
        <v>135</v>
      </c>
      <c r="B17" s="21" t="s">
        <v>82</v>
      </c>
      <c r="D17" t="str">
        <f>A92</f>
        <v>Maruti Suzuki</v>
      </c>
      <c r="E17">
        <f t="shared" si="3"/>
        <v>9</v>
      </c>
      <c r="F17">
        <f t="shared" si="4"/>
        <v>4</v>
      </c>
      <c r="G17">
        <f t="shared" si="5"/>
        <v>0</v>
      </c>
    </row>
    <row r="18" spans="1:7" hidden="1">
      <c r="A18" s="21" t="s">
        <v>100</v>
      </c>
      <c r="B18" s="21" t="s">
        <v>45</v>
      </c>
    </row>
    <row r="19" spans="1:7">
      <c r="A19" s="21" t="s">
        <v>135</v>
      </c>
      <c r="B19" s="21" t="s">
        <v>45</v>
      </c>
      <c r="D19" t="str">
        <f>A106</f>
        <v>Mercedes-Benz</v>
      </c>
      <c r="E19">
        <f t="shared" ref="E19:E20" si="6">COUNTIFS($A:$A,D19,$B:$B,$B$5)</f>
        <v>1</v>
      </c>
      <c r="F19">
        <f t="shared" ref="F19:F20" si="7">COUNTIFS($A:$A,D19,$B:$B,$B$3)</f>
        <v>1</v>
      </c>
      <c r="G19">
        <f t="shared" ref="G19:G20" si="8">COUNTIFS($A:$A,D19,$B:$B,$B$50)</f>
        <v>0</v>
      </c>
    </row>
    <row r="20" spans="1:7">
      <c r="A20" s="21" t="s">
        <v>135</v>
      </c>
      <c r="B20" s="21" t="s">
        <v>45</v>
      </c>
      <c r="D20" t="str">
        <f>A108</f>
        <v>Nissan</v>
      </c>
      <c r="E20">
        <f t="shared" si="6"/>
        <v>5</v>
      </c>
      <c r="F20">
        <f t="shared" si="7"/>
        <v>1</v>
      </c>
      <c r="G20">
        <f t="shared" si="8"/>
        <v>0</v>
      </c>
    </row>
    <row r="21" spans="1:7" hidden="1">
      <c r="A21" s="21" t="s">
        <v>100</v>
      </c>
      <c r="B21" s="21" t="s">
        <v>45</v>
      </c>
    </row>
    <row r="22" spans="1:7">
      <c r="A22" s="21" t="s">
        <v>135</v>
      </c>
      <c r="B22" s="21" t="s">
        <v>45</v>
      </c>
      <c r="D22" t="str">
        <f>A117</f>
        <v>Renault</v>
      </c>
      <c r="E22">
        <f t="shared" ref="E22:E25" si="9">COUNTIFS($A:$A,D22,$B:$B,$B$5)</f>
        <v>5</v>
      </c>
      <c r="F22">
        <f t="shared" ref="F22:F25" si="10">COUNTIFS($A:$A,D22,$B:$B,$B$3)</f>
        <v>1</v>
      </c>
      <c r="G22">
        <f t="shared" ref="G22:G25" si="11">COUNTIFS($A:$A,D22,$B:$B,$B$50)</f>
        <v>0</v>
      </c>
    </row>
    <row r="23" spans="1:7">
      <c r="A23" s="21" t="s">
        <v>164</v>
      </c>
      <c r="B23" s="21" t="s">
        <v>45</v>
      </c>
      <c r="D23" t="str">
        <f>A125</f>
        <v>Skoda</v>
      </c>
      <c r="E23">
        <f t="shared" si="9"/>
        <v>2</v>
      </c>
      <c r="F23">
        <f t="shared" si="10"/>
        <v>4</v>
      </c>
      <c r="G23">
        <f t="shared" si="11"/>
        <v>0</v>
      </c>
    </row>
    <row r="24" spans="1:7">
      <c r="A24" s="21" t="s">
        <v>164</v>
      </c>
      <c r="B24" s="21" t="s">
        <v>45</v>
      </c>
      <c r="D24" t="str">
        <f>A133</f>
        <v>Tata</v>
      </c>
      <c r="E24">
        <f t="shared" si="9"/>
        <v>8</v>
      </c>
      <c r="F24">
        <f t="shared" si="10"/>
        <v>4</v>
      </c>
      <c r="G24">
        <f t="shared" si="11"/>
        <v>3</v>
      </c>
    </row>
    <row r="25" spans="1:7">
      <c r="A25" s="21" t="s">
        <v>164</v>
      </c>
      <c r="B25" s="21" t="s">
        <v>45</v>
      </c>
      <c r="D25" t="str">
        <f>A154</f>
        <v>Toyota</v>
      </c>
      <c r="E25">
        <f t="shared" si="9"/>
        <v>1</v>
      </c>
      <c r="F25">
        <f t="shared" si="10"/>
        <v>4</v>
      </c>
      <c r="G25">
        <f t="shared" si="11"/>
        <v>0</v>
      </c>
    </row>
    <row r="26" spans="1:7" hidden="1">
      <c r="A26" s="21" t="s">
        <v>128</v>
      </c>
      <c r="B26" s="21" t="s">
        <v>45</v>
      </c>
    </row>
    <row r="27" spans="1:7">
      <c r="A27" s="21" t="s">
        <v>164</v>
      </c>
      <c r="B27" s="21" t="s">
        <v>45</v>
      </c>
      <c r="D27" t="str">
        <f>A165</f>
        <v>Volvo</v>
      </c>
      <c r="E27">
        <f>COUNTIFS($A:$A,D27,$B:$B,$B$5)</f>
        <v>0</v>
      </c>
      <c r="F27">
        <f t="shared" ref="F27:F28" si="12">COUNTIFS($A:$A,D27,$B:$B,$B$3)</f>
        <v>5</v>
      </c>
      <c r="G27">
        <f t="shared" ref="G27:G28" si="13">COUNTIFS($A:$A,D27,$B:$B,$B$50)</f>
        <v>0</v>
      </c>
    </row>
    <row r="28" spans="1:7">
      <c r="A28" s="21" t="s">
        <v>164</v>
      </c>
      <c r="B28" s="21" t="s">
        <v>45</v>
      </c>
      <c r="D28" t="str">
        <f>A158</f>
        <v>Land Rover</v>
      </c>
      <c r="E28">
        <f>COUNTIFS($A:$A,D28,$B:$B,$B$5)</f>
        <v>0</v>
      </c>
      <c r="F28">
        <f t="shared" si="12"/>
        <v>1</v>
      </c>
      <c r="G28">
        <f t="shared" si="13"/>
        <v>0</v>
      </c>
    </row>
    <row r="29" spans="1:7" hidden="1">
      <c r="A29" s="21" t="s">
        <v>138</v>
      </c>
      <c r="B29" s="21" t="s">
        <v>82</v>
      </c>
    </row>
    <row r="30" spans="1:7">
      <c r="A30" s="21" t="s">
        <v>164</v>
      </c>
      <c r="B30" s="21" t="s">
        <v>45</v>
      </c>
    </row>
    <row r="31" spans="1:7" hidden="1">
      <c r="A31" s="21" t="s">
        <v>138</v>
      </c>
      <c r="B31" s="21" t="s">
        <v>45</v>
      </c>
    </row>
    <row r="32" spans="1:7" hidden="1">
      <c r="A32" s="21" t="s">
        <v>148</v>
      </c>
      <c r="B32" s="21" t="s">
        <v>45</v>
      </c>
    </row>
    <row r="33" spans="1:2" hidden="1">
      <c r="A33" s="21" t="s">
        <v>128</v>
      </c>
      <c r="B33" s="21" t="s">
        <v>82</v>
      </c>
    </row>
    <row r="34" spans="1:2">
      <c r="A34" s="21" t="s">
        <v>117</v>
      </c>
      <c r="B34" s="21" t="s">
        <v>82</v>
      </c>
    </row>
    <row r="35" spans="1:2">
      <c r="A35" s="21" t="s">
        <v>117</v>
      </c>
      <c r="B35" s="21" t="s">
        <v>82</v>
      </c>
    </row>
    <row r="36" spans="1:2" hidden="1">
      <c r="A36" s="21" t="s">
        <v>161</v>
      </c>
      <c r="B36" s="21" t="s">
        <v>45</v>
      </c>
    </row>
    <row r="37" spans="1:2">
      <c r="A37" s="21" t="s">
        <v>117</v>
      </c>
      <c r="B37" s="21" t="s">
        <v>45</v>
      </c>
    </row>
    <row r="38" spans="1:2" hidden="1">
      <c r="A38" s="21" t="s">
        <v>169</v>
      </c>
      <c r="B38" s="21" t="s">
        <v>45</v>
      </c>
    </row>
    <row r="39" spans="1:2">
      <c r="A39" s="21" t="s">
        <v>117</v>
      </c>
      <c r="B39" s="21" t="s">
        <v>45</v>
      </c>
    </row>
    <row r="40" spans="1:2" hidden="1">
      <c r="A40" s="21" t="s">
        <v>161</v>
      </c>
      <c r="B40" s="21" t="s">
        <v>45</v>
      </c>
    </row>
    <row r="41" spans="1:2" hidden="1">
      <c r="A41" s="21" t="s">
        <v>175</v>
      </c>
      <c r="B41" s="21" t="s">
        <v>45</v>
      </c>
    </row>
    <row r="42" spans="1:2">
      <c r="A42" s="21" t="s">
        <v>89</v>
      </c>
      <c r="B42" s="21" t="s">
        <v>82</v>
      </c>
    </row>
    <row r="43" spans="1:2">
      <c r="A43" s="21" t="s">
        <v>89</v>
      </c>
      <c r="B43" s="21" t="s">
        <v>45</v>
      </c>
    </row>
    <row r="44" spans="1:2">
      <c r="A44" s="21" t="s">
        <v>89</v>
      </c>
      <c r="B44" s="21" t="s">
        <v>45</v>
      </c>
    </row>
    <row r="45" spans="1:2">
      <c r="A45" s="21" t="s">
        <v>89</v>
      </c>
      <c r="B45" s="21" t="s">
        <v>45</v>
      </c>
    </row>
    <row r="46" spans="1:2">
      <c r="A46" s="21" t="s">
        <v>89</v>
      </c>
      <c r="B46" s="21" t="s">
        <v>45</v>
      </c>
    </row>
    <row r="47" spans="1:2" hidden="1">
      <c r="A47" s="21" t="s">
        <v>191</v>
      </c>
      <c r="B47" s="21" t="s">
        <v>82</v>
      </c>
    </row>
    <row r="48" spans="1:2">
      <c r="A48" s="21" t="s">
        <v>65</v>
      </c>
      <c r="B48" s="21" t="s">
        <v>82</v>
      </c>
    </row>
    <row r="49" spans="1:2">
      <c r="A49" s="21" t="s">
        <v>65</v>
      </c>
      <c r="B49" s="21" t="s">
        <v>82</v>
      </c>
    </row>
    <row r="50" spans="1:2">
      <c r="A50" s="21" t="s">
        <v>65</v>
      </c>
      <c r="B50" s="21" t="s">
        <v>225</v>
      </c>
    </row>
    <row r="51" spans="1:2">
      <c r="A51" s="21" t="s">
        <v>65</v>
      </c>
      <c r="B51" s="21" t="s">
        <v>45</v>
      </c>
    </row>
    <row r="52" spans="1:2">
      <c r="A52" s="21" t="s">
        <v>65</v>
      </c>
      <c r="B52" s="21" t="s">
        <v>45</v>
      </c>
    </row>
    <row r="53" spans="1:2">
      <c r="A53" s="21" t="s">
        <v>65</v>
      </c>
      <c r="B53" s="21" t="s">
        <v>45</v>
      </c>
    </row>
    <row r="54" spans="1:2">
      <c r="A54" s="21" t="s">
        <v>65</v>
      </c>
      <c r="B54" s="21" t="s">
        <v>45</v>
      </c>
    </row>
    <row r="55" spans="1:2">
      <c r="A55" s="21" t="s">
        <v>65</v>
      </c>
      <c r="B55" s="21" t="s">
        <v>45</v>
      </c>
    </row>
    <row r="56" spans="1:2">
      <c r="A56" s="21" t="s">
        <v>113</v>
      </c>
      <c r="B56" s="21" t="s">
        <v>82</v>
      </c>
    </row>
    <row r="57" spans="1:2">
      <c r="A57" s="21" t="s">
        <v>113</v>
      </c>
      <c r="B57" s="21" t="s">
        <v>82</v>
      </c>
    </row>
    <row r="58" spans="1:2">
      <c r="A58" s="21" t="s">
        <v>113</v>
      </c>
      <c r="B58" s="21" t="s">
        <v>45</v>
      </c>
    </row>
    <row r="59" spans="1:2" hidden="1">
      <c r="A59" s="21" t="s">
        <v>220</v>
      </c>
      <c r="B59" s="21" t="s">
        <v>45</v>
      </c>
    </row>
    <row r="60" spans="1:2">
      <c r="A60" s="21" t="s">
        <v>113</v>
      </c>
      <c r="B60" s="21" t="s">
        <v>45</v>
      </c>
    </row>
    <row r="61" spans="1:2">
      <c r="A61" s="21" t="s">
        <v>113</v>
      </c>
      <c r="B61" s="21" t="s">
        <v>45</v>
      </c>
    </row>
    <row r="62" spans="1:2">
      <c r="A62" s="21" t="s">
        <v>121</v>
      </c>
      <c r="B62" s="21" t="s">
        <v>82</v>
      </c>
    </row>
    <row r="63" spans="1:2">
      <c r="A63" s="21" t="s">
        <v>121</v>
      </c>
      <c r="B63" s="21" t="s">
        <v>45</v>
      </c>
    </row>
    <row r="64" spans="1:2">
      <c r="A64" s="21" t="s">
        <v>258</v>
      </c>
      <c r="B64" s="21" t="s">
        <v>82</v>
      </c>
    </row>
    <row r="65" spans="1:2" hidden="1">
      <c r="A65" s="21" t="s">
        <v>235</v>
      </c>
      <c r="B65" s="21" t="s">
        <v>82</v>
      </c>
    </row>
    <row r="66" spans="1:2">
      <c r="A66" s="21" t="s">
        <v>258</v>
      </c>
      <c r="B66" s="21" t="s">
        <v>45</v>
      </c>
    </row>
    <row r="67" spans="1:2" hidden="1">
      <c r="A67" s="21" t="s">
        <v>241</v>
      </c>
      <c r="B67" s="21" t="s">
        <v>45</v>
      </c>
    </row>
    <row r="68" spans="1:2">
      <c r="A68" s="21" t="s">
        <v>157</v>
      </c>
      <c r="B68" s="21" t="s">
        <v>45</v>
      </c>
    </row>
    <row r="69" spans="1:2">
      <c r="A69" s="21" t="s">
        <v>157</v>
      </c>
      <c r="B69" s="21" t="s">
        <v>45</v>
      </c>
    </row>
    <row r="70" spans="1:2">
      <c r="A70" s="21" t="s">
        <v>157</v>
      </c>
      <c r="B70" s="21" t="s">
        <v>45</v>
      </c>
    </row>
    <row r="71" spans="1:2" hidden="1">
      <c r="A71" s="21" t="s">
        <v>253</v>
      </c>
      <c r="B71" s="21" t="s">
        <v>225</v>
      </c>
    </row>
    <row r="72" spans="1:2">
      <c r="A72" s="21" t="s">
        <v>185</v>
      </c>
      <c r="B72" s="21" t="s">
        <v>82</v>
      </c>
    </row>
    <row r="73" spans="1:2">
      <c r="A73" s="21" t="s">
        <v>185</v>
      </c>
      <c r="B73" s="21" t="s">
        <v>82</v>
      </c>
    </row>
    <row r="74" spans="1:2">
      <c r="A74" s="21" t="s">
        <v>185</v>
      </c>
      <c r="B74" s="21" t="s">
        <v>82</v>
      </c>
    </row>
    <row r="75" spans="1:2">
      <c r="A75" s="21" t="s">
        <v>185</v>
      </c>
      <c r="B75" s="21" t="s">
        <v>82</v>
      </c>
    </row>
    <row r="76" spans="1:2" hidden="1">
      <c r="A76" s="21" t="s">
        <v>100</v>
      </c>
      <c r="B76" s="21" t="s">
        <v>45</v>
      </c>
    </row>
    <row r="77" spans="1:2" hidden="1">
      <c r="A77" s="21" t="s">
        <v>79</v>
      </c>
      <c r="B77" s="21" t="s">
        <v>296</v>
      </c>
    </row>
    <row r="78" spans="1:2" hidden="1">
      <c r="A78" s="21" t="s">
        <v>89</v>
      </c>
      <c r="B78" s="21" t="s">
        <v>296</v>
      </c>
    </row>
    <row r="79" spans="1:2" hidden="1">
      <c r="A79" s="21" t="s">
        <v>79</v>
      </c>
      <c r="B79" s="21" t="s">
        <v>296</v>
      </c>
    </row>
    <row r="80" spans="1:2">
      <c r="A80" s="21" t="s">
        <v>185</v>
      </c>
      <c r="B80" s="21" t="s">
        <v>82</v>
      </c>
    </row>
    <row r="81" spans="1:2">
      <c r="A81" s="21" t="s">
        <v>185</v>
      </c>
      <c r="B81" s="21" t="s">
        <v>82</v>
      </c>
    </row>
    <row r="82" spans="1:2">
      <c r="A82" s="21" t="s">
        <v>185</v>
      </c>
      <c r="B82" s="21" t="s">
        <v>82</v>
      </c>
    </row>
    <row r="83" spans="1:2">
      <c r="A83" s="21" t="s">
        <v>185</v>
      </c>
      <c r="B83" s="21" t="s">
        <v>82</v>
      </c>
    </row>
    <row r="84" spans="1:2">
      <c r="A84" s="21" t="s">
        <v>185</v>
      </c>
      <c r="B84" s="21" t="s">
        <v>82</v>
      </c>
    </row>
    <row r="85" spans="1:2" hidden="1">
      <c r="A85" s="21" t="s">
        <v>289</v>
      </c>
      <c r="B85" s="21" t="s">
        <v>45</v>
      </c>
    </row>
    <row r="86" spans="1:2">
      <c r="A86" s="21" t="s">
        <v>185</v>
      </c>
      <c r="B86" s="21" t="s">
        <v>82</v>
      </c>
    </row>
    <row r="87" spans="1:2" hidden="1">
      <c r="A87" s="21" t="s">
        <v>148</v>
      </c>
      <c r="B87" s="21" t="s">
        <v>296</v>
      </c>
    </row>
    <row r="88" spans="1:2">
      <c r="A88" s="21" t="s">
        <v>185</v>
      </c>
      <c r="B88" s="21" t="s">
        <v>225</v>
      </c>
    </row>
    <row r="89" spans="1:2">
      <c r="A89" s="21" t="s">
        <v>185</v>
      </c>
      <c r="B89" s="21" t="s">
        <v>45</v>
      </c>
    </row>
    <row r="90" spans="1:2" hidden="1">
      <c r="A90" s="21" t="s">
        <v>289</v>
      </c>
      <c r="B90" s="21" t="s">
        <v>45</v>
      </c>
    </row>
    <row r="91" spans="1:2">
      <c r="A91" s="21" t="s">
        <v>185</v>
      </c>
      <c r="B91" s="21" t="s">
        <v>45</v>
      </c>
    </row>
    <row r="92" spans="1:2">
      <c r="A92" s="21" t="s">
        <v>61</v>
      </c>
      <c r="B92" s="21" t="s">
        <v>82</v>
      </c>
    </row>
    <row r="93" spans="1:2">
      <c r="A93" s="21" t="s">
        <v>61</v>
      </c>
      <c r="B93" s="21" t="s">
        <v>82</v>
      </c>
    </row>
    <row r="94" spans="1:2">
      <c r="A94" s="21" t="s">
        <v>61</v>
      </c>
      <c r="B94" s="21" t="s">
        <v>82</v>
      </c>
    </row>
    <row r="95" spans="1:2">
      <c r="A95" s="21" t="s">
        <v>61</v>
      </c>
      <c r="B95" s="21" t="s">
        <v>82</v>
      </c>
    </row>
    <row r="96" spans="1:2">
      <c r="A96" s="21" t="s">
        <v>61</v>
      </c>
      <c r="B96" s="21" t="s">
        <v>45</v>
      </c>
    </row>
    <row r="97" spans="1:2">
      <c r="A97" s="21" t="s">
        <v>61</v>
      </c>
      <c r="B97" s="21" t="s">
        <v>45</v>
      </c>
    </row>
    <row r="98" spans="1:2">
      <c r="A98" s="21" t="s">
        <v>61</v>
      </c>
      <c r="B98" s="21" t="s">
        <v>45</v>
      </c>
    </row>
    <row r="99" spans="1:2" hidden="1">
      <c r="A99" s="21" t="s">
        <v>241</v>
      </c>
      <c r="B99" s="21" t="s">
        <v>82</v>
      </c>
    </row>
    <row r="100" spans="1:2">
      <c r="A100" s="21" t="s">
        <v>61</v>
      </c>
      <c r="B100" s="21" t="s">
        <v>45</v>
      </c>
    </row>
    <row r="101" spans="1:2">
      <c r="A101" s="21" t="s">
        <v>61</v>
      </c>
      <c r="B101" s="21" t="s">
        <v>45</v>
      </c>
    </row>
    <row r="102" spans="1:2">
      <c r="A102" s="21" t="s">
        <v>61</v>
      </c>
      <c r="B102" s="21" t="s">
        <v>45</v>
      </c>
    </row>
    <row r="103" spans="1:2">
      <c r="A103" s="21" t="s">
        <v>61</v>
      </c>
      <c r="B103" s="21" t="s">
        <v>45</v>
      </c>
    </row>
    <row r="104" spans="1:2">
      <c r="A104" s="21" t="s">
        <v>61</v>
      </c>
      <c r="B104" s="21" t="s">
        <v>45</v>
      </c>
    </row>
    <row r="105" spans="1:2">
      <c r="A105" s="21" t="s">
        <v>61</v>
      </c>
      <c r="B105" s="21" t="s">
        <v>45</v>
      </c>
    </row>
    <row r="106" spans="1:2">
      <c r="A106" s="21" t="s">
        <v>353</v>
      </c>
      <c r="B106" s="21" t="s">
        <v>82</v>
      </c>
    </row>
    <row r="107" spans="1:2">
      <c r="A107" s="21" t="s">
        <v>353</v>
      </c>
      <c r="B107" s="21" t="s">
        <v>45</v>
      </c>
    </row>
    <row r="108" spans="1:2">
      <c r="A108" s="21" t="s">
        <v>84</v>
      </c>
      <c r="B108" s="21" t="s">
        <v>82</v>
      </c>
    </row>
    <row r="109" spans="1:2">
      <c r="A109" s="21" t="s">
        <v>84</v>
      </c>
      <c r="B109" s="21" t="s">
        <v>45</v>
      </c>
    </row>
    <row r="110" spans="1:2" hidden="1">
      <c r="A110" s="21" t="s">
        <v>253</v>
      </c>
      <c r="B110" s="21" t="s">
        <v>45</v>
      </c>
    </row>
    <row r="111" spans="1:2">
      <c r="A111" s="21" t="s">
        <v>84</v>
      </c>
      <c r="B111" s="21" t="s">
        <v>45</v>
      </c>
    </row>
    <row r="112" spans="1:2">
      <c r="A112" s="21" t="s">
        <v>84</v>
      </c>
      <c r="B112" s="21" t="s">
        <v>45</v>
      </c>
    </row>
    <row r="113" spans="1:2">
      <c r="A113" s="21" t="s">
        <v>84</v>
      </c>
      <c r="B113" s="21" t="s">
        <v>45</v>
      </c>
    </row>
    <row r="114" spans="1:2" hidden="1">
      <c r="A114" s="21" t="s">
        <v>220</v>
      </c>
      <c r="B114" s="21" t="s">
        <v>82</v>
      </c>
    </row>
    <row r="115" spans="1:2">
      <c r="A115" s="21" t="s">
        <v>84</v>
      </c>
      <c r="B115" s="21" t="s">
        <v>45</v>
      </c>
    </row>
    <row r="116" spans="1:2" hidden="1">
      <c r="A116" s="21" t="s">
        <v>100</v>
      </c>
      <c r="B116" s="21" t="s">
        <v>45</v>
      </c>
    </row>
    <row r="117" spans="1:2">
      <c r="A117" s="21" t="s">
        <v>55</v>
      </c>
      <c r="B117" s="21" t="s">
        <v>82</v>
      </c>
    </row>
    <row r="118" spans="1:2">
      <c r="A118" s="21" t="s">
        <v>55</v>
      </c>
      <c r="B118" s="21" t="s">
        <v>45</v>
      </c>
    </row>
    <row r="119" spans="1:2" hidden="1">
      <c r="A119" s="21" t="s">
        <v>128</v>
      </c>
      <c r="B119" s="21" t="s">
        <v>296</v>
      </c>
    </row>
    <row r="120" spans="1:2" hidden="1">
      <c r="A120" s="21" t="s">
        <v>128</v>
      </c>
      <c r="B120" s="21" t="s">
        <v>45</v>
      </c>
    </row>
    <row r="121" spans="1:2">
      <c r="A121" s="21" t="s">
        <v>55</v>
      </c>
      <c r="B121" s="21" t="s">
        <v>45</v>
      </c>
    </row>
    <row r="122" spans="1:2">
      <c r="A122" s="21" t="s">
        <v>55</v>
      </c>
      <c r="B122" s="21" t="s">
        <v>45</v>
      </c>
    </row>
    <row r="123" spans="1:2">
      <c r="A123" s="21" t="s">
        <v>55</v>
      </c>
      <c r="B123" s="21" t="s">
        <v>45</v>
      </c>
    </row>
    <row r="124" spans="1:2">
      <c r="A124" s="21" t="s">
        <v>55</v>
      </c>
      <c r="B124" s="21" t="s">
        <v>45</v>
      </c>
    </row>
    <row r="125" spans="1:2">
      <c r="A125" s="21" t="s">
        <v>94</v>
      </c>
      <c r="B125" s="21" t="s">
        <v>82</v>
      </c>
    </row>
    <row r="126" spans="1:2" hidden="1">
      <c r="A126" s="21" t="s">
        <v>148</v>
      </c>
      <c r="B126" s="21" t="s">
        <v>45</v>
      </c>
    </row>
    <row r="127" spans="1:2">
      <c r="A127" s="21" t="s">
        <v>94</v>
      </c>
      <c r="B127" s="21" t="s">
        <v>82</v>
      </c>
    </row>
    <row r="128" spans="1:2" hidden="1">
      <c r="A128" s="21" t="s">
        <v>169</v>
      </c>
      <c r="B128" s="21" t="s">
        <v>45</v>
      </c>
    </row>
    <row r="129" spans="1:2">
      <c r="A129" s="21" t="s">
        <v>94</v>
      </c>
      <c r="B129" s="21" t="s">
        <v>82</v>
      </c>
    </row>
    <row r="130" spans="1:2">
      <c r="A130" s="21" t="s">
        <v>94</v>
      </c>
      <c r="B130" s="21" t="s">
        <v>82</v>
      </c>
    </row>
    <row r="131" spans="1:2">
      <c r="A131" s="21" t="s">
        <v>94</v>
      </c>
      <c r="B131" s="21" t="s">
        <v>45</v>
      </c>
    </row>
    <row r="132" spans="1:2">
      <c r="A132" s="21" t="s">
        <v>94</v>
      </c>
      <c r="B132" s="21" t="s">
        <v>45</v>
      </c>
    </row>
    <row r="133" spans="1:2">
      <c r="A133" s="21" t="s">
        <v>39</v>
      </c>
      <c r="B133" s="21" t="s">
        <v>82</v>
      </c>
    </row>
    <row r="134" spans="1:2">
      <c r="A134" s="21" t="s">
        <v>39</v>
      </c>
      <c r="B134" s="21" t="s">
        <v>82</v>
      </c>
    </row>
    <row r="135" spans="1:2">
      <c r="A135" s="21" t="s">
        <v>39</v>
      </c>
      <c r="B135" s="21" t="s">
        <v>82</v>
      </c>
    </row>
    <row r="136" spans="1:2">
      <c r="A136" s="21" t="s">
        <v>39</v>
      </c>
      <c r="B136" s="21" t="s">
        <v>82</v>
      </c>
    </row>
    <row r="137" spans="1:2" hidden="1">
      <c r="A137" s="21" t="s">
        <v>241</v>
      </c>
      <c r="B137" s="21" t="s">
        <v>45</v>
      </c>
    </row>
    <row r="138" spans="1:2">
      <c r="A138" s="21" t="s">
        <v>39</v>
      </c>
      <c r="B138" s="21" t="s">
        <v>225</v>
      </c>
    </row>
    <row r="139" spans="1:2">
      <c r="A139" s="21" t="s">
        <v>39</v>
      </c>
      <c r="B139" s="21" t="s">
        <v>225</v>
      </c>
    </row>
    <row r="140" spans="1:2" hidden="1">
      <c r="A140" s="21" t="s">
        <v>403</v>
      </c>
      <c r="B140" s="21" t="s">
        <v>82</v>
      </c>
    </row>
    <row r="141" spans="1:2" hidden="1">
      <c r="A141" s="21" t="s">
        <v>407</v>
      </c>
      <c r="B141" s="21" t="s">
        <v>45</v>
      </c>
    </row>
    <row r="142" spans="1:2">
      <c r="A142" s="21" t="s">
        <v>39</v>
      </c>
      <c r="B142" s="21" t="s">
        <v>225</v>
      </c>
    </row>
    <row r="143" spans="1:2">
      <c r="A143" s="21" t="s">
        <v>39</v>
      </c>
      <c r="B143" s="21" t="s">
        <v>45</v>
      </c>
    </row>
    <row r="144" spans="1:2">
      <c r="A144" s="21" t="s">
        <v>39</v>
      </c>
      <c r="B144" s="21" t="s">
        <v>45</v>
      </c>
    </row>
    <row r="145" spans="1:2" hidden="1">
      <c r="A145" s="21" t="s">
        <v>148</v>
      </c>
      <c r="B145" s="21" t="s">
        <v>45</v>
      </c>
    </row>
    <row r="146" spans="1:2">
      <c r="A146" s="21" t="s">
        <v>39</v>
      </c>
      <c r="B146" s="21" t="s">
        <v>45</v>
      </c>
    </row>
    <row r="147" spans="1:2">
      <c r="A147" s="21" t="s">
        <v>39</v>
      </c>
      <c r="B147" s="21" t="s">
        <v>45</v>
      </c>
    </row>
    <row r="148" spans="1:2" hidden="1">
      <c r="A148" s="21" t="s">
        <v>128</v>
      </c>
      <c r="B148" s="21" t="s">
        <v>82</v>
      </c>
    </row>
    <row r="149" spans="1:2">
      <c r="A149" s="21" t="s">
        <v>39</v>
      </c>
      <c r="B149" s="21" t="s">
        <v>45</v>
      </c>
    </row>
    <row r="150" spans="1:2" hidden="1">
      <c r="A150" s="21" t="s">
        <v>423</v>
      </c>
      <c r="B150" s="21" t="s">
        <v>45</v>
      </c>
    </row>
    <row r="151" spans="1:2">
      <c r="A151" s="21" t="s">
        <v>39</v>
      </c>
      <c r="B151" s="21" t="s">
        <v>45</v>
      </c>
    </row>
    <row r="152" spans="1:2">
      <c r="A152" s="21" t="s">
        <v>39</v>
      </c>
      <c r="B152" s="21" t="s">
        <v>45</v>
      </c>
    </row>
    <row r="153" spans="1:2">
      <c r="A153" s="21" t="s">
        <v>39</v>
      </c>
      <c r="B153" s="21" t="s">
        <v>45</v>
      </c>
    </row>
    <row r="154" spans="1:2">
      <c r="A154" s="21" t="s">
        <v>79</v>
      </c>
      <c r="B154" s="21" t="s">
        <v>82</v>
      </c>
    </row>
    <row r="155" spans="1:2">
      <c r="A155" s="21" t="s">
        <v>79</v>
      </c>
      <c r="B155" s="21" t="s">
        <v>82</v>
      </c>
    </row>
    <row r="156" spans="1:2">
      <c r="A156" s="21" t="s">
        <v>79</v>
      </c>
      <c r="B156" s="21" t="s">
        <v>82</v>
      </c>
    </row>
    <row r="157" spans="1:2">
      <c r="A157" s="21" t="s">
        <v>79</v>
      </c>
      <c r="B157" s="21" t="s">
        <v>82</v>
      </c>
    </row>
    <row r="158" spans="1:2">
      <c r="A158" s="21" t="s">
        <v>442</v>
      </c>
      <c r="B158" s="21" t="s">
        <v>82</v>
      </c>
    </row>
    <row r="159" spans="1:2" hidden="1">
      <c r="A159" s="21" t="s">
        <v>128</v>
      </c>
      <c r="B159" s="21" t="s">
        <v>296</v>
      </c>
    </row>
    <row r="160" spans="1:2">
      <c r="A160" s="21" t="s">
        <v>79</v>
      </c>
      <c r="B160" s="21" t="s">
        <v>45</v>
      </c>
    </row>
    <row r="161" spans="1:2" hidden="1">
      <c r="A161" s="21" t="s">
        <v>241</v>
      </c>
      <c r="B161" s="21" t="s">
        <v>45</v>
      </c>
    </row>
    <row r="162" spans="1:2">
      <c r="A162" s="21" t="s">
        <v>261</v>
      </c>
      <c r="B162" s="21" t="s">
        <v>82</v>
      </c>
    </row>
    <row r="163" spans="1:2">
      <c r="A163" s="21" t="s">
        <v>261</v>
      </c>
      <c r="B163" s="21" t="s">
        <v>82</v>
      </c>
    </row>
    <row r="164" spans="1:2">
      <c r="A164" s="21" t="s">
        <v>261</v>
      </c>
      <c r="B164" s="21" t="s">
        <v>82</v>
      </c>
    </row>
    <row r="165" spans="1:2">
      <c r="A165" s="21" t="s">
        <v>261</v>
      </c>
      <c r="B165" s="21" t="s">
        <v>82</v>
      </c>
    </row>
    <row r="166" spans="1:2" hidden="1">
      <c r="A166" s="21" t="s">
        <v>148</v>
      </c>
      <c r="B166" s="21" t="s">
        <v>45</v>
      </c>
    </row>
    <row r="167" spans="1:2">
      <c r="A167" s="21" t="s">
        <v>261</v>
      </c>
      <c r="B167" s="21" t="s">
        <v>82</v>
      </c>
    </row>
    <row r="168" spans="1:2" hidden="1">
      <c r="A168" s="21" t="s">
        <v>407</v>
      </c>
      <c r="B168" s="21" t="s">
        <v>82</v>
      </c>
    </row>
    <row r="169" spans="1:2" hidden="1">
      <c r="A169" s="21" t="s">
        <v>161</v>
      </c>
      <c r="B169" s="21" t="s">
        <v>45</v>
      </c>
    </row>
    <row r="181" spans="1:2">
      <c r="A181" s="6"/>
      <c r="B181" s="6"/>
    </row>
    <row r="182" spans="1:2">
      <c r="A182" s="6"/>
      <c r="B182" s="6"/>
    </row>
    <row r="183" spans="1:2">
      <c r="A183" s="6"/>
      <c r="B183" s="6"/>
    </row>
    <row r="184" spans="1:2">
      <c r="A184" s="6"/>
      <c r="B184" s="6"/>
    </row>
    <row r="185" spans="1:2">
      <c r="A185" s="6"/>
      <c r="B185" s="6"/>
    </row>
    <row r="186" spans="1:2">
      <c r="A186" s="6"/>
      <c r="B186" s="6"/>
    </row>
    <row r="187" spans="1:2">
      <c r="A187" s="6"/>
      <c r="B187" s="6"/>
    </row>
  </sheetData>
  <autoFilter ref="A1:B169" xr:uid="{00000000-0009-0000-0000-000001000000}">
    <filterColumn colId="0">
      <filters>
        <filter val="Audi"/>
        <filter val="Bmw"/>
        <filter val="Ferrari"/>
        <filter val="Ford"/>
        <filter val="Honda"/>
        <filter val="Hyundai"/>
        <filter val="Jaguar"/>
        <filter val="Jeep"/>
        <filter val="Kia"/>
        <filter val="Lamborghini"/>
        <filter val="Land Rover"/>
        <filter val="Mahindra"/>
        <filter val="Maruti Suzuki"/>
        <filter val="Mercedes-Benz"/>
        <filter val="Nissan"/>
        <filter val="Renault"/>
        <filter val="Skoda"/>
        <filter val="Tata"/>
        <filter val="Toyota"/>
        <filter val="Volvo"/>
      </filters>
    </filterColumn>
    <filterColumn colId="1">
      <filters>
        <filter val="Diesel"/>
        <filter val="Electric"/>
        <filter val="Petrol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:J41"/>
  <sheetViews>
    <sheetView topLeftCell="C1" workbookViewId="0">
      <selection activeCell="F26" sqref="F26:I41"/>
    </sheetView>
  </sheetViews>
  <sheetFormatPr defaultColWidth="9" defaultRowHeight="14.4"/>
  <cols>
    <col min="1" max="1" width="15" customWidth="1"/>
    <col min="2" max="2" width="23.33203125" customWidth="1"/>
    <col min="3" max="3" width="21.77734375" customWidth="1"/>
    <col min="4" max="4" width="22.5546875" customWidth="1"/>
    <col min="5" max="5" width="22.44140625" customWidth="1"/>
    <col min="6" max="6" width="24" customWidth="1"/>
    <col min="7" max="7" width="19.33203125" customWidth="1"/>
    <col min="8" max="8" width="23.88671875" customWidth="1"/>
    <col min="9" max="9" width="25.6640625" customWidth="1"/>
    <col min="10" max="10" width="17.109375" customWidth="1"/>
  </cols>
  <sheetData>
    <row r="1" spans="6:10">
      <c r="F1" s="24"/>
      <c r="G1" s="24"/>
      <c r="H1" s="24"/>
    </row>
    <row r="2" spans="6:10">
      <c r="F2" s="10"/>
      <c r="G2" s="10"/>
      <c r="H2" s="10"/>
    </row>
    <row r="3" spans="6:10">
      <c r="F3" s="10"/>
      <c r="G3" s="10"/>
      <c r="H3" s="10"/>
    </row>
    <row r="4" spans="6:10">
      <c r="F4" s="10"/>
      <c r="G4" s="10"/>
      <c r="H4" s="10"/>
    </row>
    <row r="5" spans="6:10">
      <c r="F5" s="10"/>
      <c r="G5" s="10"/>
      <c r="H5" s="10"/>
    </row>
    <row r="6" spans="6:10">
      <c r="F6" s="10"/>
      <c r="G6" s="10"/>
      <c r="H6" s="10"/>
    </row>
    <row r="7" spans="6:10">
      <c r="F7" s="10"/>
      <c r="G7" s="10"/>
      <c r="H7" s="10"/>
    </row>
    <row r="8" spans="6:10">
      <c r="F8" s="22"/>
      <c r="G8" s="25" t="s">
        <v>472</v>
      </c>
      <c r="H8" s="25" t="s">
        <v>5</v>
      </c>
      <c r="I8" s="25" t="s">
        <v>21</v>
      </c>
      <c r="J8" s="25" t="s">
        <v>27</v>
      </c>
    </row>
    <row r="9" spans="6:10">
      <c r="F9" s="16"/>
      <c r="G9" s="16"/>
      <c r="H9" s="16"/>
      <c r="I9" s="16"/>
      <c r="J9" s="16"/>
    </row>
    <row r="10" spans="6:10">
      <c r="F10" s="16" t="s">
        <v>473</v>
      </c>
      <c r="G10" s="16">
        <v>9316422.9822485205</v>
      </c>
      <c r="H10" s="16">
        <v>2376.0177514792899</v>
      </c>
      <c r="I10" s="16">
        <v>6.2485207100591698</v>
      </c>
      <c r="J10" s="16">
        <v>4.46745562130178</v>
      </c>
    </row>
    <row r="11" spans="6:10">
      <c r="F11" s="16" t="s">
        <v>474</v>
      </c>
      <c r="G11" s="16">
        <v>1508724.49948415</v>
      </c>
      <c r="H11" s="16">
        <v>111.62415947202901</v>
      </c>
      <c r="I11" s="16">
        <v>0.10202965092623199</v>
      </c>
      <c r="J11" s="16">
        <v>0.21595220591139</v>
      </c>
    </row>
    <row r="12" spans="6:10">
      <c r="F12" s="16" t="s">
        <v>475</v>
      </c>
      <c r="G12" s="16">
        <v>2371858</v>
      </c>
      <c r="H12" s="16">
        <v>1984</v>
      </c>
      <c r="I12" s="16">
        <v>6</v>
      </c>
      <c r="J12" s="16">
        <v>4</v>
      </c>
    </row>
    <row r="13" spans="6:10">
      <c r="F13" s="16" t="s">
        <v>476</v>
      </c>
      <c r="G13" s="16">
        <v>23290000</v>
      </c>
      <c r="H13" s="16">
        <v>1498</v>
      </c>
      <c r="I13" s="16">
        <v>5</v>
      </c>
      <c r="J13" s="16">
        <v>2</v>
      </c>
    </row>
    <row r="14" spans="6:10">
      <c r="F14" s="16" t="s">
        <v>477</v>
      </c>
      <c r="G14" s="16">
        <v>19613418.493294001</v>
      </c>
      <c r="H14" s="16">
        <v>1451.1140731363701</v>
      </c>
      <c r="I14" s="16">
        <v>1.32638546204102</v>
      </c>
      <c r="J14" s="16">
        <v>2.8073786768480602</v>
      </c>
    </row>
    <row r="15" spans="6:10">
      <c r="F15" s="16" t="s">
        <v>478</v>
      </c>
      <c r="G15" s="16">
        <v>384686184993085</v>
      </c>
      <c r="H15" s="16">
        <v>2105732.05325444</v>
      </c>
      <c r="I15" s="16">
        <v>1.7592983939137801</v>
      </c>
      <c r="J15" s="16">
        <v>7.8813750352211898</v>
      </c>
    </row>
    <row r="16" spans="6:10">
      <c r="F16" s="16" t="s">
        <v>479</v>
      </c>
      <c r="G16" s="16">
        <v>46.593428344857301</v>
      </c>
      <c r="H16" s="16">
        <v>2.0491046984182</v>
      </c>
      <c r="I16" s="16">
        <v>-0.93785960736421403</v>
      </c>
      <c r="J16" s="16">
        <v>-0.64737427699345895</v>
      </c>
    </row>
    <row r="17" spans="6:10">
      <c r="F17" s="16" t="s">
        <v>480</v>
      </c>
      <c r="G17" s="16">
        <v>5.7712233746457402</v>
      </c>
      <c r="H17" s="16">
        <v>1.55482452634505</v>
      </c>
      <c r="I17" s="16">
        <v>0.493162149210014</v>
      </c>
      <c r="J17" s="16">
        <v>0.56324624676679602</v>
      </c>
    </row>
    <row r="18" spans="6:10">
      <c r="F18" s="16" t="s">
        <v>301</v>
      </c>
      <c r="G18" s="16">
        <v>191906490</v>
      </c>
      <c r="H18" s="16">
        <v>7369</v>
      </c>
      <c r="I18" s="16">
        <v>6</v>
      </c>
      <c r="J18" s="16">
        <v>13</v>
      </c>
    </row>
    <row r="19" spans="6:10">
      <c r="F19" s="16" t="s">
        <v>481</v>
      </c>
      <c r="G19" s="16">
        <v>236447</v>
      </c>
      <c r="H19" s="16">
        <v>624</v>
      </c>
      <c r="I19" s="16">
        <v>4</v>
      </c>
      <c r="J19" s="16">
        <v>1</v>
      </c>
    </row>
    <row r="20" spans="6:10">
      <c r="F20" s="16" t="s">
        <v>482</v>
      </c>
      <c r="G20" s="16">
        <v>192142937</v>
      </c>
      <c r="H20" s="16">
        <v>7993</v>
      </c>
      <c r="I20" s="16">
        <v>10</v>
      </c>
      <c r="J20" s="16">
        <v>14</v>
      </c>
    </row>
    <row r="21" spans="6:10">
      <c r="F21" s="16" t="s">
        <v>483</v>
      </c>
      <c r="G21" s="16">
        <v>1574475484</v>
      </c>
      <c r="H21" s="16">
        <v>401547</v>
      </c>
      <c r="I21" s="16">
        <v>1056</v>
      </c>
      <c r="J21" s="16">
        <v>755</v>
      </c>
    </row>
    <row r="22" spans="6:10">
      <c r="F22" s="16" t="s">
        <v>484</v>
      </c>
      <c r="G22" s="16">
        <v>169</v>
      </c>
      <c r="H22" s="16">
        <v>169</v>
      </c>
      <c r="I22" s="16">
        <v>169</v>
      </c>
      <c r="J22" s="16">
        <v>169</v>
      </c>
    </row>
    <row r="23" spans="6:10">
      <c r="F23" s="16" t="s">
        <v>485</v>
      </c>
      <c r="G23" s="16">
        <v>2978501.5643967399</v>
      </c>
      <c r="H23" s="16">
        <v>220.36676260350001</v>
      </c>
      <c r="I23" s="16">
        <v>0.201425425916091</v>
      </c>
      <c r="J23" s="16">
        <v>0.42632964690500003</v>
      </c>
    </row>
    <row r="26" spans="6:10">
      <c r="F26" s="22"/>
      <c r="G26" s="25" t="s">
        <v>11</v>
      </c>
      <c r="H26" s="25" t="s">
        <v>18</v>
      </c>
      <c r="I26" s="25" t="s">
        <v>19</v>
      </c>
    </row>
    <row r="27" spans="6:10">
      <c r="F27" s="16"/>
      <c r="G27" s="16"/>
      <c r="H27" s="16"/>
      <c r="I27" s="16"/>
    </row>
    <row r="28" spans="6:10">
      <c r="F28" s="16" t="s">
        <v>473</v>
      </c>
      <c r="G28" s="16">
        <v>58.771597633136103</v>
      </c>
      <c r="H28" s="16">
        <v>14.360355029585801</v>
      </c>
      <c r="I28" s="16">
        <v>18.7103592814371</v>
      </c>
    </row>
    <row r="29" spans="6:10">
      <c r="F29" s="16" t="s">
        <v>474</v>
      </c>
      <c r="G29" s="16">
        <v>1.41316770348736</v>
      </c>
      <c r="H29" s="16">
        <v>0.59009963109891195</v>
      </c>
      <c r="I29" s="16">
        <v>1.3659259061951501</v>
      </c>
    </row>
    <row r="30" spans="6:10">
      <c r="F30" s="16" t="s">
        <v>475</v>
      </c>
      <c r="G30" s="16">
        <v>57</v>
      </c>
      <c r="H30" s="16">
        <v>13.5</v>
      </c>
      <c r="I30" s="16">
        <v>16.8</v>
      </c>
    </row>
    <row r="31" spans="6:10">
      <c r="F31" s="16" t="s">
        <v>476</v>
      </c>
      <c r="G31" s="16">
        <v>60</v>
      </c>
      <c r="H31" s="16">
        <v>18</v>
      </c>
      <c r="I31" s="16">
        <v>15.4</v>
      </c>
    </row>
    <row r="32" spans="6:10">
      <c r="F32" s="16" t="s">
        <v>477</v>
      </c>
      <c r="G32" s="16">
        <v>18.3711801453357</v>
      </c>
      <c r="H32" s="16">
        <v>7.6712952042858502</v>
      </c>
      <c r="I32" s="16">
        <v>17.651652842238601</v>
      </c>
    </row>
    <row r="33" spans="6:9">
      <c r="F33" s="16" t="s">
        <v>478</v>
      </c>
      <c r="G33" s="16">
        <v>337.50025993237603</v>
      </c>
      <c r="H33" s="16">
        <v>58.848770111299103</v>
      </c>
      <c r="I33" s="16">
        <v>311.580848062911</v>
      </c>
    </row>
    <row r="34" spans="6:9">
      <c r="F34" s="16" t="s">
        <v>479</v>
      </c>
      <c r="G34" s="16">
        <v>-0.61473333826947796</v>
      </c>
      <c r="H34" s="16">
        <v>30.928008309496299</v>
      </c>
      <c r="I34" s="16">
        <v>81.251652256858705</v>
      </c>
    </row>
    <row r="35" spans="6:9">
      <c r="F35" s="16" t="s">
        <v>480</v>
      </c>
      <c r="G35" s="16">
        <v>0.4505722021122</v>
      </c>
      <c r="H35" s="16">
        <v>3.8029531259564</v>
      </c>
      <c r="I35" s="16">
        <v>8.2937397504325201</v>
      </c>
    </row>
    <row r="36" spans="6:9">
      <c r="F36" s="16" t="s">
        <v>301</v>
      </c>
      <c r="G36" s="16">
        <v>81</v>
      </c>
      <c r="H36" s="16">
        <v>78</v>
      </c>
      <c r="I36" s="16">
        <v>201</v>
      </c>
    </row>
    <row r="37" spans="6:9">
      <c r="F37" s="16" t="s">
        <v>481</v>
      </c>
      <c r="G37" s="16">
        <v>24</v>
      </c>
      <c r="H37" s="16">
        <v>2</v>
      </c>
      <c r="I37" s="16">
        <v>4</v>
      </c>
    </row>
    <row r="38" spans="6:9">
      <c r="F38" s="16" t="s">
        <v>482</v>
      </c>
      <c r="G38" s="16">
        <v>105</v>
      </c>
      <c r="H38" s="16">
        <v>80</v>
      </c>
      <c r="I38" s="16">
        <v>205</v>
      </c>
    </row>
    <row r="39" spans="6:9">
      <c r="F39" s="16" t="s">
        <v>483</v>
      </c>
      <c r="G39" s="16">
        <v>9932.4</v>
      </c>
      <c r="H39" s="16">
        <v>2426.9</v>
      </c>
      <c r="I39" s="16">
        <v>3124.63</v>
      </c>
    </row>
    <row r="40" spans="6:9">
      <c r="F40" s="16" t="s">
        <v>484</v>
      </c>
      <c r="G40" s="16">
        <v>169</v>
      </c>
      <c r="H40" s="16">
        <v>169</v>
      </c>
      <c r="I40" s="16">
        <v>167</v>
      </c>
    </row>
    <row r="41" spans="6:9">
      <c r="F41" s="16" t="s">
        <v>485</v>
      </c>
      <c r="G41" s="16">
        <v>2.7898547528267699</v>
      </c>
      <c r="H41" s="16">
        <v>1.1649659530146099</v>
      </c>
      <c r="I41" s="16">
        <v>2.6968264174780301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abSelected="1" topLeftCell="A149" zoomScale="96" zoomScaleNormal="96" workbookViewId="0">
      <selection sqref="A1:E170"/>
    </sheetView>
  </sheetViews>
  <sheetFormatPr defaultColWidth="9" defaultRowHeight="14.4"/>
  <cols>
    <col min="1" max="1" width="21.33203125" customWidth="1"/>
    <col min="2" max="2" width="20.109375" customWidth="1"/>
    <col min="3" max="3" width="24.21875" customWidth="1"/>
    <col min="4" max="4" width="12.6640625" customWidth="1"/>
    <col min="5" max="5" width="17.44140625" customWidth="1"/>
  </cols>
  <sheetData>
    <row r="1" spans="1:5">
      <c r="A1" s="19" t="s">
        <v>472</v>
      </c>
      <c r="B1" s="5" t="s">
        <v>18</v>
      </c>
      <c r="C1" s="5" t="s">
        <v>19</v>
      </c>
      <c r="D1" s="5" t="s">
        <v>8</v>
      </c>
      <c r="E1" s="5" t="s">
        <v>16</v>
      </c>
    </row>
    <row r="2" spans="1:5">
      <c r="A2" s="20">
        <v>292667</v>
      </c>
      <c r="B2" s="21">
        <v>23.6</v>
      </c>
      <c r="C2" s="21">
        <v>25.2</v>
      </c>
      <c r="D2" s="21" t="s">
        <v>42</v>
      </c>
      <c r="E2" s="21" t="s">
        <v>46</v>
      </c>
    </row>
    <row r="3" spans="1:5">
      <c r="A3" s="20">
        <v>236447</v>
      </c>
      <c r="B3" s="21">
        <v>23.6</v>
      </c>
      <c r="C3" s="21">
        <v>25.8</v>
      </c>
      <c r="D3" s="21" t="s">
        <v>42</v>
      </c>
      <c r="E3" s="21" t="s">
        <v>46</v>
      </c>
    </row>
    <row r="4" spans="1:5">
      <c r="A4" s="20">
        <v>353290</v>
      </c>
      <c r="B4" s="21">
        <v>25.1</v>
      </c>
      <c r="C4" s="21">
        <v>26.8</v>
      </c>
      <c r="D4" s="21" t="s">
        <v>58</v>
      </c>
      <c r="E4" s="21" t="s">
        <v>46</v>
      </c>
    </row>
    <row r="5" spans="1:5">
      <c r="A5" s="20">
        <v>283290</v>
      </c>
      <c r="B5" s="21">
        <v>25.1</v>
      </c>
      <c r="C5" s="21">
        <v>26.9</v>
      </c>
      <c r="D5" s="21" t="s">
        <v>58</v>
      </c>
      <c r="E5" s="21" t="s">
        <v>46</v>
      </c>
    </row>
    <row r="6" spans="1:5">
      <c r="A6" s="20">
        <v>352136</v>
      </c>
      <c r="B6" s="21">
        <v>12</v>
      </c>
      <c r="C6" s="21">
        <v>15</v>
      </c>
      <c r="D6" s="21" t="s">
        <v>42</v>
      </c>
      <c r="E6" s="21" t="s">
        <v>64</v>
      </c>
    </row>
    <row r="7" spans="1:5">
      <c r="A7" s="20">
        <v>503990</v>
      </c>
      <c r="B7" s="21">
        <v>17.5</v>
      </c>
      <c r="C7" s="21">
        <v>23.4</v>
      </c>
      <c r="D7" s="21" t="s">
        <v>58</v>
      </c>
      <c r="E7" s="21" t="s">
        <v>46</v>
      </c>
    </row>
    <row r="8" spans="1:5">
      <c r="A8" s="20">
        <v>460000</v>
      </c>
      <c r="B8" s="21">
        <v>15.2</v>
      </c>
      <c r="C8" s="21">
        <v>19.5</v>
      </c>
      <c r="D8" s="21" t="s">
        <v>58</v>
      </c>
      <c r="E8" s="21" t="s">
        <v>46</v>
      </c>
    </row>
    <row r="9" spans="1:5">
      <c r="A9" s="20">
        <v>481074</v>
      </c>
      <c r="B9" s="21">
        <v>23</v>
      </c>
      <c r="C9" s="21">
        <v>22</v>
      </c>
      <c r="D9" s="21" t="s">
        <v>58</v>
      </c>
      <c r="E9" s="21" t="s">
        <v>46</v>
      </c>
    </row>
    <row r="10" spans="1:5">
      <c r="A10" s="20">
        <v>495000</v>
      </c>
      <c r="B10" s="21">
        <v>11.2</v>
      </c>
      <c r="C10" s="21">
        <v>15.4</v>
      </c>
      <c r="D10" s="21" t="s">
        <v>58</v>
      </c>
      <c r="E10" s="21" t="s">
        <v>74</v>
      </c>
    </row>
    <row r="11" spans="1:5">
      <c r="A11" s="20">
        <v>506000</v>
      </c>
      <c r="B11" s="21">
        <v>13</v>
      </c>
      <c r="C11" s="21">
        <v>16</v>
      </c>
      <c r="D11" s="21" t="s">
        <v>58</v>
      </c>
      <c r="E11" s="21" t="s">
        <v>78</v>
      </c>
    </row>
    <row r="12" spans="1:5">
      <c r="A12" s="20">
        <v>647800</v>
      </c>
      <c r="B12" s="21">
        <v>20.3</v>
      </c>
      <c r="C12" s="21">
        <v>23.5</v>
      </c>
      <c r="D12" s="21" t="s">
        <v>58</v>
      </c>
      <c r="E12" s="21" t="s">
        <v>46</v>
      </c>
    </row>
    <row r="13" spans="1:5">
      <c r="A13" s="20">
        <v>525021</v>
      </c>
      <c r="B13" s="21">
        <v>17.7</v>
      </c>
      <c r="C13" s="21">
        <v>20.7</v>
      </c>
      <c r="D13" s="21" t="s">
        <v>58</v>
      </c>
      <c r="E13" s="21" t="s">
        <v>46</v>
      </c>
    </row>
    <row r="14" spans="1:5">
      <c r="A14" s="20">
        <v>719661</v>
      </c>
      <c r="B14" s="21">
        <v>17.5</v>
      </c>
      <c r="C14" s="21">
        <v>22.9</v>
      </c>
      <c r="D14" s="21" t="s">
        <v>58</v>
      </c>
      <c r="E14" s="21" t="s">
        <v>46</v>
      </c>
    </row>
    <row r="15" spans="1:5">
      <c r="A15" s="20">
        <v>745000</v>
      </c>
      <c r="B15" s="21">
        <v>11.3</v>
      </c>
      <c r="C15" s="21">
        <v>15.4</v>
      </c>
      <c r="D15" s="21" t="s">
        <v>58</v>
      </c>
      <c r="E15" s="21" t="s">
        <v>46</v>
      </c>
    </row>
    <row r="16" spans="1:5">
      <c r="A16" s="20">
        <v>2827001</v>
      </c>
      <c r="B16" s="21">
        <v>18</v>
      </c>
      <c r="C16" s="21">
        <v>25</v>
      </c>
      <c r="D16" s="21" t="s">
        <v>58</v>
      </c>
      <c r="E16" s="21" t="s">
        <v>78</v>
      </c>
    </row>
    <row r="17" spans="1:5">
      <c r="A17" s="20">
        <v>3299599</v>
      </c>
      <c r="B17" s="21">
        <v>15.1</v>
      </c>
      <c r="C17" s="21">
        <v>18.190000000000001</v>
      </c>
      <c r="D17" s="21" t="s">
        <v>58</v>
      </c>
      <c r="E17" s="21" t="s">
        <v>78</v>
      </c>
    </row>
    <row r="18" spans="1:5">
      <c r="A18" s="20">
        <v>4120000</v>
      </c>
      <c r="B18" s="21">
        <v>12.3</v>
      </c>
      <c r="C18" s="21">
        <v>13.8</v>
      </c>
      <c r="D18" s="21" t="s">
        <v>58</v>
      </c>
      <c r="E18" s="21" t="s">
        <v>46</v>
      </c>
    </row>
    <row r="19" spans="1:5">
      <c r="A19" s="20">
        <v>4149000</v>
      </c>
      <c r="B19" s="21">
        <v>12.3</v>
      </c>
      <c r="C19" s="21">
        <v>15.6</v>
      </c>
      <c r="D19" s="21" t="s">
        <v>58</v>
      </c>
      <c r="E19" s="21" t="s">
        <v>108</v>
      </c>
    </row>
    <row r="20" spans="1:5">
      <c r="A20" s="20">
        <v>4507000</v>
      </c>
      <c r="B20" s="21">
        <v>11.4</v>
      </c>
      <c r="C20" s="21">
        <v>14.9</v>
      </c>
      <c r="D20" s="21" t="s">
        <v>58</v>
      </c>
      <c r="E20" s="21" t="s">
        <v>108</v>
      </c>
    </row>
    <row r="21" spans="1:5">
      <c r="A21" s="20">
        <v>4350000</v>
      </c>
      <c r="B21" s="21">
        <v>16.3</v>
      </c>
      <c r="C21" s="21">
        <v>20.399999999999999</v>
      </c>
      <c r="D21" s="21" t="s">
        <v>58</v>
      </c>
      <c r="E21" s="21" t="s">
        <v>112</v>
      </c>
    </row>
    <row r="22" spans="1:5">
      <c r="A22" s="20">
        <v>4498000</v>
      </c>
      <c r="B22" s="21">
        <v>10</v>
      </c>
      <c r="C22" s="21">
        <v>12</v>
      </c>
      <c r="D22" s="21" t="s">
        <v>42</v>
      </c>
      <c r="E22" s="21" t="s">
        <v>108</v>
      </c>
    </row>
    <row r="23" spans="1:5">
      <c r="A23" s="20">
        <v>7462000</v>
      </c>
      <c r="B23" s="21">
        <v>10</v>
      </c>
      <c r="C23" s="21">
        <v>13</v>
      </c>
      <c r="D23" s="21" t="s">
        <v>42</v>
      </c>
      <c r="E23" s="21" t="s">
        <v>120</v>
      </c>
    </row>
    <row r="24" spans="1:5">
      <c r="A24" s="20">
        <v>7882867</v>
      </c>
      <c r="B24" s="21">
        <v>12.8</v>
      </c>
      <c r="C24" s="21">
        <v>15.4</v>
      </c>
      <c r="D24" s="21" t="s">
        <v>124</v>
      </c>
      <c r="E24" s="21" t="s">
        <v>78</v>
      </c>
    </row>
    <row r="25" spans="1:5">
      <c r="A25" s="20">
        <v>9630000</v>
      </c>
      <c r="B25" s="21">
        <v>7</v>
      </c>
      <c r="C25" s="21">
        <v>11</v>
      </c>
      <c r="D25" s="21" t="s">
        <v>127</v>
      </c>
      <c r="E25" s="21" t="s">
        <v>78</v>
      </c>
    </row>
    <row r="26" spans="1:5">
      <c r="A26" s="20">
        <v>9900000</v>
      </c>
      <c r="B26" s="21">
        <v>18.8</v>
      </c>
      <c r="C26" s="21">
        <v>22.4</v>
      </c>
      <c r="D26" s="21" t="s">
        <v>124</v>
      </c>
      <c r="E26" s="21" t="s">
        <v>78</v>
      </c>
    </row>
    <row r="27" spans="1:5">
      <c r="A27" s="20">
        <v>11141200</v>
      </c>
      <c r="B27" s="21">
        <v>8.8000000000000007</v>
      </c>
      <c r="C27" s="21">
        <v>10.199999999999999</v>
      </c>
      <c r="D27" s="21" t="s">
        <v>124</v>
      </c>
      <c r="E27" s="21" t="s">
        <v>133</v>
      </c>
    </row>
    <row r="28" spans="1:5">
      <c r="A28" s="20">
        <v>12290000</v>
      </c>
      <c r="B28" s="21">
        <v>13.5</v>
      </c>
      <c r="C28" s="21">
        <v>16.46</v>
      </c>
      <c r="D28" s="21" t="s">
        <v>124</v>
      </c>
      <c r="E28" s="21" t="s">
        <v>108</v>
      </c>
    </row>
    <row r="29" spans="1:5">
      <c r="A29" s="20">
        <v>14512054</v>
      </c>
      <c r="B29" s="21">
        <v>5.2</v>
      </c>
      <c r="C29" s="21">
        <v>6.2</v>
      </c>
      <c r="D29" s="21" t="s">
        <v>124</v>
      </c>
      <c r="E29" s="21" t="s">
        <v>78</v>
      </c>
    </row>
    <row r="30" spans="1:5">
      <c r="A30" s="20">
        <v>15600000</v>
      </c>
      <c r="B30" s="21">
        <v>15</v>
      </c>
      <c r="C30" s="21">
        <v>22</v>
      </c>
      <c r="D30" s="21" t="s">
        <v>124</v>
      </c>
      <c r="E30" s="21" t="s">
        <v>108</v>
      </c>
    </row>
    <row r="31" spans="1:5">
      <c r="A31" s="20">
        <v>17229579</v>
      </c>
      <c r="B31" s="21">
        <v>4.5999999999999996</v>
      </c>
      <c r="C31" s="21">
        <v>5</v>
      </c>
      <c r="D31" s="21" t="s">
        <v>42</v>
      </c>
      <c r="E31" s="21" t="s">
        <v>133</v>
      </c>
    </row>
    <row r="32" spans="1:5">
      <c r="A32" s="20">
        <v>21263000</v>
      </c>
      <c r="B32" s="21">
        <v>7.1</v>
      </c>
      <c r="C32" s="21">
        <v>7.8</v>
      </c>
      <c r="D32" s="21" t="s">
        <v>124</v>
      </c>
      <c r="E32" s="21" t="s">
        <v>108</v>
      </c>
    </row>
    <row r="33" spans="1:5">
      <c r="A33" s="20">
        <v>23290000</v>
      </c>
      <c r="B33" s="21">
        <v>18</v>
      </c>
      <c r="C33" s="21"/>
      <c r="D33" s="21" t="s">
        <v>58</v>
      </c>
      <c r="E33" s="21" t="s">
        <v>78</v>
      </c>
    </row>
    <row r="34" spans="1:5">
      <c r="A34" s="20">
        <v>27245000</v>
      </c>
      <c r="B34" s="21">
        <v>7.8</v>
      </c>
      <c r="C34" s="21">
        <v>7.8</v>
      </c>
      <c r="D34" s="21" t="s">
        <v>124</v>
      </c>
      <c r="E34" s="21" t="s">
        <v>133</v>
      </c>
    </row>
    <row r="35" spans="1:5">
      <c r="A35" s="20">
        <v>30000000</v>
      </c>
      <c r="B35" s="21">
        <v>3.22</v>
      </c>
      <c r="C35" s="21">
        <v>6.7</v>
      </c>
      <c r="D35" s="21" t="s">
        <v>124</v>
      </c>
      <c r="E35" s="21" t="s">
        <v>78</v>
      </c>
    </row>
    <row r="36" spans="1:5">
      <c r="A36" s="20">
        <v>33791059</v>
      </c>
      <c r="B36" s="21">
        <v>5.3</v>
      </c>
      <c r="C36" s="21">
        <v>8.6</v>
      </c>
      <c r="D36" s="21" t="s">
        <v>124</v>
      </c>
      <c r="E36" s="21" t="s">
        <v>133</v>
      </c>
    </row>
    <row r="37" spans="1:5">
      <c r="A37" s="20">
        <v>35000000</v>
      </c>
      <c r="B37" s="21">
        <v>6</v>
      </c>
      <c r="C37" s="21">
        <v>9</v>
      </c>
      <c r="D37" s="21" t="s">
        <v>124</v>
      </c>
      <c r="E37" s="21" t="s">
        <v>167</v>
      </c>
    </row>
    <row r="38" spans="1:5">
      <c r="A38" s="20">
        <v>40456503</v>
      </c>
      <c r="B38" s="21">
        <v>6</v>
      </c>
      <c r="C38" s="21">
        <v>8</v>
      </c>
      <c r="D38" s="21" t="s">
        <v>124</v>
      </c>
      <c r="E38" s="21" t="s">
        <v>133</v>
      </c>
    </row>
    <row r="39" spans="1:5">
      <c r="A39" s="20">
        <v>42531500</v>
      </c>
      <c r="B39" s="21">
        <v>6</v>
      </c>
      <c r="C39" s="21">
        <v>9</v>
      </c>
      <c r="D39" s="21" t="s">
        <v>124</v>
      </c>
      <c r="E39" s="21" t="s">
        <v>133</v>
      </c>
    </row>
    <row r="40" spans="1:5">
      <c r="A40" s="20">
        <v>52571294</v>
      </c>
      <c r="B40" s="21">
        <v>6.2</v>
      </c>
      <c r="C40" s="21">
        <v>9.5</v>
      </c>
      <c r="D40" s="21" t="s">
        <v>42</v>
      </c>
      <c r="E40" s="21" t="s">
        <v>108</v>
      </c>
    </row>
    <row r="41" spans="1:5">
      <c r="A41" s="20">
        <v>192142937</v>
      </c>
      <c r="B41" s="21">
        <v>8.5</v>
      </c>
      <c r="C41" s="21">
        <v>11.2</v>
      </c>
      <c r="D41" s="21" t="s">
        <v>42</v>
      </c>
      <c r="E41" s="21" t="s">
        <v>178</v>
      </c>
    </row>
    <row r="42" spans="1:5">
      <c r="A42" s="20">
        <v>370500</v>
      </c>
      <c r="B42" s="21">
        <v>15.6</v>
      </c>
      <c r="C42" s="21">
        <v>18.600000000000001</v>
      </c>
      <c r="D42" s="21" t="s">
        <v>58</v>
      </c>
      <c r="E42" s="21" t="s">
        <v>46</v>
      </c>
    </row>
    <row r="43" spans="1:5">
      <c r="A43" s="20">
        <v>426289</v>
      </c>
      <c r="B43" s="21">
        <v>23</v>
      </c>
      <c r="C43" s="21">
        <v>25</v>
      </c>
      <c r="D43" s="21" t="s">
        <v>58</v>
      </c>
      <c r="E43" s="21" t="s">
        <v>46</v>
      </c>
    </row>
    <row r="44" spans="1:5">
      <c r="A44" s="20">
        <v>488194</v>
      </c>
      <c r="B44" s="21">
        <v>15.5</v>
      </c>
      <c r="C44" s="21">
        <v>18.149999999999999</v>
      </c>
      <c r="D44" s="21" t="s">
        <v>58</v>
      </c>
      <c r="E44" s="21" t="s">
        <v>46</v>
      </c>
    </row>
    <row r="45" spans="1:5">
      <c r="A45" s="20">
        <v>519000</v>
      </c>
      <c r="B45" s="21">
        <v>12.6</v>
      </c>
      <c r="C45" s="21">
        <v>17</v>
      </c>
      <c r="D45" s="21" t="s">
        <v>58</v>
      </c>
      <c r="E45" s="21" t="s">
        <v>46</v>
      </c>
    </row>
    <row r="46" spans="1:5">
      <c r="A46" s="20">
        <v>529000</v>
      </c>
      <c r="B46" s="21">
        <v>16.100000000000001</v>
      </c>
      <c r="C46" s="21">
        <v>19.7</v>
      </c>
      <c r="D46" s="21" t="s">
        <v>58</v>
      </c>
      <c r="E46" s="21" t="s">
        <v>46</v>
      </c>
    </row>
    <row r="47" spans="1:5">
      <c r="A47" s="20">
        <v>642478</v>
      </c>
      <c r="B47" s="21">
        <v>8.6</v>
      </c>
      <c r="C47" s="21">
        <v>11.12</v>
      </c>
      <c r="D47" s="21" t="s">
        <v>42</v>
      </c>
      <c r="E47" s="21" t="s">
        <v>78</v>
      </c>
    </row>
    <row r="48" spans="1:5">
      <c r="A48" s="20">
        <v>575000</v>
      </c>
      <c r="B48" s="21">
        <v>24.12</v>
      </c>
      <c r="C48" s="21">
        <v>23</v>
      </c>
      <c r="D48" s="21" t="s">
        <v>58</v>
      </c>
      <c r="E48" s="21" t="s">
        <v>108</v>
      </c>
    </row>
    <row r="49" spans="1:5">
      <c r="A49" s="20">
        <v>582287</v>
      </c>
      <c r="B49" s="21">
        <v>13.2</v>
      </c>
      <c r="C49" s="21">
        <v>17.600000000000001</v>
      </c>
      <c r="D49" s="21" t="s">
        <v>58</v>
      </c>
      <c r="E49" s="21" t="s">
        <v>108</v>
      </c>
    </row>
    <row r="50" spans="1:5">
      <c r="A50" s="20">
        <v>763000</v>
      </c>
      <c r="B50" s="21">
        <v>12.7</v>
      </c>
      <c r="C50" s="21">
        <v>17</v>
      </c>
      <c r="D50" s="21" t="s">
        <v>58</v>
      </c>
      <c r="E50" s="21" t="s">
        <v>108</v>
      </c>
    </row>
    <row r="51" spans="1:5">
      <c r="A51" s="20">
        <v>695000</v>
      </c>
      <c r="B51" s="21">
        <v>11.9</v>
      </c>
      <c r="C51" s="21">
        <v>15.8</v>
      </c>
      <c r="D51" s="21" t="s">
        <v>58</v>
      </c>
      <c r="E51" s="21" t="s">
        <v>78</v>
      </c>
    </row>
    <row r="52" spans="1:5">
      <c r="A52" s="20">
        <v>886398</v>
      </c>
      <c r="B52" s="21">
        <v>12.4</v>
      </c>
      <c r="C52" s="21">
        <v>15.4</v>
      </c>
      <c r="D52" s="21" t="s">
        <v>58</v>
      </c>
      <c r="E52" s="21" t="s">
        <v>78</v>
      </c>
    </row>
    <row r="53" spans="1:5">
      <c r="A53" s="20">
        <v>762742</v>
      </c>
      <c r="B53" s="21">
        <v>20</v>
      </c>
      <c r="C53" s="21">
        <v>24.3</v>
      </c>
      <c r="D53" s="21" t="s">
        <v>58</v>
      </c>
      <c r="E53" s="21" t="s">
        <v>78</v>
      </c>
    </row>
    <row r="54" spans="1:5">
      <c r="A54" s="20">
        <v>791000</v>
      </c>
      <c r="B54" s="21">
        <v>19.3</v>
      </c>
      <c r="C54" s="21">
        <v>22.7</v>
      </c>
      <c r="D54" s="21" t="s">
        <v>58</v>
      </c>
      <c r="E54" s="21" t="s">
        <v>78</v>
      </c>
    </row>
    <row r="55" spans="1:5">
      <c r="A55" s="20">
        <v>799990</v>
      </c>
      <c r="B55" s="21">
        <v>10.199999999999999</v>
      </c>
      <c r="C55" s="21">
        <v>13.87</v>
      </c>
      <c r="D55" s="21" t="s">
        <v>58</v>
      </c>
      <c r="E55" s="21" t="s">
        <v>78</v>
      </c>
    </row>
    <row r="56" spans="1:5">
      <c r="A56" s="20">
        <v>999900</v>
      </c>
      <c r="B56" s="21">
        <v>17.7</v>
      </c>
      <c r="C56" s="3">
        <v>25</v>
      </c>
      <c r="D56" s="21" t="s">
        <v>58</v>
      </c>
      <c r="E56" s="21" t="s">
        <v>108</v>
      </c>
    </row>
    <row r="57" spans="1:5">
      <c r="A57" s="20">
        <v>830127</v>
      </c>
      <c r="B57" s="21">
        <v>15.4</v>
      </c>
      <c r="C57" s="21">
        <v>19.8</v>
      </c>
      <c r="D57" s="21" t="s">
        <v>42</v>
      </c>
      <c r="E57" s="21" t="s">
        <v>78</v>
      </c>
    </row>
    <row r="58" spans="1:5">
      <c r="A58" s="20">
        <v>863299</v>
      </c>
      <c r="B58" s="21">
        <v>21.04</v>
      </c>
      <c r="C58" s="21">
        <v>25.3</v>
      </c>
      <c r="D58" s="21" t="s">
        <v>58</v>
      </c>
      <c r="E58" s="21" t="s">
        <v>74</v>
      </c>
    </row>
    <row r="59" spans="1:5">
      <c r="A59" s="20">
        <v>876500</v>
      </c>
      <c r="B59" s="21">
        <v>12.1</v>
      </c>
      <c r="C59" s="21">
        <v>15.8</v>
      </c>
      <c r="D59" s="21" t="s">
        <v>58</v>
      </c>
      <c r="E59" s="21" t="s">
        <v>108</v>
      </c>
    </row>
    <row r="60" spans="1:5">
      <c r="A60" s="20">
        <v>957177</v>
      </c>
      <c r="B60" s="21">
        <v>80</v>
      </c>
      <c r="C60" s="21">
        <v>120</v>
      </c>
      <c r="D60" s="21" t="s">
        <v>42</v>
      </c>
      <c r="E60" s="21" t="s">
        <v>46</v>
      </c>
    </row>
    <row r="61" spans="1:5">
      <c r="A61" s="20">
        <v>960868</v>
      </c>
      <c r="B61" s="21">
        <v>19.8</v>
      </c>
      <c r="C61" s="21">
        <v>23.8</v>
      </c>
      <c r="D61" s="21" t="s">
        <v>58</v>
      </c>
      <c r="E61" s="21" t="s">
        <v>108</v>
      </c>
    </row>
    <row r="62" spans="1:5">
      <c r="A62" s="20">
        <v>952900</v>
      </c>
      <c r="B62" s="21">
        <v>12</v>
      </c>
      <c r="C62" s="21">
        <v>15.4</v>
      </c>
      <c r="D62" s="21" t="s">
        <v>58</v>
      </c>
      <c r="E62" s="21" t="s">
        <v>78</v>
      </c>
    </row>
    <row r="63" spans="1:5">
      <c r="A63" s="20">
        <v>959860</v>
      </c>
      <c r="B63" s="21">
        <v>13</v>
      </c>
      <c r="C63" s="21">
        <v>16</v>
      </c>
      <c r="D63" s="21" t="s">
        <v>127</v>
      </c>
      <c r="E63" s="21" t="s">
        <v>78</v>
      </c>
    </row>
    <row r="64" spans="1:5">
      <c r="A64" s="20">
        <v>974860</v>
      </c>
      <c r="B64" s="21">
        <v>13</v>
      </c>
      <c r="C64" s="21">
        <v>16</v>
      </c>
      <c r="D64" s="21" t="s">
        <v>127</v>
      </c>
      <c r="E64" s="21" t="s">
        <v>78</v>
      </c>
    </row>
    <row r="65" spans="1:5">
      <c r="A65" s="20">
        <v>999000</v>
      </c>
      <c r="B65" s="21">
        <v>14</v>
      </c>
      <c r="C65" s="21">
        <v>17</v>
      </c>
      <c r="D65" s="21" t="s">
        <v>42</v>
      </c>
      <c r="E65" s="21" t="s">
        <v>78</v>
      </c>
    </row>
    <row r="66" spans="1:5">
      <c r="A66" s="20">
        <v>984689</v>
      </c>
      <c r="B66" s="21">
        <v>11.8</v>
      </c>
      <c r="C66" s="21">
        <v>18.100000000000001</v>
      </c>
      <c r="D66" s="21" t="s">
        <v>58</v>
      </c>
      <c r="E66" s="21" t="s">
        <v>64</v>
      </c>
    </row>
    <row r="67" spans="1:5">
      <c r="A67" s="20">
        <v>989219</v>
      </c>
      <c r="B67" s="21">
        <v>17</v>
      </c>
      <c r="C67" s="21">
        <v>21</v>
      </c>
      <c r="D67" s="21" t="s">
        <v>58</v>
      </c>
      <c r="E67" s="21" t="s">
        <v>244</v>
      </c>
    </row>
    <row r="68" spans="1:5">
      <c r="A68" s="20">
        <v>992748</v>
      </c>
      <c r="B68" s="21">
        <v>18.489999999999998</v>
      </c>
      <c r="C68" s="21">
        <v>22.4</v>
      </c>
      <c r="D68" s="21" t="s">
        <v>42</v>
      </c>
      <c r="E68" s="21" t="s">
        <v>78</v>
      </c>
    </row>
    <row r="69" spans="1:5">
      <c r="A69" s="20">
        <v>1425599</v>
      </c>
      <c r="B69" s="21">
        <v>18</v>
      </c>
      <c r="C69" s="21">
        <v>21.72</v>
      </c>
      <c r="D69" s="21" t="s">
        <v>58</v>
      </c>
      <c r="E69" s="21" t="s">
        <v>108</v>
      </c>
    </row>
    <row r="70" spans="1:5">
      <c r="A70" s="20">
        <v>1418313</v>
      </c>
      <c r="B70" s="21">
        <v>16</v>
      </c>
      <c r="C70" s="21">
        <v>15.1</v>
      </c>
      <c r="D70" s="21" t="s">
        <v>58</v>
      </c>
      <c r="E70" s="21" t="s">
        <v>78</v>
      </c>
    </row>
    <row r="71" spans="1:5">
      <c r="A71" s="20">
        <v>2358000</v>
      </c>
      <c r="B71" s="21">
        <v>13.5</v>
      </c>
      <c r="C71" s="21">
        <v>20.66</v>
      </c>
      <c r="D71" s="21" t="s">
        <v>42</v>
      </c>
      <c r="E71" s="21" t="s">
        <v>78</v>
      </c>
    </row>
    <row r="72" spans="1:5">
      <c r="A72" s="20">
        <v>2495000</v>
      </c>
      <c r="B72" s="21">
        <v>18.2</v>
      </c>
      <c r="C72" s="21">
        <v>24.1</v>
      </c>
      <c r="D72" s="21" t="s">
        <v>58</v>
      </c>
      <c r="E72" s="21" t="s">
        <v>74</v>
      </c>
    </row>
    <row r="73" spans="1:5">
      <c r="A73" s="20">
        <v>3191000</v>
      </c>
      <c r="B73" s="21">
        <v>16.8</v>
      </c>
      <c r="C73" s="21">
        <v>205</v>
      </c>
      <c r="D73" s="21" t="s">
        <v>58</v>
      </c>
      <c r="E73" s="21" t="s">
        <v>46</v>
      </c>
    </row>
    <row r="74" spans="1:5">
      <c r="A74" s="20">
        <v>3205000</v>
      </c>
      <c r="B74" s="21">
        <v>12.55</v>
      </c>
      <c r="C74" s="21">
        <v>12.9</v>
      </c>
      <c r="D74" s="21" t="s">
        <v>42</v>
      </c>
      <c r="E74" s="21" t="s">
        <v>78</v>
      </c>
    </row>
    <row r="75" spans="1:5">
      <c r="A75" s="20">
        <v>3470000</v>
      </c>
      <c r="B75" s="21">
        <v>7.7</v>
      </c>
      <c r="C75" s="21">
        <v>10.91</v>
      </c>
      <c r="D75" s="21" t="s">
        <v>124</v>
      </c>
      <c r="E75" s="21" t="s">
        <v>78</v>
      </c>
    </row>
    <row r="76" spans="1:5">
      <c r="A76" s="20">
        <v>3420000</v>
      </c>
      <c r="B76" s="21">
        <v>13.6</v>
      </c>
      <c r="C76" s="21">
        <v>15.6</v>
      </c>
      <c r="D76" s="21" t="s">
        <v>58</v>
      </c>
      <c r="E76" s="21" t="s">
        <v>46</v>
      </c>
    </row>
    <row r="77" spans="1:5">
      <c r="A77" s="20">
        <v>3399000</v>
      </c>
      <c r="B77" s="21">
        <v>15.1</v>
      </c>
      <c r="C77" s="21">
        <v>17.100000000000001</v>
      </c>
      <c r="D77" s="21" t="s">
        <v>127</v>
      </c>
      <c r="E77" s="21" t="s">
        <v>78</v>
      </c>
    </row>
    <row r="78" spans="1:5">
      <c r="A78" s="20">
        <v>3520000</v>
      </c>
      <c r="B78" s="21">
        <v>18</v>
      </c>
      <c r="C78" s="21">
        <v>20.68</v>
      </c>
      <c r="D78" s="21" t="s">
        <v>124</v>
      </c>
      <c r="E78" s="21" t="s">
        <v>244</v>
      </c>
    </row>
    <row r="79" spans="1:5">
      <c r="A79" s="20">
        <v>5990000</v>
      </c>
      <c r="B79" s="21">
        <v>11.7</v>
      </c>
      <c r="C79" s="21">
        <v>18.8</v>
      </c>
      <c r="D79" s="21" t="s">
        <v>124</v>
      </c>
      <c r="E79" s="21" t="s">
        <v>78</v>
      </c>
    </row>
    <row r="80" spans="1:5">
      <c r="A80" s="20">
        <v>6060000</v>
      </c>
      <c r="B80" s="21">
        <v>12.8</v>
      </c>
      <c r="C80" s="21">
        <v>14.2</v>
      </c>
      <c r="D80" s="21" t="s">
        <v>124</v>
      </c>
      <c r="E80" s="21" t="s">
        <v>78</v>
      </c>
    </row>
    <row r="81" spans="1:5">
      <c r="A81" s="20">
        <v>6394000</v>
      </c>
      <c r="B81" s="21">
        <v>17.5</v>
      </c>
      <c r="C81" s="21">
        <v>8.4</v>
      </c>
      <c r="D81" s="21" t="s">
        <v>124</v>
      </c>
      <c r="E81" s="21" t="s">
        <v>78</v>
      </c>
    </row>
    <row r="82" spans="1:5">
      <c r="A82" s="20">
        <v>6490000</v>
      </c>
      <c r="B82" s="21">
        <v>11.2</v>
      </c>
      <c r="C82" s="21">
        <v>14.3</v>
      </c>
      <c r="D82" s="21" t="s">
        <v>42</v>
      </c>
      <c r="E82" s="21" t="s">
        <v>178</v>
      </c>
    </row>
    <row r="83" spans="1:5">
      <c r="A83" s="20">
        <v>7221500</v>
      </c>
      <c r="B83" s="21">
        <v>9.3000000000000007</v>
      </c>
      <c r="C83" s="21">
        <v>12.6</v>
      </c>
      <c r="D83" s="21" t="s">
        <v>124</v>
      </c>
      <c r="E83" s="21" t="s">
        <v>78</v>
      </c>
    </row>
    <row r="84" spans="1:5">
      <c r="A84" s="20">
        <v>8790000</v>
      </c>
      <c r="B84" s="21">
        <v>13.2</v>
      </c>
      <c r="C84" s="21">
        <v>16.399999999999999</v>
      </c>
      <c r="D84" s="21" t="s">
        <v>124</v>
      </c>
      <c r="E84" s="21" t="s">
        <v>78</v>
      </c>
    </row>
    <row r="85" spans="1:5">
      <c r="A85" s="20">
        <v>20517853</v>
      </c>
      <c r="B85" s="21">
        <v>6</v>
      </c>
      <c r="C85" s="21">
        <v>8</v>
      </c>
      <c r="D85" s="21" t="s">
        <v>127</v>
      </c>
      <c r="E85" s="21" t="s">
        <v>78</v>
      </c>
    </row>
    <row r="86" spans="1:5">
      <c r="A86" s="20">
        <v>9738609</v>
      </c>
      <c r="B86" s="21">
        <v>9.5</v>
      </c>
      <c r="C86" s="21">
        <v>10.5</v>
      </c>
      <c r="D86" s="21" t="s">
        <v>124</v>
      </c>
      <c r="E86" s="21" t="s">
        <v>108</v>
      </c>
    </row>
    <row r="87" spans="1:5">
      <c r="A87" s="20">
        <v>15806000</v>
      </c>
      <c r="B87" s="21">
        <v>6</v>
      </c>
      <c r="C87" s="21">
        <v>8</v>
      </c>
      <c r="D87" s="21" t="s">
        <v>124</v>
      </c>
      <c r="E87" s="21" t="s">
        <v>78</v>
      </c>
    </row>
    <row r="88" spans="1:5">
      <c r="A88" s="20">
        <v>14699000</v>
      </c>
      <c r="B88" s="21">
        <v>5.3</v>
      </c>
      <c r="C88" s="21">
        <v>9</v>
      </c>
      <c r="D88" s="21" t="s">
        <v>124</v>
      </c>
      <c r="E88" s="21" t="s">
        <v>78</v>
      </c>
    </row>
    <row r="89" spans="1:5">
      <c r="A89" s="20">
        <v>17072000</v>
      </c>
      <c r="B89" s="21">
        <v>5.6</v>
      </c>
      <c r="C89" s="21">
        <v>9</v>
      </c>
      <c r="D89" s="21" t="s">
        <v>124</v>
      </c>
      <c r="E89" s="21" t="s">
        <v>108</v>
      </c>
    </row>
    <row r="90" spans="1:5">
      <c r="A90" s="20">
        <v>26037526</v>
      </c>
      <c r="B90" s="21">
        <v>4.4000000000000004</v>
      </c>
      <c r="C90" s="21">
        <v>9.6</v>
      </c>
      <c r="D90" s="21" t="s">
        <v>127</v>
      </c>
      <c r="E90" s="21" t="s">
        <v>78</v>
      </c>
    </row>
    <row r="91" spans="1:5">
      <c r="A91" s="20">
        <v>37133704</v>
      </c>
      <c r="B91" s="21">
        <v>5.6</v>
      </c>
      <c r="C91" s="21">
        <v>8.1999999999999993</v>
      </c>
      <c r="D91" s="21" t="s">
        <v>124</v>
      </c>
      <c r="E91" s="21" t="s">
        <v>133</v>
      </c>
    </row>
    <row r="92" spans="1:5">
      <c r="A92" s="20">
        <v>36761413</v>
      </c>
      <c r="B92" s="21">
        <v>3.2</v>
      </c>
      <c r="C92" s="21">
        <v>5.5</v>
      </c>
      <c r="D92" s="21" t="s">
        <v>124</v>
      </c>
      <c r="E92" s="21" t="s">
        <v>133</v>
      </c>
    </row>
    <row r="93" spans="1:5">
      <c r="A93" s="20">
        <v>52000000</v>
      </c>
      <c r="B93" s="21">
        <v>13</v>
      </c>
      <c r="C93" s="21">
        <v>16</v>
      </c>
      <c r="D93" s="21" t="s">
        <v>124</v>
      </c>
      <c r="E93" s="21" t="s">
        <v>133</v>
      </c>
    </row>
    <row r="94" spans="1:5">
      <c r="A94" s="20">
        <v>47893943</v>
      </c>
      <c r="B94" s="21">
        <v>3</v>
      </c>
      <c r="C94" s="21">
        <v>5</v>
      </c>
      <c r="D94" s="21" t="s">
        <v>127</v>
      </c>
      <c r="E94" s="21" t="s">
        <v>167</v>
      </c>
    </row>
    <row r="95" spans="1:5">
      <c r="A95" s="20">
        <v>282778</v>
      </c>
      <c r="B95" s="21">
        <v>13</v>
      </c>
      <c r="C95" s="21">
        <v>14.7</v>
      </c>
      <c r="D95" s="21" t="s">
        <v>42</v>
      </c>
      <c r="E95" s="21" t="s">
        <v>64</v>
      </c>
    </row>
    <row r="96" spans="1:5">
      <c r="A96" s="20">
        <v>623000</v>
      </c>
      <c r="B96" s="21">
        <v>17</v>
      </c>
      <c r="C96" s="21">
        <v>21</v>
      </c>
      <c r="D96" s="21" t="s">
        <v>58</v>
      </c>
      <c r="E96" s="21" t="s">
        <v>46</v>
      </c>
    </row>
    <row r="97" spans="1:5">
      <c r="A97" s="20">
        <v>746621</v>
      </c>
      <c r="B97" s="21">
        <v>27.39</v>
      </c>
      <c r="C97" s="21"/>
      <c r="D97" s="21" t="s">
        <v>58</v>
      </c>
      <c r="E97" s="21" t="s">
        <v>46</v>
      </c>
    </row>
    <row r="98" spans="1:5">
      <c r="A98" s="20">
        <v>586428</v>
      </c>
      <c r="B98" s="21">
        <v>18.899999999999999</v>
      </c>
      <c r="C98" s="21">
        <v>18.899999999999999</v>
      </c>
      <c r="D98" s="21" t="s">
        <v>58</v>
      </c>
      <c r="E98" s="21" t="s">
        <v>46</v>
      </c>
    </row>
    <row r="99" spans="1:5">
      <c r="A99" s="20">
        <v>751203</v>
      </c>
      <c r="B99" s="21">
        <v>16.2</v>
      </c>
      <c r="C99" s="21">
        <v>19.5</v>
      </c>
      <c r="D99" s="21" t="s">
        <v>58</v>
      </c>
      <c r="E99" s="21" t="s">
        <v>108</v>
      </c>
    </row>
    <row r="100" spans="1:5">
      <c r="A100" s="20">
        <v>707025</v>
      </c>
      <c r="B100" s="21">
        <v>10.6</v>
      </c>
      <c r="C100" s="21">
        <v>14.2</v>
      </c>
      <c r="D100" s="21" t="s">
        <v>58</v>
      </c>
      <c r="E100" s="21" t="s">
        <v>108</v>
      </c>
    </row>
    <row r="101" spans="1:5">
      <c r="A101" s="20">
        <v>759000</v>
      </c>
      <c r="B101" s="21">
        <v>13.4</v>
      </c>
      <c r="C101" s="21">
        <v>16</v>
      </c>
      <c r="D101" s="21" t="s">
        <v>58</v>
      </c>
      <c r="E101" s="21" t="s">
        <v>64</v>
      </c>
    </row>
    <row r="102" spans="1:5">
      <c r="A102" s="20">
        <v>1035000</v>
      </c>
      <c r="B102" s="21">
        <v>25.5</v>
      </c>
      <c r="C102" s="21">
        <v>28.2</v>
      </c>
      <c r="D102" s="21" t="s">
        <v>58</v>
      </c>
      <c r="E102" s="21" t="s">
        <v>78</v>
      </c>
    </row>
    <row r="103" spans="1:5">
      <c r="A103" s="20">
        <v>854328</v>
      </c>
      <c r="B103" s="21">
        <v>18.399999999999999</v>
      </c>
      <c r="C103" s="21">
        <v>22.6</v>
      </c>
      <c r="D103" s="21" t="s">
        <v>42</v>
      </c>
      <c r="E103" s="21" t="s">
        <v>78</v>
      </c>
    </row>
    <row r="104" spans="1:5">
      <c r="A104" s="20">
        <v>880689</v>
      </c>
      <c r="B104" s="21">
        <v>23.6</v>
      </c>
      <c r="C104" s="21">
        <v>26.5</v>
      </c>
      <c r="D104" s="21" t="s">
        <v>58</v>
      </c>
      <c r="E104" s="21" t="s">
        <v>244</v>
      </c>
    </row>
    <row r="105" spans="1:5">
      <c r="A105" s="20">
        <v>949999</v>
      </c>
      <c r="B105" s="21">
        <v>17</v>
      </c>
      <c r="C105" s="21">
        <v>21</v>
      </c>
      <c r="D105" s="21" t="s">
        <v>58</v>
      </c>
      <c r="E105" s="21" t="s">
        <v>78</v>
      </c>
    </row>
    <row r="106" spans="1:5">
      <c r="A106" s="20">
        <v>963037</v>
      </c>
      <c r="B106" s="21">
        <v>10.7</v>
      </c>
      <c r="C106" s="21">
        <v>13.6</v>
      </c>
      <c r="D106" s="21" t="s">
        <v>58</v>
      </c>
      <c r="E106" s="21" t="s">
        <v>78</v>
      </c>
    </row>
    <row r="107" spans="1:5">
      <c r="A107" s="20">
        <v>989000</v>
      </c>
      <c r="B107" s="21">
        <v>16.100000000000001</v>
      </c>
      <c r="C107" s="21">
        <v>20.8</v>
      </c>
      <c r="D107" s="21" t="s">
        <v>58</v>
      </c>
      <c r="E107" s="21" t="s">
        <v>78</v>
      </c>
    </row>
    <row r="108" spans="1:5">
      <c r="A108" s="20">
        <v>999900</v>
      </c>
      <c r="B108" s="21">
        <v>17.100000000000001</v>
      </c>
      <c r="C108" s="21">
        <v>20.399999999999999</v>
      </c>
      <c r="D108" s="21" t="s">
        <v>58</v>
      </c>
      <c r="E108" s="21" t="s">
        <v>78</v>
      </c>
    </row>
    <row r="109" spans="1:5">
      <c r="A109" s="20">
        <v>1109005</v>
      </c>
      <c r="B109" s="21">
        <v>10.8</v>
      </c>
      <c r="C109" s="21">
        <v>14</v>
      </c>
      <c r="D109" s="21" t="s">
        <v>58</v>
      </c>
      <c r="E109" s="21" t="s">
        <v>78</v>
      </c>
    </row>
    <row r="110" spans="1:5">
      <c r="A110" s="20">
        <v>1248000</v>
      </c>
      <c r="B110" s="21">
        <v>6</v>
      </c>
      <c r="C110" s="21">
        <v>7.5</v>
      </c>
      <c r="D110" s="21" t="s">
        <v>58</v>
      </c>
      <c r="E110" s="21" t="s">
        <v>78</v>
      </c>
    </row>
    <row r="111" spans="1:5">
      <c r="A111" s="20">
        <v>1499000</v>
      </c>
      <c r="B111" s="21">
        <v>16</v>
      </c>
      <c r="C111" s="21">
        <v>20</v>
      </c>
      <c r="D111" s="21" t="s">
        <v>58</v>
      </c>
      <c r="E111" s="21" t="s">
        <v>78</v>
      </c>
    </row>
    <row r="112" spans="1:5">
      <c r="A112" s="20">
        <v>1599000</v>
      </c>
      <c r="B112" s="21">
        <v>16</v>
      </c>
      <c r="C112" s="21">
        <v>20</v>
      </c>
      <c r="D112" s="21" t="s">
        <v>58</v>
      </c>
      <c r="E112" s="21" t="s">
        <v>78</v>
      </c>
    </row>
    <row r="113" spans="1:5">
      <c r="A113" s="20">
        <v>1589000</v>
      </c>
      <c r="B113" s="21">
        <v>13.1</v>
      </c>
      <c r="C113" s="21">
        <v>14.6</v>
      </c>
      <c r="D113" s="21" t="s">
        <v>58</v>
      </c>
      <c r="E113" s="21" t="s">
        <v>108</v>
      </c>
    </row>
    <row r="114" spans="1:5">
      <c r="A114" s="20">
        <v>3021500</v>
      </c>
      <c r="B114" s="21">
        <v>16.399999999999999</v>
      </c>
      <c r="C114" s="21">
        <v>18.2</v>
      </c>
      <c r="D114" s="21" t="s">
        <v>58</v>
      </c>
      <c r="E114" s="21" t="s">
        <v>108</v>
      </c>
    </row>
    <row r="115" spans="1:5">
      <c r="A115" s="20">
        <v>3283000</v>
      </c>
      <c r="B115" s="21">
        <v>13.05</v>
      </c>
      <c r="C115" s="21">
        <v>16.8</v>
      </c>
      <c r="D115" s="21" t="s">
        <v>58</v>
      </c>
      <c r="E115" s="21" t="s">
        <v>46</v>
      </c>
    </row>
    <row r="116" spans="1:5">
      <c r="A116" s="20">
        <v>3490000</v>
      </c>
      <c r="B116" s="21">
        <v>16.3</v>
      </c>
      <c r="C116" s="21">
        <v>19.399999999999999</v>
      </c>
      <c r="D116" s="21" t="s">
        <v>58</v>
      </c>
      <c r="E116" s="21" t="s">
        <v>46</v>
      </c>
    </row>
    <row r="117" spans="1:5">
      <c r="A117" s="20">
        <v>4020000</v>
      </c>
      <c r="B117" s="21">
        <v>8</v>
      </c>
      <c r="C117" s="21">
        <v>12</v>
      </c>
      <c r="D117" s="21" t="s">
        <v>42</v>
      </c>
      <c r="E117" s="21" t="s">
        <v>108</v>
      </c>
    </row>
    <row r="118" spans="1:5">
      <c r="A118" s="20">
        <v>4509000</v>
      </c>
      <c r="B118" s="21">
        <v>15.1</v>
      </c>
      <c r="C118" s="21">
        <v>18.7</v>
      </c>
      <c r="D118" s="21" t="s">
        <v>58</v>
      </c>
      <c r="E118" s="21" t="s">
        <v>108</v>
      </c>
    </row>
    <row r="119" spans="1:5">
      <c r="A119" s="20">
        <v>5695000</v>
      </c>
      <c r="B119" s="21">
        <v>17.8</v>
      </c>
      <c r="C119" s="21">
        <v>21.4</v>
      </c>
      <c r="D119" s="21" t="s">
        <v>58</v>
      </c>
      <c r="E119" s="21" t="s">
        <v>108</v>
      </c>
    </row>
    <row r="120" spans="1:5">
      <c r="A120" s="20">
        <v>6060000</v>
      </c>
      <c r="B120" s="21">
        <v>12</v>
      </c>
      <c r="C120" s="21">
        <v>15</v>
      </c>
      <c r="D120" s="21" t="s">
        <v>124</v>
      </c>
      <c r="E120" s="21" t="s">
        <v>78</v>
      </c>
    </row>
    <row r="121" spans="1:5">
      <c r="A121" s="20">
        <v>6463780</v>
      </c>
      <c r="B121" s="3">
        <v>16.8</v>
      </c>
      <c r="C121" s="21">
        <v>21.2</v>
      </c>
      <c r="D121" s="21" t="s">
        <v>124</v>
      </c>
      <c r="E121" s="21" t="s">
        <v>78</v>
      </c>
    </row>
    <row r="122" spans="1:5">
      <c r="A122" s="20">
        <v>6422809</v>
      </c>
      <c r="B122" s="21">
        <v>16.8</v>
      </c>
      <c r="C122" s="21">
        <v>21.2</v>
      </c>
      <c r="D122" s="21" t="s">
        <v>124</v>
      </c>
      <c r="E122" s="21" t="s">
        <v>78</v>
      </c>
    </row>
    <row r="123" spans="1:5">
      <c r="A123" s="20">
        <v>6531000</v>
      </c>
      <c r="B123" s="21">
        <v>13.2</v>
      </c>
      <c r="C123" s="21">
        <v>15.2</v>
      </c>
      <c r="D123" s="21" t="s">
        <v>124</v>
      </c>
      <c r="E123" s="21" t="s">
        <v>78</v>
      </c>
    </row>
    <row r="124" spans="1:5">
      <c r="A124" s="20">
        <v>6948200</v>
      </c>
      <c r="B124" s="21">
        <v>13.5</v>
      </c>
      <c r="C124" s="21">
        <v>19.2</v>
      </c>
      <c r="D124" s="21" t="s">
        <v>58</v>
      </c>
      <c r="E124" s="21" t="s">
        <v>167</v>
      </c>
    </row>
    <row r="125" spans="1:5">
      <c r="A125" s="20">
        <v>10250000</v>
      </c>
      <c r="B125" s="21">
        <v>10.5</v>
      </c>
      <c r="C125" s="21">
        <v>13.3</v>
      </c>
      <c r="D125" s="21" t="s">
        <v>124</v>
      </c>
      <c r="E125" s="21" t="s">
        <v>78</v>
      </c>
    </row>
    <row r="126" spans="1:5">
      <c r="A126" s="20">
        <v>13590000</v>
      </c>
      <c r="B126" s="21">
        <v>7.32</v>
      </c>
      <c r="C126" s="21">
        <v>10.75</v>
      </c>
      <c r="D126" s="21" t="s">
        <v>42</v>
      </c>
      <c r="E126" s="21" t="s">
        <v>133</v>
      </c>
    </row>
    <row r="127" spans="1:5">
      <c r="A127" s="20">
        <v>17420000</v>
      </c>
      <c r="B127" s="21">
        <v>7.9</v>
      </c>
      <c r="C127" s="21">
        <v>10.7</v>
      </c>
      <c r="D127" s="21" t="s">
        <v>124</v>
      </c>
      <c r="E127" s="21" t="s">
        <v>133</v>
      </c>
    </row>
    <row r="128" spans="1:5">
      <c r="A128" s="20">
        <v>21240272</v>
      </c>
      <c r="B128" s="21">
        <v>9</v>
      </c>
      <c r="C128" s="21">
        <v>11</v>
      </c>
      <c r="D128" s="21" t="s">
        <v>124</v>
      </c>
      <c r="E128" s="21" t="s">
        <v>133</v>
      </c>
    </row>
    <row r="129" spans="1:5">
      <c r="A129" s="20">
        <v>29500000</v>
      </c>
      <c r="B129" s="21">
        <v>5</v>
      </c>
      <c r="C129" s="21">
        <v>8</v>
      </c>
      <c r="D129" s="21" t="s">
        <v>42</v>
      </c>
      <c r="E129" s="21" t="s">
        <v>133</v>
      </c>
    </row>
    <row r="130" spans="1:5">
      <c r="A130" s="20">
        <v>52000000</v>
      </c>
      <c r="B130" s="21">
        <v>7</v>
      </c>
      <c r="C130" s="21">
        <v>9</v>
      </c>
      <c r="D130" s="21" t="s">
        <v>124</v>
      </c>
      <c r="E130" s="21" t="s">
        <v>133</v>
      </c>
    </row>
    <row r="131" spans="1:5">
      <c r="A131" s="20">
        <v>356559</v>
      </c>
      <c r="B131" s="21">
        <v>18</v>
      </c>
      <c r="C131" s="21">
        <v>23</v>
      </c>
      <c r="D131" s="21" t="s">
        <v>58</v>
      </c>
      <c r="E131" s="21" t="s">
        <v>46</v>
      </c>
    </row>
    <row r="132" spans="1:5">
      <c r="A132" s="20">
        <v>675090</v>
      </c>
      <c r="B132" s="21">
        <v>20.7</v>
      </c>
      <c r="C132" s="21">
        <v>23.5</v>
      </c>
      <c r="D132" s="21" t="s">
        <v>58</v>
      </c>
      <c r="E132" s="21" t="s">
        <v>46</v>
      </c>
    </row>
    <row r="133" spans="1:5">
      <c r="A133" s="20">
        <v>643769</v>
      </c>
      <c r="B133" s="21">
        <v>15.7</v>
      </c>
      <c r="C133" s="21">
        <v>18.3</v>
      </c>
      <c r="D133" s="21" t="s">
        <v>58</v>
      </c>
      <c r="E133" s="21" t="s">
        <v>108</v>
      </c>
    </row>
    <row r="134" spans="1:5">
      <c r="A134" s="20">
        <v>662880</v>
      </c>
      <c r="B134" s="3">
        <v>16.2</v>
      </c>
      <c r="C134" s="21">
        <v>20.7</v>
      </c>
      <c r="D134" s="21" t="s">
        <v>58</v>
      </c>
      <c r="E134" s="21" t="s">
        <v>46</v>
      </c>
    </row>
    <row r="135" spans="1:5">
      <c r="A135" s="20">
        <v>942263</v>
      </c>
      <c r="B135" s="21">
        <v>9.4</v>
      </c>
      <c r="C135" s="21">
        <v>13.6</v>
      </c>
      <c r="D135" s="21" t="s">
        <v>58</v>
      </c>
      <c r="E135" s="21" t="s">
        <v>78</v>
      </c>
    </row>
    <row r="136" spans="1:5">
      <c r="A136" s="20">
        <v>919689</v>
      </c>
      <c r="B136" s="21">
        <v>28.09</v>
      </c>
      <c r="C136" s="21">
        <v>31.4</v>
      </c>
      <c r="D136" s="21" t="s">
        <v>58</v>
      </c>
      <c r="E136" s="21" t="s">
        <v>108</v>
      </c>
    </row>
    <row r="137" spans="1:5">
      <c r="A137" s="20">
        <v>998599</v>
      </c>
      <c r="B137" s="21">
        <v>12</v>
      </c>
      <c r="C137" s="21">
        <v>15.41</v>
      </c>
      <c r="D137" s="21" t="s">
        <v>58</v>
      </c>
      <c r="E137" s="21" t="s">
        <v>108</v>
      </c>
    </row>
    <row r="138" spans="1:5">
      <c r="A138" s="20">
        <v>980970</v>
      </c>
      <c r="B138" s="21">
        <v>17</v>
      </c>
      <c r="C138" s="21">
        <v>21</v>
      </c>
      <c r="D138" s="21" t="s">
        <v>58</v>
      </c>
      <c r="E138" s="21" t="s">
        <v>46</v>
      </c>
    </row>
    <row r="139" spans="1:5">
      <c r="A139" s="20">
        <v>999990</v>
      </c>
      <c r="B139" s="21">
        <v>21.38</v>
      </c>
      <c r="C139" s="21">
        <v>23.4</v>
      </c>
      <c r="D139" s="21" t="s">
        <v>58</v>
      </c>
      <c r="E139" s="21" t="s">
        <v>78</v>
      </c>
    </row>
    <row r="140" spans="1:5">
      <c r="A140" s="20">
        <v>1345363</v>
      </c>
      <c r="B140" s="21">
        <v>16.3</v>
      </c>
      <c r="C140" s="21">
        <v>19.399999999999999</v>
      </c>
      <c r="D140" s="21" t="s">
        <v>58</v>
      </c>
      <c r="E140" s="21" t="s">
        <v>78</v>
      </c>
    </row>
    <row r="141" spans="1:5">
      <c r="A141" s="20">
        <v>1654783</v>
      </c>
      <c r="B141" s="21">
        <v>7.3</v>
      </c>
      <c r="C141" s="21">
        <v>10.3</v>
      </c>
      <c r="D141" s="21" t="s">
        <v>124</v>
      </c>
      <c r="E141" s="21" t="s">
        <v>406</v>
      </c>
    </row>
    <row r="142" spans="1:5">
      <c r="A142" s="20">
        <v>2693000</v>
      </c>
      <c r="B142" s="21">
        <v>13.7</v>
      </c>
      <c r="C142" s="21">
        <v>14.8</v>
      </c>
      <c r="D142" s="21" t="s">
        <v>124</v>
      </c>
      <c r="E142" s="21" t="s">
        <v>78</v>
      </c>
    </row>
    <row r="143" spans="1:5">
      <c r="A143" s="20">
        <v>4321237</v>
      </c>
      <c r="B143" s="21">
        <v>21</v>
      </c>
      <c r="C143" s="21">
        <v>23.1</v>
      </c>
      <c r="D143" s="21" t="s">
        <v>58</v>
      </c>
      <c r="E143" s="21" t="s">
        <v>108</v>
      </c>
    </row>
    <row r="144" spans="1:5">
      <c r="A144" s="20">
        <v>5930000</v>
      </c>
      <c r="B144" s="21">
        <v>8.4</v>
      </c>
      <c r="C144" s="21">
        <v>11.5</v>
      </c>
      <c r="D144" s="21" t="s">
        <v>42</v>
      </c>
      <c r="E144" s="21" t="s">
        <v>108</v>
      </c>
    </row>
    <row r="145" spans="1:5">
      <c r="A145" s="20">
        <v>6440000</v>
      </c>
      <c r="B145" s="21">
        <v>13.3</v>
      </c>
      <c r="C145" s="21">
        <v>16.100000000000001</v>
      </c>
      <c r="D145" s="21" t="s">
        <v>42</v>
      </c>
      <c r="E145" s="21" t="s">
        <v>108</v>
      </c>
    </row>
    <row r="146" spans="1:5">
      <c r="A146" s="20">
        <v>8503000</v>
      </c>
      <c r="B146" s="21">
        <v>22</v>
      </c>
      <c r="C146" s="21">
        <v>26</v>
      </c>
      <c r="D146" s="21" t="s">
        <v>124</v>
      </c>
      <c r="E146" s="21" t="s">
        <v>78</v>
      </c>
    </row>
    <row r="147" spans="1:5">
      <c r="A147" s="20">
        <v>23659454</v>
      </c>
      <c r="B147" s="21">
        <v>12.05</v>
      </c>
      <c r="C147" s="21">
        <v>15.7</v>
      </c>
      <c r="D147" s="21" t="s">
        <v>124</v>
      </c>
      <c r="E147" s="21" t="s">
        <v>167</v>
      </c>
    </row>
    <row r="148" spans="1:5">
      <c r="A148" s="20">
        <v>15490000</v>
      </c>
      <c r="B148" s="21">
        <v>17</v>
      </c>
      <c r="C148" s="21">
        <v>21</v>
      </c>
      <c r="D148" s="21" t="s">
        <v>124</v>
      </c>
      <c r="E148" s="21" t="s">
        <v>108</v>
      </c>
    </row>
    <row r="149" spans="1:5">
      <c r="A149" s="20">
        <v>23290000</v>
      </c>
      <c r="B149" s="21">
        <v>18</v>
      </c>
      <c r="C149" s="21">
        <v>22</v>
      </c>
      <c r="D149" s="21" t="s">
        <v>58</v>
      </c>
      <c r="E149" s="21" t="s">
        <v>78</v>
      </c>
    </row>
    <row r="150" spans="1:5">
      <c r="A150" s="20">
        <v>43367500</v>
      </c>
      <c r="B150" s="21">
        <v>3.2</v>
      </c>
      <c r="C150" s="21">
        <v>5.5</v>
      </c>
      <c r="D150" s="21" t="s">
        <v>124</v>
      </c>
      <c r="E150" s="21" t="s">
        <v>133</v>
      </c>
    </row>
    <row r="151" spans="1:5">
      <c r="A151" s="20">
        <v>479000</v>
      </c>
      <c r="B151" s="21">
        <v>23.7</v>
      </c>
      <c r="C151" s="21">
        <v>26.2</v>
      </c>
      <c r="D151" s="21" t="s">
        <v>58</v>
      </c>
      <c r="E151" s="21" t="s">
        <v>46</v>
      </c>
    </row>
    <row r="152" spans="1:5">
      <c r="A152" s="20">
        <v>594993</v>
      </c>
      <c r="B152" s="21">
        <v>23.8</v>
      </c>
      <c r="C152" s="21">
        <v>26.4</v>
      </c>
      <c r="D152" s="21" t="s">
        <v>58</v>
      </c>
      <c r="E152" s="21" t="s">
        <v>244</v>
      </c>
    </row>
    <row r="153" spans="1:5">
      <c r="A153" s="20">
        <v>797802</v>
      </c>
      <c r="B153" s="21">
        <v>13.8</v>
      </c>
      <c r="C153" s="21">
        <v>17.21</v>
      </c>
      <c r="D153" s="21" t="s">
        <v>58</v>
      </c>
      <c r="E153" s="21" t="s">
        <v>78</v>
      </c>
    </row>
    <row r="154" spans="1:5">
      <c r="A154" s="20">
        <v>955000</v>
      </c>
      <c r="B154" s="21">
        <v>17.7</v>
      </c>
      <c r="C154" s="21">
        <v>20</v>
      </c>
      <c r="D154" s="21" t="s">
        <v>42</v>
      </c>
      <c r="E154" s="21" t="s">
        <v>78</v>
      </c>
    </row>
    <row r="155" spans="1:5">
      <c r="A155" s="20">
        <v>1205000</v>
      </c>
      <c r="B155" s="21">
        <v>10.6</v>
      </c>
      <c r="C155" s="21">
        <v>14.3</v>
      </c>
      <c r="D155" s="21" t="s">
        <v>58</v>
      </c>
      <c r="E155" s="21" t="s">
        <v>74</v>
      </c>
    </row>
    <row r="156" spans="1:5">
      <c r="A156" s="20">
        <v>2371858</v>
      </c>
      <c r="B156" s="21">
        <v>28</v>
      </c>
      <c r="C156" s="21">
        <v>33</v>
      </c>
      <c r="D156" s="21" t="s">
        <v>58</v>
      </c>
      <c r="E156" s="21" t="s">
        <v>78</v>
      </c>
    </row>
    <row r="157" spans="1:5">
      <c r="A157" s="20">
        <v>3788000</v>
      </c>
      <c r="B157" s="21">
        <v>31</v>
      </c>
      <c r="C157" s="21">
        <v>40</v>
      </c>
      <c r="D157" s="21" t="s">
        <v>58</v>
      </c>
      <c r="E157" s="21" t="s">
        <v>108</v>
      </c>
    </row>
    <row r="158" spans="1:5">
      <c r="A158" s="20">
        <v>6061200</v>
      </c>
      <c r="B158" s="21">
        <v>17.2</v>
      </c>
      <c r="C158" s="21">
        <v>19.2</v>
      </c>
      <c r="D158" s="21" t="s">
        <v>58</v>
      </c>
      <c r="E158" s="21" t="s">
        <v>108</v>
      </c>
    </row>
    <row r="159" spans="1:5">
      <c r="A159" s="20">
        <v>10205494</v>
      </c>
      <c r="B159" s="21">
        <v>9.3000000000000007</v>
      </c>
      <c r="C159" s="21">
        <v>10.7</v>
      </c>
      <c r="D159" s="21" t="s">
        <v>127</v>
      </c>
      <c r="E159" s="21" t="s">
        <v>78</v>
      </c>
    </row>
    <row r="160" spans="1:5">
      <c r="A160" s="20">
        <v>18221000</v>
      </c>
      <c r="B160" s="21">
        <v>22</v>
      </c>
      <c r="C160" s="21">
        <v>27</v>
      </c>
      <c r="D160" s="21" t="s">
        <v>124</v>
      </c>
      <c r="E160" s="21" t="s">
        <v>78</v>
      </c>
    </row>
    <row r="161" spans="1:5">
      <c r="A161" s="20">
        <v>95000000</v>
      </c>
      <c r="B161" s="21">
        <v>10.199999999999999</v>
      </c>
      <c r="C161" s="21">
        <v>14.9</v>
      </c>
      <c r="D161" s="21" t="s">
        <v>42</v>
      </c>
      <c r="E161" s="21" t="s">
        <v>108</v>
      </c>
    </row>
    <row r="162" spans="1:5">
      <c r="A162" s="20">
        <v>535562</v>
      </c>
      <c r="B162" s="21">
        <v>15.8</v>
      </c>
      <c r="C162" s="21">
        <v>18.2</v>
      </c>
      <c r="D162" s="21" t="s">
        <v>58</v>
      </c>
      <c r="E162" s="21" t="s">
        <v>46</v>
      </c>
    </row>
    <row r="163" spans="1:5">
      <c r="A163" s="20">
        <v>940000</v>
      </c>
      <c r="B163" s="3">
        <v>10</v>
      </c>
      <c r="C163" s="3">
        <v>12</v>
      </c>
      <c r="D163" s="21" t="s">
        <v>58</v>
      </c>
      <c r="E163" s="21" t="s">
        <v>108</v>
      </c>
    </row>
    <row r="164" spans="1:5">
      <c r="A164" s="20">
        <v>1599599</v>
      </c>
      <c r="B164" s="21">
        <v>10.199999999999999</v>
      </c>
      <c r="C164" s="21">
        <v>13.4</v>
      </c>
      <c r="D164" s="21" t="s">
        <v>58</v>
      </c>
      <c r="E164" s="21" t="s">
        <v>108</v>
      </c>
    </row>
    <row r="165" spans="1:5">
      <c r="A165" s="20">
        <v>1799599</v>
      </c>
      <c r="B165" s="21">
        <v>10.199999999999999</v>
      </c>
      <c r="C165" s="21">
        <v>13.4</v>
      </c>
      <c r="D165" s="21" t="s">
        <v>58</v>
      </c>
      <c r="E165" s="21" t="s">
        <v>108</v>
      </c>
    </row>
    <row r="166" spans="1:5">
      <c r="A166" s="20">
        <v>5275000</v>
      </c>
      <c r="B166" s="21">
        <v>16.100000000000001</v>
      </c>
      <c r="C166" s="21">
        <v>18.2</v>
      </c>
      <c r="D166" s="21" t="s">
        <v>42</v>
      </c>
      <c r="E166" s="21" t="s">
        <v>78</v>
      </c>
    </row>
    <row r="167" spans="1:5">
      <c r="A167" s="20">
        <v>13151000</v>
      </c>
      <c r="B167" s="21">
        <v>19</v>
      </c>
      <c r="C167" s="21">
        <v>26</v>
      </c>
      <c r="D167" s="21" t="s">
        <v>124</v>
      </c>
      <c r="E167" s="21" t="s">
        <v>78</v>
      </c>
    </row>
    <row r="168" spans="1:5">
      <c r="A168" s="20">
        <v>748370</v>
      </c>
      <c r="B168" s="21">
        <v>18</v>
      </c>
      <c r="C168" s="21">
        <v>20</v>
      </c>
      <c r="D168" s="21" t="s">
        <v>58</v>
      </c>
      <c r="E168" s="21" t="s">
        <v>108</v>
      </c>
    </row>
    <row r="169" spans="1:5">
      <c r="A169" s="20">
        <v>2903750</v>
      </c>
      <c r="B169" s="21">
        <v>6.5</v>
      </c>
      <c r="C169" s="21">
        <v>10.5</v>
      </c>
      <c r="D169" s="21" t="s">
        <v>42</v>
      </c>
      <c r="E169" s="21" t="s">
        <v>78</v>
      </c>
    </row>
    <row r="170" spans="1:5">
      <c r="A170" s="20">
        <v>39382083</v>
      </c>
      <c r="B170" s="21">
        <v>2</v>
      </c>
      <c r="C170" s="21">
        <v>4</v>
      </c>
      <c r="D170" s="21" t="s">
        <v>124</v>
      </c>
      <c r="E170" s="21" t="s">
        <v>108</v>
      </c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8"/>
  <sheetViews>
    <sheetView topLeftCell="A7" workbookViewId="0">
      <selection activeCell="F15" sqref="F15"/>
    </sheetView>
  </sheetViews>
  <sheetFormatPr defaultColWidth="9" defaultRowHeight="14.4"/>
  <cols>
    <col min="1" max="1" width="21.33203125" customWidth="1"/>
    <col min="2" max="2" width="17.5546875" customWidth="1"/>
    <col min="3" max="3" width="12.6640625" customWidth="1"/>
    <col min="4" max="4" width="16.6640625" customWidth="1"/>
    <col min="5" max="5" width="11.88671875" customWidth="1"/>
    <col min="6" max="6" width="10.44140625" customWidth="1"/>
  </cols>
  <sheetData>
    <row r="1" spans="1:9">
      <c r="A1" s="19" t="s">
        <v>472</v>
      </c>
      <c r="B1" s="5" t="s">
        <v>10</v>
      </c>
      <c r="C1" s="5" t="s">
        <v>8</v>
      </c>
      <c r="D1" s="5"/>
      <c r="E1" s="5"/>
      <c r="F1" s="5"/>
    </row>
    <row r="2" spans="1:9">
      <c r="A2" s="20">
        <v>236447</v>
      </c>
      <c r="B2" s="21" t="s">
        <v>44</v>
      </c>
      <c r="C2" s="21" t="s">
        <v>42</v>
      </c>
      <c r="D2" s="21"/>
      <c r="E2" s="21"/>
      <c r="F2" s="21"/>
    </row>
    <row r="3" spans="1:9">
      <c r="A3" s="20">
        <v>282778</v>
      </c>
      <c r="B3" s="21" t="s">
        <v>53</v>
      </c>
      <c r="C3" s="21" t="s">
        <v>42</v>
      </c>
      <c r="D3" s="21"/>
      <c r="E3" s="21"/>
      <c r="F3" s="21"/>
    </row>
    <row r="4" spans="1:9">
      <c r="A4" s="20">
        <v>283290</v>
      </c>
      <c r="B4" s="21" t="s">
        <v>53</v>
      </c>
      <c r="C4" s="21" t="s">
        <v>58</v>
      </c>
      <c r="D4" s="21"/>
      <c r="E4" s="21"/>
      <c r="F4" s="21"/>
    </row>
    <row r="5" spans="1:9">
      <c r="A5" s="20">
        <v>292667</v>
      </c>
      <c r="B5" s="21" t="s">
        <v>44</v>
      </c>
      <c r="C5" s="21" t="s">
        <v>42</v>
      </c>
      <c r="D5" s="21"/>
      <c r="E5" s="21"/>
      <c r="F5" s="21"/>
      <c r="I5" s="21"/>
    </row>
    <row r="6" spans="1:9">
      <c r="A6" s="20">
        <v>352136</v>
      </c>
      <c r="B6" s="21" t="s">
        <v>53</v>
      </c>
      <c r="C6" s="21" t="s">
        <v>42</v>
      </c>
      <c r="D6" s="21"/>
      <c r="E6" s="21"/>
      <c r="F6" s="21"/>
      <c r="I6" s="21"/>
    </row>
    <row r="7" spans="1:9">
      <c r="A7" s="20">
        <v>353290</v>
      </c>
      <c r="B7" s="21" t="s">
        <v>53</v>
      </c>
      <c r="C7" s="21" t="s">
        <v>58</v>
      </c>
      <c r="D7" s="21"/>
      <c r="E7" s="21"/>
      <c r="F7" s="21"/>
      <c r="I7" s="21"/>
    </row>
    <row r="8" spans="1:9">
      <c r="A8" s="20">
        <v>356559</v>
      </c>
      <c r="B8" s="21" t="s">
        <v>53</v>
      </c>
      <c r="C8" s="21" t="s">
        <v>58</v>
      </c>
      <c r="D8" s="21"/>
      <c r="E8" s="21"/>
      <c r="F8" s="21"/>
    </row>
    <row r="9" spans="1:9">
      <c r="A9" s="20">
        <v>370500</v>
      </c>
      <c r="B9" s="21" t="s">
        <v>53</v>
      </c>
      <c r="C9" s="21" t="s">
        <v>58</v>
      </c>
      <c r="D9" s="21"/>
      <c r="E9" s="21"/>
      <c r="F9" s="21"/>
    </row>
    <row r="10" spans="1:9">
      <c r="A10" s="20">
        <v>426289</v>
      </c>
      <c r="B10" s="21" t="s">
        <v>53</v>
      </c>
      <c r="C10" s="21" t="s">
        <v>58</v>
      </c>
      <c r="D10" s="21"/>
      <c r="E10" s="21"/>
      <c r="F10" s="21"/>
    </row>
    <row r="11" spans="1:9">
      <c r="A11" s="20">
        <v>460000</v>
      </c>
      <c r="B11" s="21" t="s">
        <v>53</v>
      </c>
      <c r="C11" s="21" t="s">
        <v>58</v>
      </c>
      <c r="D11" s="21"/>
      <c r="E11" s="21"/>
      <c r="F11" s="21"/>
    </row>
    <row r="12" spans="1:9">
      <c r="A12" s="20">
        <v>479000</v>
      </c>
      <c r="B12" s="21" t="s">
        <v>53</v>
      </c>
      <c r="C12" s="21" t="s">
        <v>58</v>
      </c>
      <c r="D12" s="21"/>
      <c r="E12" s="21"/>
      <c r="F12" s="21"/>
    </row>
    <row r="13" spans="1:9">
      <c r="A13" s="20">
        <v>481074</v>
      </c>
      <c r="B13" s="21" t="s">
        <v>53</v>
      </c>
      <c r="C13" s="21" t="s">
        <v>58</v>
      </c>
      <c r="D13" s="21"/>
      <c r="E13" s="21"/>
      <c r="F13" s="21"/>
    </row>
    <row r="14" spans="1:9">
      <c r="A14" s="20">
        <v>488194</v>
      </c>
      <c r="B14" s="21" t="s">
        <v>53</v>
      </c>
      <c r="C14" s="21" t="s">
        <v>58</v>
      </c>
      <c r="D14" s="21"/>
      <c r="E14" s="21"/>
      <c r="F14" s="21"/>
    </row>
    <row r="15" spans="1:9">
      <c r="A15" s="20">
        <v>495000</v>
      </c>
      <c r="B15" s="21" t="s">
        <v>53</v>
      </c>
      <c r="C15" s="21" t="s">
        <v>58</v>
      </c>
      <c r="D15" s="21"/>
      <c r="E15" s="21"/>
      <c r="F15" s="21"/>
    </row>
    <row r="16" spans="1:9">
      <c r="A16" s="20">
        <v>503990</v>
      </c>
      <c r="B16" s="21" t="s">
        <v>53</v>
      </c>
      <c r="C16" s="21" t="s">
        <v>58</v>
      </c>
      <c r="D16" s="21"/>
      <c r="E16" s="21"/>
      <c r="F16" s="21"/>
    </row>
    <row r="17" spans="1:6">
      <c r="A17" s="20">
        <v>506000</v>
      </c>
      <c r="B17" s="21" t="s">
        <v>53</v>
      </c>
      <c r="C17" s="21" t="s">
        <v>58</v>
      </c>
      <c r="D17" s="21"/>
      <c r="E17" s="21"/>
      <c r="F17" s="21"/>
    </row>
    <row r="18" spans="1:6">
      <c r="A18" s="20">
        <v>519000</v>
      </c>
      <c r="B18" s="21" t="s">
        <v>53</v>
      </c>
      <c r="C18" s="21" t="s">
        <v>58</v>
      </c>
      <c r="D18" s="21"/>
      <c r="E18" s="21"/>
      <c r="F18" s="21"/>
    </row>
    <row r="19" spans="1:6">
      <c r="A19" s="20">
        <v>525021</v>
      </c>
      <c r="B19" s="21" t="s">
        <v>53</v>
      </c>
      <c r="C19" s="21" t="s">
        <v>58</v>
      </c>
      <c r="D19" s="21"/>
      <c r="E19" s="21"/>
      <c r="F19" s="21"/>
    </row>
    <row r="20" spans="1:6">
      <c r="A20" s="20">
        <v>529000</v>
      </c>
      <c r="B20" s="21" t="s">
        <v>53</v>
      </c>
      <c r="C20" s="21" t="s">
        <v>58</v>
      </c>
      <c r="D20" s="21"/>
      <c r="E20" s="21"/>
      <c r="F20" s="21"/>
    </row>
    <row r="21" spans="1:6">
      <c r="A21" s="20">
        <v>535562</v>
      </c>
      <c r="B21" s="21" t="s">
        <v>53</v>
      </c>
      <c r="C21" s="21" t="s">
        <v>58</v>
      </c>
      <c r="D21" s="21"/>
      <c r="E21" s="21"/>
      <c r="F21" s="21"/>
    </row>
    <row r="22" spans="1:6">
      <c r="A22" s="20">
        <v>575000</v>
      </c>
      <c r="B22" s="21" t="s">
        <v>53</v>
      </c>
      <c r="C22" s="21" t="s">
        <v>58</v>
      </c>
      <c r="D22" s="21"/>
      <c r="E22" s="21"/>
      <c r="F22" s="21"/>
    </row>
    <row r="23" spans="1:6">
      <c r="A23" s="20">
        <v>582287</v>
      </c>
      <c r="B23" s="21" t="s">
        <v>53</v>
      </c>
      <c r="C23" s="21" t="s">
        <v>58</v>
      </c>
      <c r="D23" s="21"/>
      <c r="E23" s="21"/>
      <c r="F23" s="21"/>
    </row>
    <row r="24" spans="1:6">
      <c r="A24" s="20">
        <v>586428</v>
      </c>
      <c r="B24" s="21" t="s">
        <v>53</v>
      </c>
      <c r="C24" s="21" t="s">
        <v>58</v>
      </c>
      <c r="D24" s="21"/>
      <c r="E24" s="21"/>
      <c r="F24" s="21"/>
    </row>
    <row r="25" spans="1:6">
      <c r="A25" s="20">
        <v>594993</v>
      </c>
      <c r="B25" s="21" t="s">
        <v>53</v>
      </c>
      <c r="C25" s="21" t="s">
        <v>58</v>
      </c>
      <c r="D25" s="21"/>
      <c r="E25" s="21"/>
      <c r="F25" s="21"/>
    </row>
    <row r="26" spans="1:6">
      <c r="A26" s="20">
        <v>623000</v>
      </c>
      <c r="B26" s="21" t="s">
        <v>53</v>
      </c>
      <c r="C26" s="21" t="s">
        <v>58</v>
      </c>
      <c r="D26" s="21"/>
      <c r="E26" s="21"/>
      <c r="F26" s="21"/>
    </row>
    <row r="27" spans="1:6">
      <c r="A27" s="20">
        <v>642478</v>
      </c>
      <c r="B27" s="21" t="s">
        <v>53</v>
      </c>
      <c r="C27" s="21" t="s">
        <v>42</v>
      </c>
      <c r="D27" s="21"/>
      <c r="E27" s="21"/>
      <c r="F27" s="21"/>
    </row>
    <row r="28" spans="1:6">
      <c r="A28" s="20">
        <v>643769</v>
      </c>
      <c r="B28" s="21" t="s">
        <v>53</v>
      </c>
      <c r="C28" s="21" t="s">
        <v>58</v>
      </c>
      <c r="D28" s="21"/>
      <c r="E28" s="21"/>
      <c r="F28" s="21"/>
    </row>
    <row r="29" spans="1:6">
      <c r="A29" s="20">
        <v>647800</v>
      </c>
      <c r="B29" s="21" t="s">
        <v>53</v>
      </c>
      <c r="C29" s="21" t="s">
        <v>58</v>
      </c>
      <c r="D29" s="21"/>
      <c r="E29" s="21"/>
      <c r="F29" s="21"/>
    </row>
    <row r="30" spans="1:6">
      <c r="A30" s="20">
        <v>662880</v>
      </c>
      <c r="B30" s="21" t="s">
        <v>53</v>
      </c>
      <c r="C30" s="21" t="s">
        <v>58</v>
      </c>
      <c r="D30" s="21"/>
      <c r="E30" s="21"/>
      <c r="F30" s="21"/>
    </row>
    <row r="31" spans="1:6">
      <c r="A31" s="20">
        <v>675090</v>
      </c>
      <c r="B31" s="21" t="s">
        <v>53</v>
      </c>
      <c r="C31" s="21" t="s">
        <v>58</v>
      </c>
      <c r="D31" s="21"/>
      <c r="E31" s="21"/>
      <c r="F31" s="21"/>
    </row>
    <row r="32" spans="1:6">
      <c r="A32" s="20">
        <v>695000</v>
      </c>
      <c r="B32" s="21" t="s">
        <v>44</v>
      </c>
      <c r="C32" s="21" t="s">
        <v>58</v>
      </c>
      <c r="D32" s="21"/>
      <c r="E32" s="21"/>
      <c r="F32" s="21"/>
    </row>
    <row r="33" spans="1:6">
      <c r="A33" s="20">
        <v>707025</v>
      </c>
      <c r="B33" s="21" t="s">
        <v>53</v>
      </c>
      <c r="C33" s="21" t="s">
        <v>58</v>
      </c>
      <c r="D33" s="21"/>
      <c r="E33" s="21"/>
      <c r="F33" s="21"/>
    </row>
    <row r="34" spans="1:6">
      <c r="A34" s="20">
        <v>719661</v>
      </c>
      <c r="B34" s="21" t="s">
        <v>53</v>
      </c>
      <c r="C34" s="21" t="s">
        <v>58</v>
      </c>
      <c r="D34" s="21"/>
      <c r="E34" s="21"/>
      <c r="F34" s="21"/>
    </row>
    <row r="35" spans="1:6">
      <c r="A35" s="20">
        <v>745000</v>
      </c>
      <c r="B35" s="21" t="s">
        <v>53</v>
      </c>
      <c r="C35" s="21" t="s">
        <v>58</v>
      </c>
      <c r="D35" s="21"/>
      <c r="E35" s="21"/>
      <c r="F35" s="21"/>
    </row>
    <row r="36" spans="1:6">
      <c r="A36" s="20">
        <v>746621</v>
      </c>
      <c r="B36" s="21" t="s">
        <v>53</v>
      </c>
      <c r="C36" s="21" t="s">
        <v>58</v>
      </c>
      <c r="D36" s="21"/>
      <c r="E36" s="21"/>
      <c r="F36" s="21"/>
    </row>
    <row r="37" spans="1:6">
      <c r="A37" s="20">
        <v>748370</v>
      </c>
      <c r="B37" s="21" t="s">
        <v>53</v>
      </c>
      <c r="C37" s="21" t="s">
        <v>58</v>
      </c>
      <c r="D37" s="21"/>
      <c r="E37" s="21"/>
      <c r="F37" s="21"/>
    </row>
    <row r="38" spans="1:6">
      <c r="A38" s="20">
        <v>751203</v>
      </c>
      <c r="B38" s="21" t="s">
        <v>53</v>
      </c>
      <c r="C38" s="21" t="s">
        <v>58</v>
      </c>
      <c r="D38" s="21"/>
      <c r="E38" s="21"/>
      <c r="F38" s="21"/>
    </row>
    <row r="39" spans="1:6">
      <c r="A39" s="20">
        <v>759000</v>
      </c>
      <c r="B39" s="21" t="s">
        <v>53</v>
      </c>
      <c r="C39" s="21" t="s">
        <v>58</v>
      </c>
      <c r="D39" s="21"/>
      <c r="E39" s="21"/>
      <c r="F39" s="21"/>
    </row>
    <row r="40" spans="1:6">
      <c r="A40" s="20">
        <v>762742</v>
      </c>
      <c r="B40" s="21" t="s">
        <v>53</v>
      </c>
      <c r="C40" s="21" t="s">
        <v>58</v>
      </c>
      <c r="D40" s="21"/>
      <c r="E40" s="21"/>
      <c r="F40" s="21"/>
    </row>
    <row r="41" spans="1:6">
      <c r="A41" s="20">
        <v>763000</v>
      </c>
      <c r="B41" s="21" t="s">
        <v>53</v>
      </c>
      <c r="C41" s="21" t="s">
        <v>58</v>
      </c>
      <c r="D41" s="21"/>
      <c r="E41" s="21"/>
      <c r="F41" s="21"/>
    </row>
    <row r="42" spans="1:6">
      <c r="A42" s="20">
        <v>791000</v>
      </c>
      <c r="B42" s="21" t="s">
        <v>53</v>
      </c>
      <c r="C42" s="21" t="s">
        <v>58</v>
      </c>
      <c r="D42" s="21"/>
      <c r="E42" s="21"/>
      <c r="F42" s="21"/>
    </row>
    <row r="43" spans="1:6">
      <c r="A43" s="20">
        <v>797802</v>
      </c>
      <c r="B43" s="21" t="s">
        <v>53</v>
      </c>
      <c r="C43" s="21" t="s">
        <v>58</v>
      </c>
      <c r="D43" s="21"/>
      <c r="E43" s="21"/>
      <c r="F43" s="21"/>
    </row>
    <row r="44" spans="1:6">
      <c r="A44" s="20">
        <v>799990</v>
      </c>
      <c r="B44" s="21" t="s">
        <v>53</v>
      </c>
      <c r="C44" s="21" t="s">
        <v>58</v>
      </c>
      <c r="D44" s="21"/>
      <c r="E44" s="21"/>
      <c r="F44" s="21"/>
    </row>
    <row r="45" spans="1:6">
      <c r="A45" s="20">
        <v>830127</v>
      </c>
      <c r="B45" s="21" t="s">
        <v>53</v>
      </c>
      <c r="C45" s="21" t="s">
        <v>42</v>
      </c>
      <c r="D45" s="21"/>
      <c r="E45" s="21"/>
      <c r="F45" s="21"/>
    </row>
    <row r="46" spans="1:6">
      <c r="A46" s="20">
        <v>854328</v>
      </c>
      <c r="B46" s="21" t="s">
        <v>53</v>
      </c>
      <c r="C46" s="21" t="s">
        <v>42</v>
      </c>
      <c r="D46" s="21"/>
      <c r="E46" s="21"/>
      <c r="F46" s="21"/>
    </row>
    <row r="47" spans="1:6">
      <c r="A47" s="20">
        <v>863299</v>
      </c>
      <c r="B47" s="21" t="s">
        <v>53</v>
      </c>
      <c r="C47" s="21" t="s">
        <v>58</v>
      </c>
      <c r="D47" s="21"/>
      <c r="E47" s="21"/>
      <c r="F47" s="21"/>
    </row>
    <row r="48" spans="1:6">
      <c r="A48" s="20">
        <v>876500</v>
      </c>
      <c r="B48" s="21" t="s">
        <v>53</v>
      </c>
      <c r="C48" s="21" t="s">
        <v>58</v>
      </c>
      <c r="D48" s="21"/>
      <c r="E48" s="21"/>
      <c r="F48" s="21"/>
    </row>
    <row r="49" spans="1:6">
      <c r="A49" s="20">
        <v>880689</v>
      </c>
      <c r="B49" s="21" t="s">
        <v>53</v>
      </c>
      <c r="C49" s="21" t="s">
        <v>58</v>
      </c>
      <c r="D49" s="21"/>
      <c r="E49" s="21"/>
      <c r="F49" s="21"/>
    </row>
    <row r="50" spans="1:6">
      <c r="A50" s="20">
        <v>886398</v>
      </c>
      <c r="B50" s="21" t="s">
        <v>53</v>
      </c>
      <c r="C50" s="21" t="s">
        <v>58</v>
      </c>
      <c r="D50" s="21"/>
      <c r="E50" s="21"/>
      <c r="F50" s="21"/>
    </row>
    <row r="51" spans="1:6">
      <c r="A51" s="20">
        <v>919689</v>
      </c>
      <c r="B51" s="21" t="s">
        <v>53</v>
      </c>
      <c r="C51" s="21" t="s">
        <v>58</v>
      </c>
      <c r="D51" s="21"/>
      <c r="E51" s="21"/>
      <c r="F51" s="21"/>
    </row>
    <row r="52" spans="1:6">
      <c r="A52" s="20">
        <v>940000</v>
      </c>
      <c r="B52" s="21" t="s">
        <v>53</v>
      </c>
      <c r="C52" s="21" t="s">
        <v>58</v>
      </c>
      <c r="D52" s="21"/>
      <c r="E52" s="21"/>
      <c r="F52" s="21"/>
    </row>
    <row r="53" spans="1:6">
      <c r="A53" s="20">
        <v>942263</v>
      </c>
      <c r="B53" s="21" t="s">
        <v>53</v>
      </c>
      <c r="C53" s="21" t="s">
        <v>58</v>
      </c>
      <c r="D53" s="21"/>
      <c r="E53" s="21"/>
      <c r="F53" s="21"/>
    </row>
    <row r="54" spans="1:6">
      <c r="A54" s="20">
        <v>949999</v>
      </c>
      <c r="B54" s="21" t="s">
        <v>53</v>
      </c>
      <c r="C54" s="21" t="s">
        <v>58</v>
      </c>
      <c r="D54" s="21"/>
      <c r="E54" s="21"/>
      <c r="F54" s="21"/>
    </row>
    <row r="55" spans="1:6">
      <c r="A55" s="20">
        <v>952900</v>
      </c>
      <c r="B55" s="21" t="s">
        <v>53</v>
      </c>
      <c r="C55" s="21" t="s">
        <v>58</v>
      </c>
      <c r="D55" s="21"/>
      <c r="E55" s="21"/>
      <c r="F55" s="21"/>
    </row>
    <row r="56" spans="1:6">
      <c r="A56" s="20">
        <v>955000</v>
      </c>
      <c r="B56" s="21" t="s">
        <v>53</v>
      </c>
      <c r="C56" s="21" t="s">
        <v>42</v>
      </c>
      <c r="D56" s="21"/>
      <c r="E56" s="21"/>
      <c r="F56" s="21"/>
    </row>
    <row r="57" spans="1:6">
      <c r="A57" s="20">
        <v>957177</v>
      </c>
      <c r="B57" s="21" t="s">
        <v>53</v>
      </c>
      <c r="C57" s="21" t="s">
        <v>42</v>
      </c>
      <c r="D57" s="21"/>
      <c r="E57" s="21"/>
      <c r="F57" s="21"/>
    </row>
    <row r="58" spans="1:6">
      <c r="A58" s="20">
        <v>959860</v>
      </c>
      <c r="B58" s="21" t="s">
        <v>53</v>
      </c>
      <c r="C58" s="21" t="s">
        <v>127</v>
      </c>
      <c r="D58" s="21"/>
      <c r="E58" s="21"/>
      <c r="F58" s="21"/>
    </row>
    <row r="59" spans="1:6">
      <c r="A59" s="20">
        <v>960868</v>
      </c>
      <c r="B59" s="21" t="s">
        <v>44</v>
      </c>
      <c r="C59" s="21" t="s">
        <v>58</v>
      </c>
      <c r="D59" s="21"/>
      <c r="E59" s="21"/>
      <c r="F59" s="21"/>
    </row>
    <row r="60" spans="1:6">
      <c r="A60" s="20">
        <v>963037</v>
      </c>
      <c r="B60" s="21" t="s">
        <v>53</v>
      </c>
      <c r="C60" s="21" t="s">
        <v>58</v>
      </c>
      <c r="D60" s="21"/>
      <c r="E60" s="21"/>
      <c r="F60" s="21"/>
    </row>
    <row r="61" spans="1:6">
      <c r="A61" s="20">
        <v>974860</v>
      </c>
      <c r="B61" s="21" t="s">
        <v>53</v>
      </c>
      <c r="C61" s="21" t="s">
        <v>127</v>
      </c>
      <c r="D61" s="21"/>
      <c r="E61" s="21"/>
      <c r="F61" s="21"/>
    </row>
    <row r="62" spans="1:6">
      <c r="A62" s="20">
        <v>980970</v>
      </c>
      <c r="B62" s="21" t="s">
        <v>53</v>
      </c>
      <c r="C62" s="21" t="s">
        <v>58</v>
      </c>
      <c r="D62" s="21"/>
      <c r="E62" s="21"/>
      <c r="F62" s="21"/>
    </row>
    <row r="63" spans="1:6">
      <c r="A63" s="20">
        <v>984689</v>
      </c>
      <c r="B63" s="21" t="s">
        <v>53</v>
      </c>
      <c r="C63" s="21" t="s">
        <v>58</v>
      </c>
      <c r="D63" s="21"/>
      <c r="E63" s="21"/>
      <c r="F63" s="21"/>
    </row>
    <row r="64" spans="1:6">
      <c r="A64" s="20">
        <v>989000</v>
      </c>
      <c r="B64" s="21" t="s">
        <v>53</v>
      </c>
      <c r="C64" s="21" t="s">
        <v>58</v>
      </c>
      <c r="D64" s="21"/>
      <c r="E64" s="21"/>
      <c r="F64" s="21"/>
    </row>
    <row r="65" spans="1:6">
      <c r="A65" s="20">
        <v>989219</v>
      </c>
      <c r="B65" s="21" t="s">
        <v>53</v>
      </c>
      <c r="C65" s="21" t="s">
        <v>58</v>
      </c>
      <c r="D65" s="21"/>
      <c r="E65" s="21"/>
      <c r="F65" s="21"/>
    </row>
    <row r="66" spans="1:6">
      <c r="A66" s="20">
        <v>992748</v>
      </c>
      <c r="B66" s="21" t="s">
        <v>53</v>
      </c>
      <c r="C66" s="21" t="s">
        <v>42</v>
      </c>
      <c r="D66" s="21"/>
      <c r="E66" s="21"/>
      <c r="F66" s="21"/>
    </row>
    <row r="67" spans="1:6">
      <c r="A67" s="20">
        <v>998599</v>
      </c>
      <c r="B67" s="21" t="s">
        <v>53</v>
      </c>
      <c r="C67" s="21" t="s">
        <v>58</v>
      </c>
      <c r="D67" s="21"/>
      <c r="E67" s="21"/>
      <c r="F67" s="21"/>
    </row>
    <row r="68" spans="1:6">
      <c r="A68" s="20">
        <v>999000</v>
      </c>
      <c r="B68" s="21" t="s">
        <v>53</v>
      </c>
      <c r="C68" s="21" t="s">
        <v>42</v>
      </c>
      <c r="D68" s="21"/>
      <c r="E68" s="21"/>
      <c r="F68" s="21"/>
    </row>
    <row r="69" spans="1:6">
      <c r="A69" s="20">
        <v>999900</v>
      </c>
      <c r="B69" s="21" t="s">
        <v>53</v>
      </c>
      <c r="C69" s="21" t="s">
        <v>58</v>
      </c>
      <c r="D69" s="21"/>
      <c r="E69" s="21"/>
      <c r="F69" s="21"/>
    </row>
    <row r="70" spans="1:6">
      <c r="A70" s="20">
        <v>999900</v>
      </c>
      <c r="B70" s="21" t="s">
        <v>53</v>
      </c>
      <c r="C70" s="21" t="s">
        <v>58</v>
      </c>
      <c r="D70" s="21"/>
      <c r="E70" s="21"/>
      <c r="F70" s="21"/>
    </row>
    <row r="71" spans="1:6">
      <c r="A71" s="20">
        <v>999990</v>
      </c>
      <c r="B71" s="21" t="s">
        <v>53</v>
      </c>
      <c r="C71" s="21" t="s">
        <v>58</v>
      </c>
      <c r="D71" s="21"/>
      <c r="E71" s="21"/>
      <c r="F71" s="21"/>
    </row>
    <row r="72" spans="1:6">
      <c r="A72" s="20">
        <v>1035000</v>
      </c>
      <c r="B72" s="21" t="s">
        <v>53</v>
      </c>
      <c r="C72" s="21" t="s">
        <v>58</v>
      </c>
      <c r="D72" s="21"/>
      <c r="E72" s="21"/>
      <c r="F72" s="21"/>
    </row>
    <row r="73" spans="1:6">
      <c r="A73" s="20">
        <v>1109005</v>
      </c>
      <c r="B73" s="21" t="s">
        <v>53</v>
      </c>
      <c r="C73" s="21" t="s">
        <v>58</v>
      </c>
      <c r="D73" s="21"/>
      <c r="E73" s="21"/>
      <c r="F73" s="21"/>
    </row>
    <row r="74" spans="1:6">
      <c r="A74" s="20">
        <v>1205000</v>
      </c>
      <c r="B74" s="21" t="s">
        <v>53</v>
      </c>
      <c r="C74" s="21" t="s">
        <v>58</v>
      </c>
      <c r="D74" s="21"/>
      <c r="E74" s="21"/>
      <c r="F74" s="21"/>
    </row>
    <row r="75" spans="1:6">
      <c r="A75" s="20">
        <v>1248000</v>
      </c>
      <c r="B75" s="21" t="s">
        <v>53</v>
      </c>
      <c r="C75" s="21" t="s">
        <v>58</v>
      </c>
      <c r="D75" s="21"/>
      <c r="E75" s="21"/>
      <c r="F75" s="21"/>
    </row>
    <row r="76" spans="1:6">
      <c r="A76" s="20">
        <v>1345363</v>
      </c>
      <c r="B76" s="21" t="s">
        <v>53</v>
      </c>
      <c r="C76" s="21" t="s">
        <v>58</v>
      </c>
      <c r="D76" s="21"/>
      <c r="E76" s="21"/>
      <c r="F76" s="21"/>
    </row>
    <row r="77" spans="1:6">
      <c r="A77" s="20">
        <v>1418313</v>
      </c>
      <c r="B77" s="21" t="s">
        <v>53</v>
      </c>
      <c r="C77" s="21" t="s">
        <v>58</v>
      </c>
      <c r="D77" s="21"/>
      <c r="E77" s="21"/>
      <c r="F77" s="21"/>
    </row>
    <row r="78" spans="1:6">
      <c r="A78" s="20">
        <v>1425599</v>
      </c>
      <c r="B78" s="21" t="s">
        <v>53</v>
      </c>
      <c r="C78" s="21" t="s">
        <v>58</v>
      </c>
      <c r="D78" s="21"/>
      <c r="E78" s="21"/>
      <c r="F78" s="21"/>
    </row>
    <row r="79" spans="1:6">
      <c r="A79" s="20">
        <v>1499000</v>
      </c>
      <c r="B79" s="21" t="s">
        <v>53</v>
      </c>
      <c r="C79" s="21" t="s">
        <v>58</v>
      </c>
      <c r="D79" s="21"/>
      <c r="E79" s="21"/>
      <c r="F79" s="21"/>
    </row>
    <row r="80" spans="1:6">
      <c r="A80" s="20">
        <v>1589000</v>
      </c>
      <c r="B80" s="21" t="s">
        <v>53</v>
      </c>
      <c r="C80" s="21" t="s">
        <v>58</v>
      </c>
      <c r="D80" s="21"/>
      <c r="E80" s="21"/>
      <c r="F80" s="21"/>
    </row>
    <row r="81" spans="1:6">
      <c r="A81" s="20">
        <v>1599000</v>
      </c>
      <c r="B81" s="21" t="s">
        <v>53</v>
      </c>
      <c r="C81" s="21" t="s">
        <v>58</v>
      </c>
      <c r="D81" s="21"/>
      <c r="E81" s="21"/>
      <c r="F81" s="21"/>
    </row>
    <row r="82" spans="1:6">
      <c r="A82" s="20">
        <v>1599599</v>
      </c>
      <c r="B82" s="21" t="s">
        <v>53</v>
      </c>
      <c r="C82" s="21" t="s">
        <v>58</v>
      </c>
      <c r="D82" s="21"/>
      <c r="E82" s="21"/>
      <c r="F82" s="21"/>
    </row>
    <row r="83" spans="1:6">
      <c r="A83" s="20">
        <v>1654783</v>
      </c>
      <c r="B83" s="21" t="s">
        <v>53</v>
      </c>
      <c r="C83" s="21" t="s">
        <v>124</v>
      </c>
      <c r="D83" s="21"/>
      <c r="E83" s="21"/>
      <c r="F83" s="21"/>
    </row>
    <row r="84" spans="1:6">
      <c r="A84" s="20">
        <v>1799599</v>
      </c>
      <c r="B84" s="21" t="s">
        <v>53</v>
      </c>
      <c r="C84" s="21" t="s">
        <v>58</v>
      </c>
      <c r="D84" s="21"/>
      <c r="E84" s="21"/>
      <c r="F84" s="21"/>
    </row>
    <row r="85" spans="1:6">
      <c r="A85" s="20">
        <v>2358000</v>
      </c>
      <c r="B85" s="21" t="s">
        <v>53</v>
      </c>
      <c r="C85" s="21" t="s">
        <v>42</v>
      </c>
      <c r="D85" s="21"/>
      <c r="E85" s="21"/>
      <c r="F85" s="21"/>
    </row>
    <row r="86" spans="1:6">
      <c r="A86" s="20">
        <v>2371858</v>
      </c>
      <c r="B86" s="21" t="s">
        <v>53</v>
      </c>
      <c r="C86" s="21" t="s">
        <v>58</v>
      </c>
      <c r="D86" s="21"/>
      <c r="E86" s="21"/>
      <c r="F86" s="21"/>
    </row>
    <row r="87" spans="1:6">
      <c r="A87" s="20">
        <v>2495000</v>
      </c>
      <c r="B87" s="21" t="s">
        <v>53</v>
      </c>
      <c r="C87" s="21" t="s">
        <v>58</v>
      </c>
      <c r="D87" s="21"/>
      <c r="E87" s="21"/>
      <c r="F87" s="21"/>
    </row>
    <row r="88" spans="1:6">
      <c r="A88" s="20">
        <v>2693000</v>
      </c>
      <c r="B88" s="21" t="s">
        <v>53</v>
      </c>
      <c r="C88" s="21" t="s">
        <v>124</v>
      </c>
      <c r="D88" s="21"/>
      <c r="E88" s="21"/>
      <c r="F88" s="21"/>
    </row>
    <row r="89" spans="1:6">
      <c r="A89" s="20">
        <v>2827001</v>
      </c>
      <c r="B89" s="21" t="s">
        <v>53</v>
      </c>
      <c r="C89" s="21" t="s">
        <v>58</v>
      </c>
      <c r="D89" s="21"/>
      <c r="E89" s="21"/>
      <c r="F89" s="21"/>
    </row>
    <row r="90" spans="1:6">
      <c r="A90" s="20">
        <v>2903750</v>
      </c>
      <c r="B90" s="21" t="s">
        <v>53</v>
      </c>
      <c r="C90" s="21" t="s">
        <v>42</v>
      </c>
      <c r="D90" s="21"/>
      <c r="E90" s="21"/>
      <c r="F90" s="21"/>
    </row>
    <row r="91" spans="1:6">
      <c r="A91" s="20">
        <v>3021500</v>
      </c>
      <c r="B91" s="21" t="s">
        <v>53</v>
      </c>
      <c r="C91" s="21" t="s">
        <v>58</v>
      </c>
      <c r="D91" s="21"/>
      <c r="E91" s="21"/>
      <c r="F91" s="21"/>
    </row>
    <row r="92" spans="1:6">
      <c r="A92" s="20">
        <v>3191000</v>
      </c>
      <c r="B92" s="21" t="s">
        <v>53</v>
      </c>
      <c r="C92" s="21" t="s">
        <v>58</v>
      </c>
      <c r="D92" s="21"/>
      <c r="E92" s="21"/>
      <c r="F92" s="21"/>
    </row>
    <row r="93" spans="1:6">
      <c r="A93" s="20">
        <v>3205000</v>
      </c>
      <c r="B93" s="21" t="s">
        <v>53</v>
      </c>
      <c r="C93" s="21" t="s">
        <v>42</v>
      </c>
      <c r="D93" s="21"/>
      <c r="E93" s="21"/>
      <c r="F93" s="21"/>
    </row>
    <row r="94" spans="1:6">
      <c r="A94" s="20">
        <v>3283000</v>
      </c>
      <c r="B94" s="21" t="s">
        <v>53</v>
      </c>
      <c r="C94" s="21" t="s">
        <v>58</v>
      </c>
      <c r="D94" s="21"/>
      <c r="E94" s="21"/>
      <c r="F94" s="21"/>
    </row>
    <row r="95" spans="1:6">
      <c r="A95" s="20">
        <v>3299599</v>
      </c>
      <c r="B95" s="21" t="s">
        <v>53</v>
      </c>
      <c r="C95" s="21" t="s">
        <v>58</v>
      </c>
      <c r="D95" s="21"/>
      <c r="E95" s="21"/>
      <c r="F95" s="21"/>
    </row>
    <row r="96" spans="1:6">
      <c r="A96" s="20">
        <v>3399000</v>
      </c>
      <c r="B96" s="21" t="s">
        <v>53</v>
      </c>
      <c r="C96" s="21" t="s">
        <v>127</v>
      </c>
      <c r="D96" s="21"/>
      <c r="E96" s="21"/>
      <c r="F96" s="21"/>
    </row>
    <row r="97" spans="1:6">
      <c r="A97" s="20">
        <v>3420000</v>
      </c>
      <c r="B97" s="21" t="s">
        <v>53</v>
      </c>
      <c r="C97" s="21" t="s">
        <v>58</v>
      </c>
      <c r="D97" s="21"/>
      <c r="E97" s="21"/>
      <c r="F97" s="21"/>
    </row>
    <row r="98" spans="1:6">
      <c r="A98" s="20">
        <v>3470000</v>
      </c>
      <c r="B98" s="21" t="s">
        <v>53</v>
      </c>
      <c r="C98" s="21" t="s">
        <v>124</v>
      </c>
      <c r="D98" s="21"/>
      <c r="E98" s="21"/>
      <c r="F98" s="21"/>
    </row>
    <row r="99" spans="1:6">
      <c r="A99" s="20">
        <v>3490000</v>
      </c>
      <c r="B99" s="21" t="s">
        <v>53</v>
      </c>
      <c r="C99" s="21" t="s">
        <v>58</v>
      </c>
      <c r="D99" s="21"/>
      <c r="E99" s="21"/>
      <c r="F99" s="21"/>
    </row>
    <row r="100" spans="1:6">
      <c r="A100" s="20">
        <v>3520000</v>
      </c>
      <c r="B100" s="21" t="s">
        <v>53</v>
      </c>
      <c r="C100" s="21" t="s">
        <v>124</v>
      </c>
      <c r="D100" s="21"/>
      <c r="E100" s="21"/>
      <c r="F100" s="21"/>
    </row>
    <row r="101" spans="1:6">
      <c r="A101" s="20">
        <v>3788000</v>
      </c>
      <c r="B101" s="21" t="s">
        <v>53</v>
      </c>
      <c r="C101" s="21" t="s">
        <v>58</v>
      </c>
      <c r="D101" s="21"/>
      <c r="E101" s="21"/>
      <c r="F101" s="21"/>
    </row>
    <row r="102" spans="1:6">
      <c r="A102" s="20">
        <v>4020000</v>
      </c>
      <c r="B102" s="21" t="s">
        <v>53</v>
      </c>
      <c r="C102" s="21" t="s">
        <v>42</v>
      </c>
      <c r="D102" s="21"/>
      <c r="E102" s="21"/>
      <c r="F102" s="21"/>
    </row>
    <row r="103" spans="1:6">
      <c r="A103" s="20">
        <v>4120000</v>
      </c>
      <c r="B103" s="21" t="s">
        <v>53</v>
      </c>
      <c r="C103" s="21" t="s">
        <v>58</v>
      </c>
      <c r="D103" s="21"/>
      <c r="E103" s="21"/>
      <c r="F103" s="21"/>
    </row>
    <row r="104" spans="1:6">
      <c r="A104" s="20">
        <v>4149000</v>
      </c>
      <c r="B104" s="21" t="s">
        <v>53</v>
      </c>
      <c r="C104" s="21" t="s">
        <v>58</v>
      </c>
      <c r="D104" s="21"/>
      <c r="E104" s="21"/>
      <c r="F104" s="21"/>
    </row>
    <row r="105" spans="1:6">
      <c r="A105" s="20">
        <v>4321237</v>
      </c>
      <c r="B105" s="21" t="s">
        <v>53</v>
      </c>
      <c r="C105" s="21" t="s">
        <v>58</v>
      </c>
      <c r="D105" s="21"/>
      <c r="E105" s="21"/>
      <c r="F105" s="21"/>
    </row>
    <row r="106" spans="1:6">
      <c r="A106" s="20">
        <v>4350000</v>
      </c>
      <c r="B106" s="21" t="s">
        <v>53</v>
      </c>
      <c r="C106" s="21" t="s">
        <v>58</v>
      </c>
      <c r="D106" s="21"/>
      <c r="E106" s="21"/>
      <c r="F106" s="21"/>
    </row>
    <row r="107" spans="1:6">
      <c r="A107" s="20">
        <v>4498000</v>
      </c>
      <c r="B107" s="21" t="s">
        <v>53</v>
      </c>
      <c r="C107" s="21" t="s">
        <v>42</v>
      </c>
      <c r="D107" s="21"/>
      <c r="E107" s="21"/>
      <c r="F107" s="21"/>
    </row>
    <row r="108" spans="1:6">
      <c r="A108" s="20">
        <v>4507000</v>
      </c>
      <c r="B108" s="21" t="s">
        <v>53</v>
      </c>
      <c r="C108" s="21" t="s">
        <v>58</v>
      </c>
      <c r="D108" s="21"/>
      <c r="E108" s="21"/>
      <c r="F108" s="21"/>
    </row>
    <row r="109" spans="1:6">
      <c r="A109" s="20">
        <v>4509000</v>
      </c>
      <c r="B109" s="21" t="s">
        <v>53</v>
      </c>
      <c r="C109" s="21" t="s">
        <v>58</v>
      </c>
      <c r="D109" s="21"/>
      <c r="E109" s="21"/>
      <c r="F109" s="21"/>
    </row>
    <row r="110" spans="1:6">
      <c r="A110" s="20">
        <v>5275000</v>
      </c>
      <c r="B110" s="21" t="s">
        <v>53</v>
      </c>
      <c r="C110" s="21" t="s">
        <v>42</v>
      </c>
      <c r="D110" s="21"/>
      <c r="E110" s="21"/>
      <c r="F110" s="21"/>
    </row>
    <row r="111" spans="1:6">
      <c r="A111" s="20">
        <v>5695000</v>
      </c>
      <c r="B111" s="21" t="s">
        <v>53</v>
      </c>
      <c r="C111" s="21" t="s">
        <v>58</v>
      </c>
      <c r="D111" s="21"/>
      <c r="E111" s="21"/>
      <c r="F111" s="21"/>
    </row>
    <row r="112" spans="1:6">
      <c r="A112" s="20">
        <v>5930000</v>
      </c>
      <c r="B112" s="21" t="s">
        <v>53</v>
      </c>
      <c r="C112" s="21" t="s">
        <v>42</v>
      </c>
      <c r="D112" s="21"/>
      <c r="E112" s="21"/>
      <c r="F112" s="21"/>
    </row>
    <row r="113" spans="1:6">
      <c r="A113" s="20">
        <v>5990000</v>
      </c>
      <c r="B113" s="21" t="s">
        <v>53</v>
      </c>
      <c r="C113" s="21" t="s">
        <v>124</v>
      </c>
      <c r="D113" s="21"/>
      <c r="E113" s="21"/>
      <c r="F113" s="21"/>
    </row>
    <row r="114" spans="1:6">
      <c r="A114" s="20">
        <v>6060000</v>
      </c>
      <c r="B114" s="21" t="s">
        <v>53</v>
      </c>
      <c r="C114" s="21" t="s">
        <v>124</v>
      </c>
      <c r="D114" s="21"/>
      <c r="E114" s="21"/>
      <c r="F114" s="21"/>
    </row>
    <row r="115" spans="1:6">
      <c r="A115" s="20">
        <v>6060000</v>
      </c>
      <c r="B115" s="21" t="s">
        <v>53</v>
      </c>
      <c r="C115" s="21" t="s">
        <v>124</v>
      </c>
      <c r="D115" s="21"/>
      <c r="E115" s="21"/>
      <c r="F115" s="21"/>
    </row>
    <row r="116" spans="1:6">
      <c r="A116" s="20">
        <v>6061200</v>
      </c>
      <c r="B116" s="21" t="s">
        <v>53</v>
      </c>
      <c r="C116" s="21" t="s">
        <v>58</v>
      </c>
      <c r="D116" s="21"/>
      <c r="E116" s="21"/>
      <c r="F116" s="21"/>
    </row>
    <row r="117" spans="1:6">
      <c r="A117" s="20">
        <v>6394000</v>
      </c>
      <c r="B117" s="21" t="s">
        <v>53</v>
      </c>
      <c r="C117" s="21" t="s">
        <v>124</v>
      </c>
      <c r="D117" s="21"/>
      <c r="E117" s="21"/>
      <c r="F117" s="21"/>
    </row>
    <row r="118" spans="1:6">
      <c r="A118" s="20">
        <v>6422809</v>
      </c>
      <c r="B118" s="21" t="s">
        <v>53</v>
      </c>
      <c r="C118" s="21" t="s">
        <v>124</v>
      </c>
      <c r="D118" s="21"/>
      <c r="E118" s="21"/>
      <c r="F118" s="21"/>
    </row>
    <row r="119" spans="1:6">
      <c r="A119" s="20">
        <v>6440000</v>
      </c>
      <c r="B119" s="21" t="s">
        <v>53</v>
      </c>
      <c r="C119" s="21" t="s">
        <v>42</v>
      </c>
      <c r="D119" s="21"/>
      <c r="E119" s="21"/>
      <c r="F119" s="21"/>
    </row>
    <row r="120" spans="1:6">
      <c r="A120" s="20">
        <v>6463780</v>
      </c>
      <c r="B120" s="21" t="s">
        <v>53</v>
      </c>
      <c r="C120" s="21" t="s">
        <v>124</v>
      </c>
      <c r="D120" s="21"/>
      <c r="E120" s="21"/>
      <c r="F120" s="21"/>
    </row>
    <row r="121" spans="1:6">
      <c r="A121" s="20">
        <v>6490000</v>
      </c>
      <c r="B121" s="21" t="s">
        <v>53</v>
      </c>
      <c r="C121" s="21" t="s">
        <v>42</v>
      </c>
      <c r="D121" s="21"/>
      <c r="E121" s="21"/>
      <c r="F121" s="21"/>
    </row>
    <row r="122" spans="1:6">
      <c r="A122" s="20">
        <v>6531000</v>
      </c>
      <c r="B122" s="21" t="s">
        <v>53</v>
      </c>
      <c r="C122" s="21" t="s">
        <v>124</v>
      </c>
      <c r="D122" s="21"/>
      <c r="E122" s="21"/>
      <c r="F122" s="21"/>
    </row>
    <row r="123" spans="1:6">
      <c r="A123" s="20">
        <v>6948200</v>
      </c>
      <c r="B123" s="21" t="s">
        <v>53</v>
      </c>
      <c r="C123" s="21" t="s">
        <v>58</v>
      </c>
      <c r="D123" s="21"/>
      <c r="E123" s="21"/>
      <c r="F123" s="21"/>
    </row>
    <row r="124" spans="1:6">
      <c r="A124" s="20">
        <v>7221500</v>
      </c>
      <c r="B124" s="21" t="s">
        <v>53</v>
      </c>
      <c r="C124" s="21" t="s">
        <v>124</v>
      </c>
      <c r="D124" s="21"/>
      <c r="E124" s="21"/>
      <c r="F124" s="21"/>
    </row>
    <row r="125" spans="1:6">
      <c r="A125" s="20">
        <v>7462000</v>
      </c>
      <c r="B125" s="21" t="s">
        <v>53</v>
      </c>
      <c r="C125" s="21" t="s">
        <v>42</v>
      </c>
      <c r="D125" s="21"/>
      <c r="E125" s="21"/>
      <c r="F125" s="21"/>
    </row>
    <row r="126" spans="1:6">
      <c r="A126" s="20">
        <v>7882867</v>
      </c>
      <c r="B126" s="21" t="s">
        <v>53</v>
      </c>
      <c r="C126" s="21" t="s">
        <v>124</v>
      </c>
      <c r="D126" s="21"/>
      <c r="E126" s="21"/>
      <c r="F126" s="21"/>
    </row>
    <row r="127" spans="1:6">
      <c r="A127" s="20">
        <v>8503000</v>
      </c>
      <c r="B127" s="21" t="s">
        <v>53</v>
      </c>
      <c r="C127" s="21" t="s">
        <v>124</v>
      </c>
      <c r="D127" s="21"/>
      <c r="E127" s="21"/>
      <c r="F127" s="21"/>
    </row>
    <row r="128" spans="1:6">
      <c r="A128" s="20">
        <v>8790000</v>
      </c>
      <c r="B128" s="21" t="s">
        <v>53</v>
      </c>
      <c r="C128" s="21" t="s">
        <v>124</v>
      </c>
      <c r="D128" s="21"/>
      <c r="E128" s="21"/>
      <c r="F128" s="21"/>
    </row>
    <row r="129" spans="1:6">
      <c r="A129" s="20">
        <v>9630000</v>
      </c>
      <c r="B129" s="21" t="s">
        <v>53</v>
      </c>
      <c r="C129" s="21" t="s">
        <v>127</v>
      </c>
      <c r="D129" s="21"/>
      <c r="E129" s="21"/>
      <c r="F129" s="21"/>
    </row>
    <row r="130" spans="1:6">
      <c r="A130" s="20">
        <v>9738609</v>
      </c>
      <c r="B130" s="21" t="s">
        <v>53</v>
      </c>
      <c r="C130" s="21" t="s">
        <v>124</v>
      </c>
      <c r="D130" s="21"/>
      <c r="E130" s="21"/>
      <c r="F130" s="21"/>
    </row>
    <row r="131" spans="1:6">
      <c r="A131" s="20">
        <v>9900000</v>
      </c>
      <c r="B131" s="21" t="s">
        <v>53</v>
      </c>
      <c r="C131" s="21" t="s">
        <v>124</v>
      </c>
      <c r="D131" s="21"/>
      <c r="E131" s="21"/>
      <c r="F131" s="21"/>
    </row>
    <row r="132" spans="1:6">
      <c r="A132" s="20">
        <v>10205494</v>
      </c>
      <c r="B132" s="21" t="s">
        <v>53</v>
      </c>
      <c r="C132" s="21" t="s">
        <v>127</v>
      </c>
      <c r="D132" s="21"/>
      <c r="E132" s="21"/>
      <c r="F132" s="21"/>
    </row>
    <row r="133" spans="1:6">
      <c r="A133" s="20">
        <v>10250000</v>
      </c>
      <c r="B133" s="21" t="s">
        <v>53</v>
      </c>
      <c r="C133" s="21" t="s">
        <v>124</v>
      </c>
      <c r="D133" s="21"/>
      <c r="E133" s="21"/>
      <c r="F133" s="21"/>
    </row>
    <row r="134" spans="1:6">
      <c r="A134" s="20">
        <v>11141200</v>
      </c>
      <c r="B134" s="21" t="s">
        <v>53</v>
      </c>
      <c r="C134" s="21" t="s">
        <v>124</v>
      </c>
      <c r="D134" s="21"/>
      <c r="E134" s="21"/>
      <c r="F134" s="21"/>
    </row>
    <row r="135" spans="1:6">
      <c r="A135" s="20">
        <v>12290000</v>
      </c>
      <c r="B135" s="21" t="s">
        <v>53</v>
      </c>
      <c r="C135" s="21" t="s">
        <v>124</v>
      </c>
      <c r="D135" s="21"/>
      <c r="E135" s="21"/>
      <c r="F135" s="21"/>
    </row>
    <row r="136" spans="1:6">
      <c r="A136" s="20">
        <v>13151000</v>
      </c>
      <c r="B136" s="21" t="s">
        <v>53</v>
      </c>
      <c r="C136" s="21" t="s">
        <v>124</v>
      </c>
      <c r="D136" s="21"/>
      <c r="E136" s="21"/>
      <c r="F136" s="21"/>
    </row>
    <row r="137" spans="1:6">
      <c r="A137" s="20">
        <v>13590000</v>
      </c>
      <c r="B137" s="21" t="s">
        <v>53</v>
      </c>
      <c r="C137" s="21" t="s">
        <v>42</v>
      </c>
      <c r="D137" s="21"/>
      <c r="E137" s="21"/>
      <c r="F137" s="21"/>
    </row>
    <row r="138" spans="1:6">
      <c r="A138" s="20">
        <v>14512054</v>
      </c>
      <c r="B138" s="21" t="s">
        <v>53</v>
      </c>
      <c r="C138" s="21" t="s">
        <v>124</v>
      </c>
      <c r="D138" s="21"/>
      <c r="E138" s="21"/>
      <c r="F138" s="21"/>
    </row>
    <row r="139" spans="1:6">
      <c r="A139" s="20">
        <v>14699000</v>
      </c>
      <c r="B139" s="21" t="s">
        <v>53</v>
      </c>
      <c r="C139" s="21" t="s">
        <v>124</v>
      </c>
      <c r="D139" s="21"/>
      <c r="E139" s="21"/>
      <c r="F139" s="21"/>
    </row>
    <row r="140" spans="1:6">
      <c r="A140" s="20">
        <v>15490000</v>
      </c>
      <c r="B140" s="21" t="s">
        <v>53</v>
      </c>
      <c r="C140" s="21" t="s">
        <v>124</v>
      </c>
      <c r="D140" s="21"/>
      <c r="E140" s="21"/>
      <c r="F140" s="21"/>
    </row>
    <row r="141" spans="1:6">
      <c r="A141" s="20">
        <v>15600000</v>
      </c>
      <c r="B141" s="21" t="s">
        <v>53</v>
      </c>
      <c r="C141" s="21" t="s">
        <v>124</v>
      </c>
      <c r="D141" s="21"/>
      <c r="E141" s="21"/>
      <c r="F141" s="21"/>
    </row>
    <row r="142" spans="1:6">
      <c r="A142" s="20">
        <v>15806000</v>
      </c>
      <c r="B142" s="21" t="s">
        <v>53</v>
      </c>
      <c r="C142" s="21" t="s">
        <v>124</v>
      </c>
      <c r="D142" s="21"/>
      <c r="E142" s="21"/>
      <c r="F142" s="21"/>
    </row>
    <row r="143" spans="1:6">
      <c r="A143" s="20">
        <v>17072000</v>
      </c>
      <c r="B143" s="21" t="s">
        <v>53</v>
      </c>
      <c r="C143" s="21" t="s">
        <v>124</v>
      </c>
      <c r="D143" s="21"/>
      <c r="E143" s="21"/>
      <c r="F143" s="21"/>
    </row>
    <row r="144" spans="1:6">
      <c r="A144" s="20">
        <v>17229579</v>
      </c>
      <c r="B144" s="21" t="s">
        <v>53</v>
      </c>
      <c r="C144" s="21" t="s">
        <v>42</v>
      </c>
      <c r="D144" s="21"/>
      <c r="E144" s="21"/>
      <c r="F144" s="21"/>
    </row>
    <row r="145" spans="1:6">
      <c r="A145" s="20">
        <v>17420000</v>
      </c>
      <c r="B145" s="21" t="s">
        <v>44</v>
      </c>
      <c r="C145" s="21" t="s">
        <v>124</v>
      </c>
      <c r="D145" s="21"/>
      <c r="E145" s="21"/>
      <c r="F145" s="21"/>
    </row>
    <row r="146" spans="1:6">
      <c r="A146" s="20">
        <v>18221000</v>
      </c>
      <c r="B146" s="21" t="s">
        <v>53</v>
      </c>
      <c r="C146" s="21" t="s">
        <v>124</v>
      </c>
      <c r="D146" s="21"/>
      <c r="E146" s="21"/>
      <c r="F146" s="21"/>
    </row>
    <row r="147" spans="1:6">
      <c r="A147" s="20">
        <v>20517853</v>
      </c>
      <c r="B147" s="21" t="s">
        <v>44</v>
      </c>
      <c r="C147" s="21" t="s">
        <v>127</v>
      </c>
      <c r="D147" s="21"/>
      <c r="E147" s="21"/>
      <c r="F147" s="21"/>
    </row>
    <row r="148" spans="1:6">
      <c r="A148" s="20">
        <v>21240272</v>
      </c>
      <c r="B148" s="21" t="s">
        <v>53</v>
      </c>
      <c r="C148" s="21" t="s">
        <v>124</v>
      </c>
      <c r="D148" s="21"/>
      <c r="E148" s="21"/>
      <c r="F148" s="21"/>
    </row>
    <row r="149" spans="1:6">
      <c r="A149" s="20">
        <v>21263000</v>
      </c>
      <c r="B149" s="21" t="s">
        <v>53</v>
      </c>
      <c r="C149" s="21" t="s">
        <v>124</v>
      </c>
      <c r="D149" s="21"/>
      <c r="E149" s="21"/>
      <c r="F149" s="21"/>
    </row>
    <row r="150" spans="1:6">
      <c r="A150" s="20">
        <v>23290000</v>
      </c>
      <c r="B150" s="21" t="s">
        <v>53</v>
      </c>
      <c r="C150" s="21" t="s">
        <v>58</v>
      </c>
      <c r="D150" s="21"/>
      <c r="E150" s="21"/>
      <c r="F150" s="21"/>
    </row>
    <row r="151" spans="1:6">
      <c r="A151" s="20">
        <v>23290000</v>
      </c>
      <c r="B151" s="21" t="s">
        <v>53</v>
      </c>
      <c r="C151" s="21" t="s">
        <v>58</v>
      </c>
      <c r="D151" s="21"/>
      <c r="E151" s="21"/>
      <c r="F151" s="21"/>
    </row>
    <row r="152" spans="1:6">
      <c r="A152" s="20">
        <v>23659454</v>
      </c>
      <c r="B152" s="21" t="s">
        <v>53</v>
      </c>
      <c r="C152" s="21" t="s">
        <v>124</v>
      </c>
      <c r="D152" s="21"/>
      <c r="E152" s="21"/>
      <c r="F152" s="21"/>
    </row>
    <row r="153" spans="1:6">
      <c r="A153" s="20">
        <v>26037526</v>
      </c>
      <c r="B153" s="21" t="s">
        <v>53</v>
      </c>
      <c r="C153" s="21" t="s">
        <v>127</v>
      </c>
      <c r="D153" s="21"/>
      <c r="E153" s="21"/>
      <c r="F153" s="21"/>
    </row>
    <row r="154" spans="1:6">
      <c r="A154" s="20">
        <v>27245000</v>
      </c>
      <c r="B154" s="21" t="s">
        <v>53</v>
      </c>
      <c r="C154" s="21" t="s">
        <v>124</v>
      </c>
      <c r="D154" s="21"/>
      <c r="E154" s="21"/>
      <c r="F154" s="21"/>
    </row>
    <row r="155" spans="1:6">
      <c r="A155" s="20">
        <v>29500000</v>
      </c>
      <c r="B155" s="21" t="s">
        <v>53</v>
      </c>
      <c r="C155" s="21" t="s">
        <v>42</v>
      </c>
      <c r="D155" s="21"/>
      <c r="E155" s="21"/>
      <c r="F155" s="21"/>
    </row>
    <row r="156" spans="1:6">
      <c r="A156" s="20">
        <v>30000000</v>
      </c>
      <c r="B156" s="21" t="s">
        <v>44</v>
      </c>
      <c r="C156" s="21" t="s">
        <v>124</v>
      </c>
      <c r="D156" s="21"/>
      <c r="E156" s="21"/>
      <c r="F156" s="21"/>
    </row>
    <row r="157" spans="1:6">
      <c r="A157" s="20">
        <v>33791059</v>
      </c>
      <c r="B157" s="21" t="s">
        <v>53</v>
      </c>
      <c r="C157" s="21" t="s">
        <v>124</v>
      </c>
      <c r="D157" s="21"/>
      <c r="E157" s="21"/>
      <c r="F157" s="21"/>
    </row>
    <row r="158" spans="1:6">
      <c r="A158" s="20">
        <v>35000000</v>
      </c>
      <c r="B158" s="21" t="s">
        <v>53</v>
      </c>
      <c r="C158" s="21" t="s">
        <v>124</v>
      </c>
      <c r="D158" s="21"/>
      <c r="E158" s="21"/>
      <c r="F158" s="21"/>
    </row>
    <row r="159" spans="1:6">
      <c r="A159" s="20">
        <v>36761413</v>
      </c>
      <c r="B159" s="21" t="s">
        <v>53</v>
      </c>
      <c r="C159" s="21" t="s">
        <v>124</v>
      </c>
      <c r="D159" s="21"/>
      <c r="E159" s="21"/>
      <c r="F159" s="21"/>
    </row>
    <row r="160" spans="1:6">
      <c r="A160" s="20">
        <v>37133704</v>
      </c>
      <c r="B160" s="21" t="s">
        <v>44</v>
      </c>
      <c r="C160" s="21" t="s">
        <v>124</v>
      </c>
      <c r="D160" s="21"/>
      <c r="E160" s="21"/>
      <c r="F160" s="21"/>
    </row>
    <row r="161" spans="1:6">
      <c r="A161" s="20">
        <v>39382083</v>
      </c>
      <c r="B161" s="21" t="s">
        <v>44</v>
      </c>
      <c r="C161" s="21" t="s">
        <v>124</v>
      </c>
      <c r="D161" s="21"/>
      <c r="E161" s="21"/>
      <c r="F161" s="21"/>
    </row>
    <row r="162" spans="1:6">
      <c r="A162" s="20">
        <v>40456503</v>
      </c>
      <c r="B162" s="21" t="s">
        <v>44</v>
      </c>
      <c r="C162" s="21" t="s">
        <v>124</v>
      </c>
      <c r="D162" s="21"/>
      <c r="E162" s="21"/>
      <c r="F162" s="21"/>
    </row>
    <row r="163" spans="1:6">
      <c r="A163" s="20">
        <v>42531500</v>
      </c>
      <c r="B163" s="21" t="s">
        <v>53</v>
      </c>
      <c r="C163" s="21" t="s">
        <v>124</v>
      </c>
      <c r="D163" s="21"/>
      <c r="E163" s="21"/>
      <c r="F163" s="21"/>
    </row>
    <row r="164" spans="1:6">
      <c r="A164" s="20">
        <v>43367500</v>
      </c>
      <c r="B164" s="21" t="s">
        <v>53</v>
      </c>
      <c r="C164" s="21" t="s">
        <v>124</v>
      </c>
      <c r="D164" s="21"/>
      <c r="E164" s="21"/>
      <c r="F164" s="21"/>
    </row>
    <row r="165" spans="1:6">
      <c r="A165" s="20">
        <v>47893943</v>
      </c>
      <c r="B165" s="21" t="s">
        <v>53</v>
      </c>
      <c r="C165" s="21" t="s">
        <v>127</v>
      </c>
      <c r="D165" s="21"/>
      <c r="E165" s="21"/>
      <c r="F165" s="21"/>
    </row>
    <row r="166" spans="1:6">
      <c r="A166" s="20">
        <v>52000000</v>
      </c>
      <c r="B166" s="21" t="s">
        <v>53</v>
      </c>
      <c r="C166" s="21" t="s">
        <v>124</v>
      </c>
      <c r="D166" s="21"/>
      <c r="E166" s="21"/>
      <c r="F166" s="21"/>
    </row>
    <row r="167" spans="1:6">
      <c r="A167" s="20">
        <v>52000000</v>
      </c>
      <c r="B167" s="21" t="s">
        <v>53</v>
      </c>
      <c r="C167" s="21" t="s">
        <v>124</v>
      </c>
      <c r="D167" s="21"/>
      <c r="E167" s="21"/>
      <c r="F167" s="21"/>
    </row>
    <row r="168" spans="1:6">
      <c r="A168" s="20">
        <v>52571294</v>
      </c>
      <c r="B168" s="21" t="s">
        <v>53</v>
      </c>
      <c r="C168" s="21" t="s">
        <v>42</v>
      </c>
      <c r="D168" s="21"/>
      <c r="E168" s="21"/>
      <c r="F168" s="21"/>
    </row>
    <row r="169" spans="1:6">
      <c r="A169" s="20">
        <v>95000000</v>
      </c>
      <c r="B169" s="21" t="s">
        <v>53</v>
      </c>
      <c r="C169" s="21" t="s">
        <v>42</v>
      </c>
      <c r="D169" s="21"/>
      <c r="E169" s="21"/>
      <c r="F169" s="21"/>
    </row>
    <row r="170" spans="1:6">
      <c r="A170" s="20">
        <v>192142937</v>
      </c>
      <c r="B170" s="21" t="s">
        <v>53</v>
      </c>
      <c r="C170" s="21" t="s">
        <v>42</v>
      </c>
      <c r="D170" s="21"/>
      <c r="E170" s="21"/>
      <c r="F170" s="21"/>
    </row>
    <row r="182" spans="1:6">
      <c r="A182" s="6"/>
      <c r="B182" s="6"/>
      <c r="C182" s="6"/>
      <c r="D182" s="6"/>
      <c r="E182" s="6"/>
      <c r="F182" s="6"/>
    </row>
    <row r="183" spans="1:6">
      <c r="A183" s="6"/>
      <c r="B183" s="6"/>
      <c r="C183" s="6"/>
      <c r="D183" s="6"/>
      <c r="E183" s="6"/>
      <c r="F183" s="6"/>
    </row>
    <row r="184" spans="1:6">
      <c r="A184" s="6"/>
      <c r="B184" s="6"/>
      <c r="C184" s="6"/>
      <c r="D184" s="6"/>
      <c r="E184" s="6"/>
      <c r="F184" s="6"/>
    </row>
    <row r="185" spans="1:6">
      <c r="A185" s="6"/>
      <c r="B185" s="6"/>
      <c r="C185" s="6"/>
      <c r="D185" s="6"/>
      <c r="E185" s="6"/>
      <c r="F185" s="6"/>
    </row>
    <row r="186" spans="1:6">
      <c r="A186" s="6"/>
      <c r="B186" s="6"/>
      <c r="C186" s="6"/>
      <c r="D186" s="6"/>
      <c r="E186" s="6"/>
      <c r="F186" s="6"/>
    </row>
    <row r="187" spans="1:6">
      <c r="A187" s="6"/>
      <c r="B187" s="6"/>
      <c r="C187" s="6"/>
      <c r="D187" s="6"/>
      <c r="E187" s="6"/>
      <c r="F187" s="6"/>
    </row>
    <row r="188" spans="1:6">
      <c r="A188" s="6"/>
      <c r="B188" s="6"/>
      <c r="C188" s="6"/>
      <c r="D188" s="6"/>
      <c r="E188" s="6"/>
      <c r="F18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S188"/>
  <sheetViews>
    <sheetView topLeftCell="A4" workbookViewId="0">
      <selection activeCell="N11" sqref="N11"/>
    </sheetView>
  </sheetViews>
  <sheetFormatPr defaultColWidth="9" defaultRowHeight="14.4"/>
  <cols>
    <col min="1" max="1" width="21.33203125" customWidth="1"/>
    <col min="2" max="2" width="17.5546875" customWidth="1"/>
    <col min="3" max="3" width="17.44140625" customWidth="1"/>
    <col min="4" max="4" width="15.5546875" customWidth="1"/>
    <col min="6" max="6" width="10.109375" customWidth="1"/>
    <col min="8" max="8" width="10.109375" customWidth="1"/>
    <col min="9" max="9" width="11.21875" customWidth="1"/>
  </cols>
  <sheetData>
    <row r="1" spans="1:19">
      <c r="A1" s="19" t="s">
        <v>472</v>
      </c>
      <c r="B1" s="5" t="s">
        <v>10</v>
      </c>
      <c r="C1" s="5" t="s">
        <v>16</v>
      </c>
      <c r="D1" s="5" t="s">
        <v>24</v>
      </c>
    </row>
    <row r="2" spans="1:19">
      <c r="A2" s="20">
        <v>236447</v>
      </c>
      <c r="B2" s="21" t="s">
        <v>44</v>
      </c>
      <c r="C2" s="21" t="s">
        <v>46</v>
      </c>
      <c r="D2" s="21">
        <v>4</v>
      </c>
    </row>
    <row r="3" spans="1:19">
      <c r="A3" s="20">
        <v>282778</v>
      </c>
      <c r="B3" s="21" t="s">
        <v>53</v>
      </c>
      <c r="C3" s="21" t="s">
        <v>46</v>
      </c>
      <c r="D3" s="21">
        <v>4</v>
      </c>
      <c r="E3" s="22"/>
      <c r="F3" s="22" t="str">
        <f>C2</f>
        <v>Hatchback</v>
      </c>
      <c r="G3" s="23" t="s">
        <v>108</v>
      </c>
      <c r="H3" s="23" t="s">
        <v>133</v>
      </c>
      <c r="I3" s="23" t="s">
        <v>167</v>
      </c>
      <c r="J3" s="23" t="s">
        <v>78</v>
      </c>
      <c r="Q3" s="22"/>
      <c r="R3" s="22" t="s">
        <v>53</v>
      </c>
      <c r="S3" s="22" t="s">
        <v>44</v>
      </c>
    </row>
    <row r="4" spans="1:19">
      <c r="A4" s="20">
        <v>283290</v>
      </c>
      <c r="B4" s="21" t="s">
        <v>53</v>
      </c>
      <c r="C4" s="21" t="s">
        <v>46</v>
      </c>
      <c r="D4" s="21">
        <v>5</v>
      </c>
      <c r="E4" s="22">
        <v>2</v>
      </c>
      <c r="F4" s="22">
        <f>COUNTIFS($C:$C,$F$3,$D:$D,E4)</f>
        <v>1</v>
      </c>
      <c r="G4" s="22">
        <f>COUNTIFS($C:$C,$G$3,$D:$D,E4)</f>
        <v>2</v>
      </c>
      <c r="H4" s="22">
        <f>COUNTIFS($C:$C,$H$3,$D:$D,E4)</f>
        <v>2</v>
      </c>
      <c r="I4" s="22">
        <f>COUNTIFS($C:$C,$I$3,$D:$D,E4)</f>
        <v>0</v>
      </c>
      <c r="J4" s="22">
        <f>COUNTIFS($C:$C,$J$3,$D:$D,E4)</f>
        <v>6</v>
      </c>
      <c r="Q4" s="22">
        <v>0</v>
      </c>
      <c r="R4" s="22">
        <v>0</v>
      </c>
      <c r="S4" s="22">
        <v>0</v>
      </c>
    </row>
    <row r="5" spans="1:19">
      <c r="A5" s="20">
        <v>292667</v>
      </c>
      <c r="B5" s="21" t="s">
        <v>44</v>
      </c>
      <c r="C5" s="21" t="s">
        <v>46</v>
      </c>
      <c r="D5" s="21">
        <v>5</v>
      </c>
      <c r="E5" s="22">
        <v>3</v>
      </c>
      <c r="F5" s="22">
        <f>COUNTIFS($C:$C,$F$3,$D:$D,E5)</f>
        <v>0</v>
      </c>
      <c r="G5" s="22">
        <f>COUNTIFS($C:$C,$G$3,$D:$D,E5)</f>
        <v>0</v>
      </c>
      <c r="H5" s="22">
        <f>COUNTIFS($C:$C,$H$3,$D:$D,E5)</f>
        <v>0</v>
      </c>
      <c r="I5" s="22">
        <f>COUNTIFS($C:$C,$I$3,$D:$D,E5)</f>
        <v>0</v>
      </c>
      <c r="J5" s="22">
        <f>COUNTIFS($C:$C,$J$3,$D:$D,E5)</f>
        <v>0</v>
      </c>
      <c r="Q5" s="22">
        <v>2000000</v>
      </c>
      <c r="R5" s="22">
        <v>7</v>
      </c>
      <c r="S5" s="22">
        <v>2</v>
      </c>
    </row>
    <row r="6" spans="1:19" hidden="1">
      <c r="A6" s="20">
        <v>352136</v>
      </c>
      <c r="B6" s="21" t="s">
        <v>53</v>
      </c>
      <c r="C6" s="21" t="s">
        <v>64</v>
      </c>
      <c r="D6" s="21">
        <v>6</v>
      </c>
      <c r="E6">
        <v>4</v>
      </c>
      <c r="Q6" s="22">
        <v>4000000</v>
      </c>
      <c r="R6" s="22">
        <v>16</v>
      </c>
      <c r="S6" s="22">
        <v>0</v>
      </c>
    </row>
    <row r="7" spans="1:19">
      <c r="A7" s="20">
        <v>353290</v>
      </c>
      <c r="B7" s="21" t="s">
        <v>53</v>
      </c>
      <c r="C7" s="21" t="s">
        <v>46</v>
      </c>
      <c r="D7" s="21">
        <v>5</v>
      </c>
      <c r="E7" s="22">
        <v>4</v>
      </c>
      <c r="F7" s="22">
        <f t="shared" ref="F7:F9" si="0">COUNTIFS($C:$C,$F$3,$D:$D,E7)</f>
        <v>6</v>
      </c>
      <c r="G7" s="22">
        <f t="shared" ref="G7:G9" si="1">COUNTIFS($C:$C,$G$3,$D:$D,E7)</f>
        <v>6</v>
      </c>
      <c r="H7" s="22">
        <f t="shared" ref="H7:H9" si="2">COUNTIFS($C:$C,$H$3,$D:$D,E7)</f>
        <v>2</v>
      </c>
      <c r="I7" s="22">
        <f t="shared" ref="I7:I9" si="3">COUNTIFS($C:$C,$I$3,$D:$D,E7)</f>
        <v>1</v>
      </c>
      <c r="J7" s="22">
        <f t="shared" ref="J7:J9" si="4">COUNTIFS($C:$C,$J$3,$D:$D,E7)</f>
        <v>4</v>
      </c>
      <c r="Q7" s="22">
        <v>6000000</v>
      </c>
      <c r="R7" s="22">
        <v>17</v>
      </c>
      <c r="S7" s="22">
        <v>2</v>
      </c>
    </row>
    <row r="8" spans="1:19">
      <c r="A8" s="20">
        <v>356559</v>
      </c>
      <c r="B8" s="21" t="s">
        <v>53</v>
      </c>
      <c r="C8" s="21" t="s">
        <v>46</v>
      </c>
      <c r="D8" s="21">
        <v>5</v>
      </c>
      <c r="E8" s="22">
        <v>5</v>
      </c>
      <c r="F8" s="22">
        <f t="shared" si="0"/>
        <v>17</v>
      </c>
      <c r="G8" s="22">
        <f t="shared" si="1"/>
        <v>22</v>
      </c>
      <c r="H8" s="22">
        <f t="shared" si="2"/>
        <v>10</v>
      </c>
      <c r="I8" s="22">
        <f t="shared" si="3"/>
        <v>2</v>
      </c>
      <c r="J8" s="22">
        <f t="shared" si="4"/>
        <v>39</v>
      </c>
      <c r="Q8" s="22">
        <v>8000000</v>
      </c>
      <c r="R8" s="22">
        <v>25</v>
      </c>
      <c r="S8" s="22">
        <v>1</v>
      </c>
    </row>
    <row r="9" spans="1:19">
      <c r="A9" s="20">
        <v>370500</v>
      </c>
      <c r="B9" s="21" t="s">
        <v>53</v>
      </c>
      <c r="C9" s="21" t="s">
        <v>46</v>
      </c>
      <c r="D9" s="21">
        <v>6</v>
      </c>
      <c r="E9" s="22">
        <v>6</v>
      </c>
      <c r="F9" s="22">
        <f t="shared" si="0"/>
        <v>3</v>
      </c>
      <c r="G9" s="22">
        <f t="shared" si="1"/>
        <v>0</v>
      </c>
      <c r="H9" s="22">
        <f t="shared" si="2"/>
        <v>0</v>
      </c>
      <c r="I9" s="22">
        <f t="shared" si="3"/>
        <v>0</v>
      </c>
      <c r="J9" s="22">
        <f t="shared" si="4"/>
        <v>2</v>
      </c>
      <c r="Q9" s="22">
        <v>10000000</v>
      </c>
      <c r="R9" s="22">
        <v>13</v>
      </c>
      <c r="S9" s="22">
        <v>0</v>
      </c>
    </row>
    <row r="10" spans="1:19" hidden="1">
      <c r="A10" s="20">
        <v>426289</v>
      </c>
      <c r="B10" s="21" t="s">
        <v>53</v>
      </c>
      <c r="C10" s="21" t="s">
        <v>74</v>
      </c>
      <c r="D10" s="21">
        <v>7</v>
      </c>
      <c r="E10">
        <v>8</v>
      </c>
    </row>
    <row r="11" spans="1:19">
      <c r="A11" s="20">
        <v>460000</v>
      </c>
      <c r="B11" s="21" t="s">
        <v>53</v>
      </c>
      <c r="C11" s="21" t="s">
        <v>78</v>
      </c>
      <c r="D11" s="21">
        <v>5</v>
      </c>
      <c r="E11" s="22">
        <v>7</v>
      </c>
      <c r="F11" s="22">
        <f t="shared" ref="F11:F13" si="5">COUNTIFS($C:$C,$F$3,$D:$D,E11)</f>
        <v>4</v>
      </c>
      <c r="G11" s="22">
        <f t="shared" ref="G11:G13" si="6">COUNTIFS($C:$C,$G$3,$D:$D,E11)</f>
        <v>7</v>
      </c>
      <c r="H11" s="22">
        <f t="shared" ref="H11:H13" si="7">COUNTIFS($C:$C,$H$3,$D:$D,E11)</f>
        <v>1</v>
      </c>
      <c r="I11" s="22">
        <f t="shared" ref="I11:I13" si="8">COUNTIFS($C:$C,$I$3,$D:$D,E11)</f>
        <v>1</v>
      </c>
      <c r="J11" s="22">
        <f t="shared" ref="J11:J13" si="9">COUNTIFS($C:$C,$J$3,$D:$D,E11)</f>
        <v>11</v>
      </c>
    </row>
    <row r="12" spans="1:19">
      <c r="A12" s="20">
        <v>479000</v>
      </c>
      <c r="B12" s="21" t="s">
        <v>53</v>
      </c>
      <c r="C12" s="21" t="s">
        <v>46</v>
      </c>
      <c r="D12" s="21">
        <v>7</v>
      </c>
      <c r="E12" s="22">
        <v>8</v>
      </c>
      <c r="F12" s="22">
        <f t="shared" si="5"/>
        <v>0</v>
      </c>
      <c r="G12" s="22">
        <f t="shared" si="6"/>
        <v>0</v>
      </c>
      <c r="H12" s="22">
        <f t="shared" si="7"/>
        <v>0</v>
      </c>
      <c r="I12" s="22">
        <f t="shared" si="8"/>
        <v>0</v>
      </c>
      <c r="J12" s="22">
        <f t="shared" si="9"/>
        <v>1</v>
      </c>
    </row>
    <row r="13" spans="1:19">
      <c r="A13" s="20">
        <v>481074</v>
      </c>
      <c r="B13" s="21" t="s">
        <v>53</v>
      </c>
      <c r="C13" s="21" t="s">
        <v>46</v>
      </c>
      <c r="D13" s="21">
        <v>5</v>
      </c>
      <c r="E13" s="22">
        <v>9</v>
      </c>
      <c r="F13" s="22">
        <f t="shared" si="5"/>
        <v>0</v>
      </c>
      <c r="G13" s="22">
        <f t="shared" si="6"/>
        <v>0</v>
      </c>
      <c r="H13" s="22">
        <f t="shared" si="7"/>
        <v>0</v>
      </c>
      <c r="I13" s="22">
        <f t="shared" si="8"/>
        <v>0</v>
      </c>
      <c r="J13" s="22">
        <f t="shared" si="9"/>
        <v>1</v>
      </c>
    </row>
    <row r="14" spans="1:19">
      <c r="A14" s="20">
        <v>488194</v>
      </c>
      <c r="B14" s="21" t="s">
        <v>53</v>
      </c>
      <c r="C14" s="21" t="s">
        <v>46</v>
      </c>
      <c r="D14" s="21">
        <v>5</v>
      </c>
    </row>
    <row r="15" spans="1:19">
      <c r="A15" s="20">
        <v>495000</v>
      </c>
      <c r="B15" s="21" t="s">
        <v>53</v>
      </c>
      <c r="C15" s="21" t="s">
        <v>46</v>
      </c>
      <c r="D15" s="21">
        <v>5</v>
      </c>
    </row>
    <row r="16" spans="1:19">
      <c r="A16" s="20">
        <v>503990</v>
      </c>
      <c r="B16" s="21" t="s">
        <v>53</v>
      </c>
      <c r="C16" s="21" t="s">
        <v>78</v>
      </c>
      <c r="D16" s="21">
        <v>5</v>
      </c>
    </row>
    <row r="17" spans="1:4">
      <c r="A17" s="20">
        <v>506000</v>
      </c>
      <c r="B17" s="21" t="s">
        <v>53</v>
      </c>
      <c r="C17" s="21" t="s">
        <v>78</v>
      </c>
      <c r="D17" s="21">
        <v>5</v>
      </c>
    </row>
    <row r="18" spans="1:4">
      <c r="A18" s="20">
        <v>519000</v>
      </c>
      <c r="B18" s="21" t="s">
        <v>53</v>
      </c>
      <c r="C18" s="21" t="s">
        <v>46</v>
      </c>
      <c r="D18" s="21">
        <v>5</v>
      </c>
    </row>
    <row r="19" spans="1:4">
      <c r="A19" s="20">
        <v>525021</v>
      </c>
      <c r="B19" s="21" t="s">
        <v>53</v>
      </c>
      <c r="C19" s="21" t="s">
        <v>108</v>
      </c>
      <c r="D19" s="21">
        <v>5</v>
      </c>
    </row>
    <row r="20" spans="1:4">
      <c r="A20" s="20">
        <v>529000</v>
      </c>
      <c r="B20" s="21" t="s">
        <v>53</v>
      </c>
      <c r="C20" s="21" t="s">
        <v>108</v>
      </c>
      <c r="D20" s="21">
        <v>7</v>
      </c>
    </row>
    <row r="21" spans="1:4" hidden="1">
      <c r="A21" s="20">
        <v>535562</v>
      </c>
      <c r="B21" s="21" t="s">
        <v>53</v>
      </c>
      <c r="C21" s="21" t="s">
        <v>112</v>
      </c>
      <c r="D21" s="21">
        <v>5</v>
      </c>
    </row>
    <row r="22" spans="1:4">
      <c r="A22" s="20">
        <v>575000</v>
      </c>
      <c r="B22" s="21" t="s">
        <v>53</v>
      </c>
      <c r="C22" s="21" t="s">
        <v>108</v>
      </c>
      <c r="D22" s="21">
        <v>5</v>
      </c>
    </row>
    <row r="23" spans="1:4" hidden="1">
      <c r="A23" s="20">
        <v>582287</v>
      </c>
      <c r="B23" s="21" t="s">
        <v>53</v>
      </c>
      <c r="C23" s="21" t="s">
        <v>120</v>
      </c>
      <c r="D23" s="21">
        <v>5</v>
      </c>
    </row>
    <row r="24" spans="1:4">
      <c r="A24" s="20">
        <v>586428</v>
      </c>
      <c r="B24" s="21" t="s">
        <v>53</v>
      </c>
      <c r="C24" s="21" t="s">
        <v>78</v>
      </c>
      <c r="D24" s="21">
        <v>5</v>
      </c>
    </row>
    <row r="25" spans="1:4">
      <c r="A25" s="20">
        <v>594993</v>
      </c>
      <c r="B25" s="21" t="s">
        <v>53</v>
      </c>
      <c r="C25" s="21" t="s">
        <v>78</v>
      </c>
      <c r="D25" s="21">
        <v>5</v>
      </c>
    </row>
    <row r="26" spans="1:4">
      <c r="A26" s="20">
        <v>623000</v>
      </c>
      <c r="B26" s="21" t="s">
        <v>53</v>
      </c>
      <c r="C26" s="21" t="s">
        <v>78</v>
      </c>
      <c r="D26" s="21">
        <v>5</v>
      </c>
    </row>
    <row r="27" spans="1:4">
      <c r="A27" s="20">
        <v>642478</v>
      </c>
      <c r="B27" s="21" t="s">
        <v>53</v>
      </c>
      <c r="C27" s="21" t="s">
        <v>133</v>
      </c>
      <c r="D27" s="21">
        <v>5</v>
      </c>
    </row>
    <row r="28" spans="1:4">
      <c r="A28" s="20">
        <v>643769</v>
      </c>
      <c r="B28" s="21" t="s">
        <v>53</v>
      </c>
      <c r="C28" s="21" t="s">
        <v>108</v>
      </c>
      <c r="D28" s="21">
        <v>5</v>
      </c>
    </row>
    <row r="29" spans="1:4">
      <c r="A29" s="20">
        <v>647800</v>
      </c>
      <c r="B29" s="21" t="s">
        <v>53</v>
      </c>
      <c r="C29" s="21" t="s">
        <v>78</v>
      </c>
      <c r="D29" s="21">
        <v>5</v>
      </c>
    </row>
    <row r="30" spans="1:4">
      <c r="A30" s="20">
        <v>662880</v>
      </c>
      <c r="B30" s="21" t="s">
        <v>53</v>
      </c>
      <c r="C30" s="21" t="s">
        <v>108</v>
      </c>
      <c r="D30" s="21">
        <v>5</v>
      </c>
    </row>
    <row r="31" spans="1:4">
      <c r="A31" s="20">
        <v>675090</v>
      </c>
      <c r="B31" s="21" t="s">
        <v>53</v>
      </c>
      <c r="C31" s="21" t="s">
        <v>133</v>
      </c>
      <c r="D31" s="21">
        <v>2</v>
      </c>
    </row>
    <row r="32" spans="1:4">
      <c r="A32" s="20">
        <v>695000</v>
      </c>
      <c r="B32" s="21" t="s">
        <v>44</v>
      </c>
      <c r="C32" s="21" t="s">
        <v>108</v>
      </c>
      <c r="D32" s="21">
        <v>5</v>
      </c>
    </row>
    <row r="33" spans="1:4">
      <c r="A33" s="20">
        <v>707025</v>
      </c>
      <c r="B33" s="21" t="s">
        <v>53</v>
      </c>
      <c r="C33" s="21" t="s">
        <v>78</v>
      </c>
      <c r="D33" s="21">
        <v>4</v>
      </c>
    </row>
    <row r="34" spans="1:4">
      <c r="A34" s="20">
        <v>719661</v>
      </c>
      <c r="B34" s="21" t="s">
        <v>53</v>
      </c>
      <c r="C34" s="21" t="s">
        <v>133</v>
      </c>
      <c r="D34" s="21">
        <v>5</v>
      </c>
    </row>
    <row r="35" spans="1:4">
      <c r="A35" s="20">
        <v>745000</v>
      </c>
      <c r="B35" s="21" t="s">
        <v>53</v>
      </c>
      <c r="C35" s="21" t="s">
        <v>78</v>
      </c>
      <c r="D35" s="21">
        <v>7</v>
      </c>
    </row>
    <row r="36" spans="1:4">
      <c r="A36" s="20">
        <v>746621</v>
      </c>
      <c r="B36" s="21" t="s">
        <v>53</v>
      </c>
      <c r="C36" s="21" t="s">
        <v>133</v>
      </c>
      <c r="D36" s="21">
        <v>5</v>
      </c>
    </row>
    <row r="37" spans="1:4">
      <c r="A37" s="20">
        <v>748370</v>
      </c>
      <c r="B37" s="21" t="s">
        <v>53</v>
      </c>
      <c r="C37" s="21" t="s">
        <v>167</v>
      </c>
      <c r="D37" s="21">
        <v>4</v>
      </c>
    </row>
    <row r="38" spans="1:4">
      <c r="A38" s="20">
        <v>751203</v>
      </c>
      <c r="B38" s="21" t="s">
        <v>53</v>
      </c>
      <c r="C38" s="21" t="s">
        <v>133</v>
      </c>
      <c r="D38" s="21">
        <v>4</v>
      </c>
    </row>
    <row r="39" spans="1:4">
      <c r="A39" s="20">
        <v>759000</v>
      </c>
      <c r="B39" s="21" t="s">
        <v>53</v>
      </c>
      <c r="C39" s="21" t="s">
        <v>133</v>
      </c>
      <c r="D39" s="21">
        <v>4</v>
      </c>
    </row>
    <row r="40" spans="1:4">
      <c r="A40" s="20">
        <v>762742</v>
      </c>
      <c r="B40" s="21" t="s">
        <v>53</v>
      </c>
      <c r="C40" s="21" t="s">
        <v>108</v>
      </c>
      <c r="D40" s="21">
        <v>4</v>
      </c>
    </row>
    <row r="41" spans="1:4" hidden="1">
      <c r="A41" s="20">
        <v>763000</v>
      </c>
      <c r="B41" s="21" t="s">
        <v>53</v>
      </c>
      <c r="C41" s="21" t="s">
        <v>178</v>
      </c>
      <c r="D41" s="21">
        <v>4</v>
      </c>
    </row>
    <row r="42" spans="1:4">
      <c r="A42" s="20">
        <v>791000</v>
      </c>
      <c r="B42" s="21" t="s">
        <v>53</v>
      </c>
      <c r="C42" s="21" t="s">
        <v>46</v>
      </c>
      <c r="D42" s="21">
        <v>4</v>
      </c>
    </row>
    <row r="43" spans="1:4">
      <c r="A43" s="20">
        <v>797802</v>
      </c>
      <c r="B43" s="21" t="s">
        <v>53</v>
      </c>
      <c r="C43" s="21" t="s">
        <v>46</v>
      </c>
      <c r="D43" s="21">
        <v>7</v>
      </c>
    </row>
    <row r="44" spans="1:4">
      <c r="A44" s="20">
        <v>799990</v>
      </c>
      <c r="B44" s="21" t="s">
        <v>53</v>
      </c>
      <c r="C44" s="21" t="s">
        <v>46</v>
      </c>
      <c r="D44" s="21">
        <v>2</v>
      </c>
    </row>
    <row r="45" spans="1:4">
      <c r="A45" s="20">
        <v>830127</v>
      </c>
      <c r="B45" s="21" t="s">
        <v>53</v>
      </c>
      <c r="C45" s="21" t="s">
        <v>46</v>
      </c>
      <c r="D45" s="21">
        <v>5</v>
      </c>
    </row>
    <row r="46" spans="1:4">
      <c r="A46" s="20">
        <v>854328</v>
      </c>
      <c r="B46" s="21" t="s">
        <v>53</v>
      </c>
      <c r="C46" s="21" t="s">
        <v>46</v>
      </c>
      <c r="D46" s="21">
        <v>4</v>
      </c>
    </row>
    <row r="47" spans="1:4">
      <c r="A47" s="20">
        <v>863299</v>
      </c>
      <c r="B47" s="21" t="s">
        <v>53</v>
      </c>
      <c r="C47" s="21" t="s">
        <v>78</v>
      </c>
      <c r="D47" s="21">
        <v>2</v>
      </c>
    </row>
    <row r="48" spans="1:4">
      <c r="A48" s="20">
        <v>876500</v>
      </c>
      <c r="B48" s="21" t="s">
        <v>53</v>
      </c>
      <c r="C48" s="21" t="s">
        <v>108</v>
      </c>
      <c r="D48" s="21">
        <v>2</v>
      </c>
    </row>
    <row r="49" spans="1:4">
      <c r="A49" s="20">
        <v>880689</v>
      </c>
      <c r="B49" s="21" t="s">
        <v>53</v>
      </c>
      <c r="C49" s="21" t="s">
        <v>108</v>
      </c>
      <c r="D49" s="21">
        <v>2</v>
      </c>
    </row>
    <row r="50" spans="1:4">
      <c r="A50" s="20">
        <v>886398</v>
      </c>
      <c r="B50" s="21" t="s">
        <v>53</v>
      </c>
      <c r="C50" s="21" t="s">
        <v>108</v>
      </c>
      <c r="D50" s="21">
        <v>4</v>
      </c>
    </row>
    <row r="51" spans="1:4">
      <c r="A51" s="20">
        <v>919689</v>
      </c>
      <c r="B51" s="21" t="s">
        <v>53</v>
      </c>
      <c r="C51" s="21" t="s">
        <v>78</v>
      </c>
      <c r="D51" s="21">
        <v>2</v>
      </c>
    </row>
    <row r="52" spans="1:4">
      <c r="A52" s="20">
        <v>940000</v>
      </c>
      <c r="B52" s="21" t="s">
        <v>53</v>
      </c>
      <c r="C52" s="21" t="s">
        <v>78</v>
      </c>
      <c r="D52" s="21">
        <v>5</v>
      </c>
    </row>
    <row r="53" spans="1:4">
      <c r="A53" s="20">
        <v>942263</v>
      </c>
      <c r="B53" s="21" t="s">
        <v>53</v>
      </c>
      <c r="C53" s="21" t="s">
        <v>78</v>
      </c>
      <c r="D53" s="21">
        <v>5</v>
      </c>
    </row>
    <row r="54" spans="1:4">
      <c r="A54" s="20">
        <v>949999</v>
      </c>
      <c r="B54" s="21" t="s">
        <v>53</v>
      </c>
      <c r="C54" s="21" t="s">
        <v>78</v>
      </c>
      <c r="D54" s="21">
        <v>6</v>
      </c>
    </row>
    <row r="55" spans="1:4">
      <c r="A55" s="20">
        <v>952900</v>
      </c>
      <c r="B55" s="21" t="s">
        <v>53</v>
      </c>
      <c r="C55" s="21" t="s">
        <v>78</v>
      </c>
      <c r="D55" s="21">
        <v>5</v>
      </c>
    </row>
    <row r="56" spans="1:4">
      <c r="A56" s="20">
        <v>955000</v>
      </c>
      <c r="B56" s="21" t="s">
        <v>53</v>
      </c>
      <c r="C56" s="21" t="s">
        <v>108</v>
      </c>
      <c r="D56" s="21">
        <v>5</v>
      </c>
    </row>
    <row r="57" spans="1:4">
      <c r="A57" s="20">
        <v>957177</v>
      </c>
      <c r="B57" s="21" t="s">
        <v>53</v>
      </c>
      <c r="C57" s="21" t="s">
        <v>78</v>
      </c>
      <c r="D57" s="21">
        <v>9</v>
      </c>
    </row>
    <row r="58" spans="1:4" hidden="1">
      <c r="A58" s="20">
        <v>959860</v>
      </c>
      <c r="B58" s="21" t="s">
        <v>53</v>
      </c>
      <c r="C58" s="21" t="s">
        <v>74</v>
      </c>
      <c r="D58" s="21">
        <v>5</v>
      </c>
    </row>
    <row r="59" spans="1:4">
      <c r="A59" s="20">
        <v>960868</v>
      </c>
      <c r="B59" s="21" t="s">
        <v>44</v>
      </c>
      <c r="C59" s="21" t="s">
        <v>108</v>
      </c>
      <c r="D59" s="21">
        <v>5</v>
      </c>
    </row>
    <row r="60" spans="1:4">
      <c r="A60" s="20">
        <v>963037</v>
      </c>
      <c r="B60" s="21" t="s">
        <v>53</v>
      </c>
      <c r="C60" s="21" t="s">
        <v>46</v>
      </c>
      <c r="D60" s="21">
        <v>5</v>
      </c>
    </row>
    <row r="61" spans="1:4">
      <c r="A61" s="20">
        <v>974860</v>
      </c>
      <c r="B61" s="21" t="s">
        <v>53</v>
      </c>
      <c r="C61" s="21" t="s">
        <v>108</v>
      </c>
      <c r="D61" s="21">
        <v>5</v>
      </c>
    </row>
    <row r="62" spans="1:4">
      <c r="A62" s="20">
        <v>980970</v>
      </c>
      <c r="B62" s="21" t="s">
        <v>53</v>
      </c>
      <c r="C62" s="21" t="s">
        <v>78</v>
      </c>
      <c r="D62" s="21">
        <v>7</v>
      </c>
    </row>
    <row r="63" spans="1:4">
      <c r="A63" s="20">
        <v>984689</v>
      </c>
      <c r="B63" s="21" t="s">
        <v>53</v>
      </c>
      <c r="C63" s="21" t="s">
        <v>78</v>
      </c>
      <c r="D63" s="21">
        <v>5</v>
      </c>
    </row>
    <row r="64" spans="1:4">
      <c r="A64" s="20">
        <v>989000</v>
      </c>
      <c r="B64" s="21" t="s">
        <v>53</v>
      </c>
      <c r="C64" s="21" t="s">
        <v>78</v>
      </c>
      <c r="D64" s="21">
        <v>5</v>
      </c>
    </row>
    <row r="65" spans="1:4">
      <c r="A65" s="20">
        <v>989219</v>
      </c>
      <c r="B65" s="21" t="s">
        <v>53</v>
      </c>
      <c r="C65" s="21" t="s">
        <v>78</v>
      </c>
      <c r="D65" s="21">
        <v>5</v>
      </c>
    </row>
    <row r="66" spans="1:4" hidden="1">
      <c r="A66" s="20">
        <v>992748</v>
      </c>
      <c r="B66" s="21" t="s">
        <v>53</v>
      </c>
      <c r="C66" s="21" t="s">
        <v>64</v>
      </c>
      <c r="D66" s="21">
        <v>5</v>
      </c>
    </row>
    <row r="67" spans="1:4" hidden="1">
      <c r="A67" s="20">
        <v>998599</v>
      </c>
      <c r="B67" s="21" t="s">
        <v>53</v>
      </c>
      <c r="C67" s="21" t="s">
        <v>244</v>
      </c>
      <c r="D67" s="21">
        <v>5</v>
      </c>
    </row>
    <row r="68" spans="1:4">
      <c r="A68" s="20">
        <v>999000</v>
      </c>
      <c r="B68" s="21" t="s">
        <v>53</v>
      </c>
      <c r="C68" s="21" t="s">
        <v>78</v>
      </c>
      <c r="D68" s="21">
        <v>8</v>
      </c>
    </row>
    <row r="69" spans="1:4">
      <c r="A69" s="20">
        <v>999900</v>
      </c>
      <c r="B69" s="21" t="s">
        <v>53</v>
      </c>
      <c r="C69" s="21" t="s">
        <v>108</v>
      </c>
      <c r="D69" s="21">
        <v>5</v>
      </c>
    </row>
    <row r="70" spans="1:4">
      <c r="A70" s="20">
        <v>999900</v>
      </c>
      <c r="B70" s="21" t="s">
        <v>53</v>
      </c>
      <c r="C70" s="21" t="s">
        <v>78</v>
      </c>
      <c r="D70" s="21">
        <v>4</v>
      </c>
    </row>
    <row r="71" spans="1:4">
      <c r="A71" s="20">
        <v>999990</v>
      </c>
      <c r="B71" s="21" t="s">
        <v>53</v>
      </c>
      <c r="C71" s="21" t="s">
        <v>78</v>
      </c>
      <c r="D71" s="21">
        <v>5</v>
      </c>
    </row>
    <row r="72" spans="1:4" hidden="1">
      <c r="A72" s="20">
        <v>1035000</v>
      </c>
      <c r="B72" s="21" t="s">
        <v>53</v>
      </c>
      <c r="C72" s="21" t="s">
        <v>74</v>
      </c>
      <c r="D72" s="21">
        <v>7</v>
      </c>
    </row>
    <row r="73" spans="1:4">
      <c r="A73" s="20">
        <v>1109005</v>
      </c>
      <c r="B73" s="21" t="s">
        <v>53</v>
      </c>
      <c r="C73" s="21" t="s">
        <v>46</v>
      </c>
      <c r="D73" s="21">
        <v>6</v>
      </c>
    </row>
    <row r="74" spans="1:4">
      <c r="A74" s="20">
        <v>1205000</v>
      </c>
      <c r="B74" s="21" t="s">
        <v>53</v>
      </c>
      <c r="C74" s="21" t="s">
        <v>78</v>
      </c>
      <c r="D74" s="21">
        <v>6</v>
      </c>
    </row>
    <row r="75" spans="1:4">
      <c r="A75" s="20">
        <v>1248000</v>
      </c>
      <c r="B75" s="21" t="s">
        <v>53</v>
      </c>
      <c r="C75" s="21" t="s">
        <v>78</v>
      </c>
      <c r="D75" s="21">
        <v>7</v>
      </c>
    </row>
    <row r="76" spans="1:4">
      <c r="A76" s="20">
        <v>1345363</v>
      </c>
      <c r="B76" s="21" t="s">
        <v>53</v>
      </c>
      <c r="C76" s="21" t="s">
        <v>46</v>
      </c>
      <c r="D76" s="21">
        <v>6</v>
      </c>
    </row>
    <row r="77" spans="1:4">
      <c r="A77" s="20">
        <v>1418313</v>
      </c>
      <c r="B77" s="21" t="s">
        <v>53</v>
      </c>
      <c r="C77" s="21" t="s">
        <v>78</v>
      </c>
      <c r="D77" s="21">
        <v>5</v>
      </c>
    </row>
    <row r="78" spans="1:4" hidden="1">
      <c r="A78" s="20">
        <v>1425599</v>
      </c>
      <c r="B78" s="21" t="s">
        <v>53</v>
      </c>
      <c r="C78" s="21" t="s">
        <v>244</v>
      </c>
      <c r="D78" s="21">
        <v>9</v>
      </c>
    </row>
    <row r="79" spans="1:4">
      <c r="A79" s="20">
        <v>1499000</v>
      </c>
      <c r="B79" s="21" t="s">
        <v>53</v>
      </c>
      <c r="C79" s="21" t="s">
        <v>78</v>
      </c>
      <c r="D79" s="21">
        <v>5</v>
      </c>
    </row>
    <row r="80" spans="1:4">
      <c r="A80" s="20">
        <v>1589000</v>
      </c>
      <c r="B80" s="21" t="s">
        <v>53</v>
      </c>
      <c r="C80" s="21" t="s">
        <v>78</v>
      </c>
      <c r="D80" s="21">
        <v>7</v>
      </c>
    </row>
    <row r="81" spans="1:4">
      <c r="A81" s="20">
        <v>1599000</v>
      </c>
      <c r="B81" s="21" t="s">
        <v>53</v>
      </c>
      <c r="C81" s="21" t="s">
        <v>78</v>
      </c>
      <c r="D81" s="21">
        <v>5</v>
      </c>
    </row>
    <row r="82" spans="1:4" hidden="1">
      <c r="A82" s="20">
        <v>1599599</v>
      </c>
      <c r="B82" s="21" t="s">
        <v>53</v>
      </c>
      <c r="C82" s="21" t="s">
        <v>178</v>
      </c>
      <c r="D82" s="21">
        <v>7</v>
      </c>
    </row>
    <row r="83" spans="1:4">
      <c r="A83" s="20">
        <v>1654783</v>
      </c>
      <c r="B83" s="21" t="s">
        <v>53</v>
      </c>
      <c r="C83" s="21" t="s">
        <v>78</v>
      </c>
      <c r="D83" s="21">
        <v>5</v>
      </c>
    </row>
    <row r="84" spans="1:4">
      <c r="A84" s="20">
        <v>1799599</v>
      </c>
      <c r="B84" s="21" t="s">
        <v>53</v>
      </c>
      <c r="C84" s="21" t="s">
        <v>78</v>
      </c>
      <c r="D84" s="21">
        <v>7</v>
      </c>
    </row>
    <row r="85" spans="1:4">
      <c r="A85" s="20">
        <v>2358000</v>
      </c>
      <c r="B85" s="21" t="s">
        <v>53</v>
      </c>
      <c r="C85" s="21" t="s">
        <v>78</v>
      </c>
      <c r="D85" s="21">
        <v>7</v>
      </c>
    </row>
    <row r="86" spans="1:4">
      <c r="A86" s="20">
        <v>2371858</v>
      </c>
      <c r="B86" s="21" t="s">
        <v>53</v>
      </c>
      <c r="C86" s="21" t="s">
        <v>108</v>
      </c>
      <c r="D86" s="21">
        <v>5</v>
      </c>
    </row>
    <row r="87" spans="1:4">
      <c r="A87" s="20">
        <v>2495000</v>
      </c>
      <c r="B87" s="21" t="s">
        <v>53</v>
      </c>
      <c r="C87" s="21" t="s">
        <v>78</v>
      </c>
      <c r="D87" s="21">
        <v>7</v>
      </c>
    </row>
    <row r="88" spans="1:4">
      <c r="A88" s="20">
        <v>2693000</v>
      </c>
      <c r="B88" s="21" t="s">
        <v>53</v>
      </c>
      <c r="C88" s="21" t="s">
        <v>78</v>
      </c>
      <c r="D88" s="21">
        <v>5</v>
      </c>
    </row>
    <row r="89" spans="1:4">
      <c r="A89" s="20">
        <v>2827001</v>
      </c>
      <c r="B89" s="21" t="s">
        <v>53</v>
      </c>
      <c r="C89" s="21" t="s">
        <v>108</v>
      </c>
      <c r="D89" s="21">
        <v>5</v>
      </c>
    </row>
    <row r="90" spans="1:4">
      <c r="A90" s="20">
        <v>2903750</v>
      </c>
      <c r="B90" s="21" t="s">
        <v>53</v>
      </c>
      <c r="C90" s="21" t="s">
        <v>78</v>
      </c>
      <c r="D90" s="21">
        <v>5</v>
      </c>
    </row>
    <row r="91" spans="1:4">
      <c r="A91" s="20">
        <v>3021500</v>
      </c>
      <c r="B91" s="21" t="s">
        <v>53</v>
      </c>
      <c r="C91" s="21" t="s">
        <v>133</v>
      </c>
      <c r="D91" s="21">
        <v>5</v>
      </c>
    </row>
    <row r="92" spans="1:4">
      <c r="A92" s="20">
        <v>3191000</v>
      </c>
      <c r="B92" s="21" t="s">
        <v>53</v>
      </c>
      <c r="C92" s="21" t="s">
        <v>133</v>
      </c>
      <c r="D92" s="21">
        <v>2</v>
      </c>
    </row>
    <row r="93" spans="1:4">
      <c r="A93" s="20">
        <v>3205000</v>
      </c>
      <c r="B93" s="21" t="s">
        <v>53</v>
      </c>
      <c r="C93" s="21" t="s">
        <v>133</v>
      </c>
      <c r="D93" s="21">
        <v>7</v>
      </c>
    </row>
    <row r="94" spans="1:4">
      <c r="A94" s="20">
        <v>3283000</v>
      </c>
      <c r="B94" s="21" t="s">
        <v>53</v>
      </c>
      <c r="C94" s="21" t="s">
        <v>167</v>
      </c>
      <c r="D94" s="21">
        <v>7</v>
      </c>
    </row>
    <row r="95" spans="1:4" hidden="1">
      <c r="A95" s="20">
        <v>3299599</v>
      </c>
      <c r="B95" s="21" t="s">
        <v>53</v>
      </c>
      <c r="C95" s="21" t="s">
        <v>64</v>
      </c>
      <c r="D95" s="21">
        <v>5</v>
      </c>
    </row>
    <row r="96" spans="1:4">
      <c r="A96" s="20">
        <v>3399000</v>
      </c>
      <c r="B96" s="21" t="s">
        <v>53</v>
      </c>
      <c r="C96" s="21" t="s">
        <v>46</v>
      </c>
      <c r="D96" s="21">
        <v>5</v>
      </c>
    </row>
    <row r="97" spans="1:4">
      <c r="A97" s="20">
        <v>3420000</v>
      </c>
      <c r="B97" s="21" t="s">
        <v>53</v>
      </c>
      <c r="C97" s="21" t="s">
        <v>46</v>
      </c>
      <c r="D97" s="21">
        <v>5</v>
      </c>
    </row>
    <row r="98" spans="1:4">
      <c r="A98" s="20">
        <v>3470000</v>
      </c>
      <c r="B98" s="21" t="s">
        <v>53</v>
      </c>
      <c r="C98" s="21" t="s">
        <v>46</v>
      </c>
      <c r="D98" s="21">
        <v>7</v>
      </c>
    </row>
    <row r="99" spans="1:4">
      <c r="A99" s="20">
        <v>3490000</v>
      </c>
      <c r="B99" s="21" t="s">
        <v>53</v>
      </c>
      <c r="C99" s="21" t="s">
        <v>108</v>
      </c>
      <c r="D99" s="21">
        <v>4</v>
      </c>
    </row>
    <row r="100" spans="1:4">
      <c r="A100" s="20">
        <v>3520000</v>
      </c>
      <c r="B100" s="21" t="s">
        <v>53</v>
      </c>
      <c r="C100" s="21" t="s">
        <v>108</v>
      </c>
      <c r="D100" s="21">
        <v>7</v>
      </c>
    </row>
    <row r="101" spans="1:4" hidden="1">
      <c r="A101" s="20">
        <v>3788000</v>
      </c>
      <c r="B101" s="21" t="s">
        <v>53</v>
      </c>
      <c r="C101" s="21" t="s">
        <v>64</v>
      </c>
      <c r="D101" s="21">
        <v>2</v>
      </c>
    </row>
    <row r="102" spans="1:4">
      <c r="A102" s="20">
        <v>4020000</v>
      </c>
      <c r="B102" s="21" t="s">
        <v>53</v>
      </c>
      <c r="C102" s="21" t="s">
        <v>78</v>
      </c>
      <c r="D102" s="21">
        <v>2</v>
      </c>
    </row>
    <row r="103" spans="1:4">
      <c r="A103" s="20">
        <v>4120000</v>
      </c>
      <c r="B103" s="21" t="s">
        <v>53</v>
      </c>
      <c r="C103" s="21" t="s">
        <v>78</v>
      </c>
      <c r="D103" s="21">
        <v>4</v>
      </c>
    </row>
    <row r="104" spans="1:4" hidden="1">
      <c r="A104" s="20">
        <v>4149000</v>
      </c>
      <c r="B104" s="21" t="s">
        <v>53</v>
      </c>
      <c r="C104" s="21" t="s">
        <v>244</v>
      </c>
      <c r="D104" s="21">
        <v>2</v>
      </c>
    </row>
    <row r="105" spans="1:4">
      <c r="A105" s="20">
        <v>4321237</v>
      </c>
      <c r="B105" s="21" t="s">
        <v>53</v>
      </c>
      <c r="C105" s="21" t="s">
        <v>78</v>
      </c>
      <c r="D105" s="21">
        <v>5</v>
      </c>
    </row>
    <row r="106" spans="1:4">
      <c r="A106" s="20">
        <v>4350000</v>
      </c>
      <c r="B106" s="21" t="s">
        <v>53</v>
      </c>
      <c r="C106" s="21" t="s">
        <v>78</v>
      </c>
      <c r="D106" s="21">
        <v>5</v>
      </c>
    </row>
    <row r="107" spans="1:4">
      <c r="A107" s="20">
        <v>4498000</v>
      </c>
      <c r="B107" s="21" t="s">
        <v>53</v>
      </c>
      <c r="C107" s="21" t="s">
        <v>78</v>
      </c>
      <c r="D107" s="21">
        <v>5</v>
      </c>
    </row>
    <row r="108" spans="1:4">
      <c r="A108" s="20">
        <v>4507000</v>
      </c>
      <c r="B108" s="21" t="s">
        <v>53</v>
      </c>
      <c r="C108" s="21" t="s">
        <v>78</v>
      </c>
      <c r="D108" s="21">
        <v>5</v>
      </c>
    </row>
    <row r="109" spans="1:4">
      <c r="A109" s="20">
        <v>4509000</v>
      </c>
      <c r="B109" s="21" t="s">
        <v>53</v>
      </c>
      <c r="C109" s="21" t="s">
        <v>78</v>
      </c>
      <c r="D109" s="21">
        <v>5</v>
      </c>
    </row>
    <row r="110" spans="1:4">
      <c r="A110" s="20">
        <v>5275000</v>
      </c>
      <c r="B110" s="21" t="s">
        <v>53</v>
      </c>
      <c r="C110" s="21" t="s">
        <v>78</v>
      </c>
      <c r="D110" s="21">
        <v>5</v>
      </c>
    </row>
    <row r="111" spans="1:4">
      <c r="A111" s="20">
        <v>5695000</v>
      </c>
      <c r="B111" s="21" t="s">
        <v>53</v>
      </c>
      <c r="C111" s="21" t="s">
        <v>78</v>
      </c>
      <c r="D111" s="21">
        <v>7</v>
      </c>
    </row>
    <row r="112" spans="1:4">
      <c r="A112" s="20">
        <v>5930000</v>
      </c>
      <c r="B112" s="21" t="s">
        <v>53</v>
      </c>
      <c r="C112" s="21" t="s">
        <v>78</v>
      </c>
      <c r="D112" s="21">
        <v>5</v>
      </c>
    </row>
    <row r="113" spans="1:4">
      <c r="A113" s="20">
        <v>5990000</v>
      </c>
      <c r="B113" s="21" t="s">
        <v>53</v>
      </c>
      <c r="C113" s="21" t="s">
        <v>108</v>
      </c>
      <c r="D113" s="21">
        <v>7</v>
      </c>
    </row>
    <row r="114" spans="1:4">
      <c r="A114" s="20">
        <v>6060000</v>
      </c>
      <c r="B114" s="21" t="s">
        <v>53</v>
      </c>
      <c r="C114" s="21" t="s">
        <v>108</v>
      </c>
      <c r="D114" s="21">
        <v>5</v>
      </c>
    </row>
    <row r="115" spans="1:4">
      <c r="A115" s="20">
        <v>6060000</v>
      </c>
      <c r="B115" s="21" t="s">
        <v>53</v>
      </c>
      <c r="C115" s="21" t="s">
        <v>46</v>
      </c>
      <c r="D115" s="21">
        <v>5</v>
      </c>
    </row>
    <row r="116" spans="1:4">
      <c r="A116" s="20">
        <v>6061200</v>
      </c>
      <c r="B116" s="21" t="s">
        <v>53</v>
      </c>
      <c r="C116" s="21" t="s">
        <v>46</v>
      </c>
      <c r="D116" s="21">
        <v>7</v>
      </c>
    </row>
    <row r="117" spans="1:4">
      <c r="A117" s="20">
        <v>6394000</v>
      </c>
      <c r="B117" s="21" t="s">
        <v>53</v>
      </c>
      <c r="C117" s="21" t="s">
        <v>108</v>
      </c>
      <c r="D117" s="21">
        <v>5</v>
      </c>
    </row>
    <row r="118" spans="1:4">
      <c r="A118" s="20">
        <v>6422809</v>
      </c>
      <c r="B118" s="21" t="s">
        <v>53</v>
      </c>
      <c r="C118" s="21" t="s">
        <v>108</v>
      </c>
      <c r="D118" s="21">
        <v>5</v>
      </c>
    </row>
    <row r="119" spans="1:4">
      <c r="A119" s="20">
        <v>6440000</v>
      </c>
      <c r="B119" s="21" t="s">
        <v>53</v>
      </c>
      <c r="C119" s="21" t="s">
        <v>108</v>
      </c>
      <c r="D119" s="21">
        <v>7</v>
      </c>
    </row>
    <row r="120" spans="1:4">
      <c r="A120" s="20">
        <v>6463780</v>
      </c>
      <c r="B120" s="21" t="s">
        <v>53</v>
      </c>
      <c r="C120" s="21" t="s">
        <v>78</v>
      </c>
      <c r="D120" s="21">
        <v>5</v>
      </c>
    </row>
    <row r="121" spans="1:4">
      <c r="A121" s="20">
        <v>6490000</v>
      </c>
      <c r="B121" s="21" t="s">
        <v>53</v>
      </c>
      <c r="C121" s="21" t="s">
        <v>78</v>
      </c>
      <c r="D121" s="21">
        <v>5</v>
      </c>
    </row>
    <row r="122" spans="1:4">
      <c r="A122" s="20">
        <v>6531000</v>
      </c>
      <c r="B122" s="21" t="s">
        <v>53</v>
      </c>
      <c r="C122" s="21" t="s">
        <v>78</v>
      </c>
      <c r="D122" s="21">
        <v>5</v>
      </c>
    </row>
    <row r="123" spans="1:4">
      <c r="A123" s="20">
        <v>6948200</v>
      </c>
      <c r="B123" s="21" t="s">
        <v>53</v>
      </c>
      <c r="C123" s="21" t="s">
        <v>78</v>
      </c>
      <c r="D123" s="21">
        <v>5</v>
      </c>
    </row>
    <row r="124" spans="1:4">
      <c r="A124" s="20">
        <v>7221500</v>
      </c>
      <c r="B124" s="21" t="s">
        <v>53</v>
      </c>
      <c r="C124" s="21" t="s">
        <v>167</v>
      </c>
      <c r="D124" s="21">
        <v>5</v>
      </c>
    </row>
    <row r="125" spans="1:4">
      <c r="A125" s="20">
        <v>7462000</v>
      </c>
      <c r="B125" s="21" t="s">
        <v>53</v>
      </c>
      <c r="C125" s="21" t="s">
        <v>78</v>
      </c>
      <c r="D125" s="21">
        <v>5</v>
      </c>
    </row>
    <row r="126" spans="1:4">
      <c r="A126" s="20">
        <v>7882867</v>
      </c>
      <c r="B126" s="21" t="s">
        <v>53</v>
      </c>
      <c r="C126" s="21" t="s">
        <v>133</v>
      </c>
      <c r="D126" s="21">
        <v>5</v>
      </c>
    </row>
    <row r="127" spans="1:4">
      <c r="A127" s="20">
        <v>8503000</v>
      </c>
      <c r="B127" s="21" t="s">
        <v>53</v>
      </c>
      <c r="C127" s="21" t="s">
        <v>133</v>
      </c>
      <c r="D127" s="21">
        <v>5</v>
      </c>
    </row>
    <row r="128" spans="1:4">
      <c r="A128" s="20">
        <v>8790000</v>
      </c>
      <c r="B128" s="21" t="s">
        <v>53</v>
      </c>
      <c r="C128" s="21" t="s">
        <v>133</v>
      </c>
      <c r="D128" s="21">
        <v>5</v>
      </c>
    </row>
    <row r="129" spans="1:4">
      <c r="A129" s="20">
        <v>9630000</v>
      </c>
      <c r="B129" s="21" t="s">
        <v>53</v>
      </c>
      <c r="C129" s="21" t="s">
        <v>133</v>
      </c>
      <c r="D129" s="21">
        <v>5</v>
      </c>
    </row>
    <row r="130" spans="1:4">
      <c r="A130" s="20">
        <v>9738609</v>
      </c>
      <c r="B130" s="21" t="s">
        <v>53</v>
      </c>
      <c r="C130" s="21" t="s">
        <v>133</v>
      </c>
      <c r="D130" s="21">
        <v>5</v>
      </c>
    </row>
    <row r="131" spans="1:4">
      <c r="A131" s="20">
        <v>9900000</v>
      </c>
      <c r="B131" s="21" t="s">
        <v>53</v>
      </c>
      <c r="C131" s="21" t="s">
        <v>46</v>
      </c>
      <c r="D131" s="21">
        <v>5</v>
      </c>
    </row>
    <row r="132" spans="1:4">
      <c r="A132" s="20">
        <v>10205494</v>
      </c>
      <c r="B132" s="21" t="s">
        <v>53</v>
      </c>
      <c r="C132" s="21" t="s">
        <v>46</v>
      </c>
      <c r="D132" s="21">
        <v>5</v>
      </c>
    </row>
    <row r="133" spans="1:4">
      <c r="A133" s="20">
        <v>10250000</v>
      </c>
      <c r="B133" s="21" t="s">
        <v>53</v>
      </c>
      <c r="C133" s="21" t="s">
        <v>108</v>
      </c>
      <c r="D133" s="21">
        <v>5</v>
      </c>
    </row>
    <row r="134" spans="1:4">
      <c r="A134" s="20">
        <v>11141200</v>
      </c>
      <c r="B134" s="21" t="s">
        <v>53</v>
      </c>
      <c r="C134" s="21" t="s">
        <v>46</v>
      </c>
      <c r="D134" s="21">
        <v>4</v>
      </c>
    </row>
    <row r="135" spans="1:4">
      <c r="A135" s="20">
        <v>12290000</v>
      </c>
      <c r="B135" s="21" t="s">
        <v>53</v>
      </c>
      <c r="C135" s="21" t="s">
        <v>78</v>
      </c>
      <c r="D135" s="21">
        <v>7</v>
      </c>
    </row>
    <row r="136" spans="1:4">
      <c r="A136" s="20">
        <v>13151000</v>
      </c>
      <c r="B136" s="21" t="s">
        <v>53</v>
      </c>
      <c r="C136" s="21" t="s">
        <v>108</v>
      </c>
      <c r="D136" s="21">
        <v>4</v>
      </c>
    </row>
    <row r="137" spans="1:4">
      <c r="A137" s="20">
        <v>13590000</v>
      </c>
      <c r="B137" s="21" t="s">
        <v>53</v>
      </c>
      <c r="C137" s="21" t="s">
        <v>108</v>
      </c>
      <c r="D137" s="21">
        <v>4</v>
      </c>
    </row>
    <row r="138" spans="1:4">
      <c r="A138" s="20">
        <v>14512054</v>
      </c>
      <c r="B138" s="21" t="s">
        <v>53</v>
      </c>
      <c r="C138" s="21" t="s">
        <v>46</v>
      </c>
      <c r="D138" s="21">
        <v>4</v>
      </c>
    </row>
    <row r="139" spans="1:4">
      <c r="A139" s="20">
        <v>14699000</v>
      </c>
      <c r="B139" s="21" t="s">
        <v>53</v>
      </c>
      <c r="C139" s="21" t="s">
        <v>78</v>
      </c>
      <c r="D139" s="21">
        <v>2</v>
      </c>
    </row>
    <row r="140" spans="1:4">
      <c r="A140" s="20">
        <v>15490000</v>
      </c>
      <c r="B140" s="21" t="s">
        <v>53</v>
      </c>
      <c r="C140" s="21" t="s">
        <v>78</v>
      </c>
      <c r="D140" s="21">
        <v>2</v>
      </c>
    </row>
    <row r="141" spans="1:4" hidden="1">
      <c r="A141" s="20">
        <v>15600000</v>
      </c>
      <c r="B141" s="21" t="s">
        <v>53</v>
      </c>
      <c r="C141" s="21" t="s">
        <v>406</v>
      </c>
      <c r="D141" s="21">
        <v>5</v>
      </c>
    </row>
    <row r="142" spans="1:4">
      <c r="A142" s="20">
        <v>15806000</v>
      </c>
      <c r="B142" s="21" t="s">
        <v>53</v>
      </c>
      <c r="C142" s="21" t="s">
        <v>78</v>
      </c>
      <c r="D142" s="21">
        <v>5</v>
      </c>
    </row>
    <row r="143" spans="1:4">
      <c r="A143" s="20">
        <v>17072000</v>
      </c>
      <c r="B143" s="21" t="s">
        <v>53</v>
      </c>
      <c r="C143" s="21" t="s">
        <v>108</v>
      </c>
      <c r="D143" s="21">
        <v>5</v>
      </c>
    </row>
    <row r="144" spans="1:4">
      <c r="A144" s="20">
        <v>17229579</v>
      </c>
      <c r="B144" s="21" t="s">
        <v>53</v>
      </c>
      <c r="C144" s="21" t="s">
        <v>108</v>
      </c>
      <c r="D144" s="21">
        <v>5</v>
      </c>
    </row>
    <row r="145" spans="1:4">
      <c r="A145" s="20">
        <v>17420000</v>
      </c>
      <c r="B145" s="21" t="s">
        <v>44</v>
      </c>
      <c r="C145" s="21" t="s">
        <v>108</v>
      </c>
      <c r="D145" s="21">
        <v>7</v>
      </c>
    </row>
    <row r="146" spans="1:4">
      <c r="A146" s="20">
        <v>18221000</v>
      </c>
      <c r="B146" s="21" t="s">
        <v>53</v>
      </c>
      <c r="C146" s="21" t="s">
        <v>78</v>
      </c>
      <c r="D146" s="21">
        <v>5</v>
      </c>
    </row>
    <row r="147" spans="1:4">
      <c r="A147" s="20">
        <v>20517853</v>
      </c>
      <c r="B147" s="21" t="s">
        <v>44</v>
      </c>
      <c r="C147" s="21" t="s">
        <v>167</v>
      </c>
      <c r="D147" s="21">
        <v>5</v>
      </c>
    </row>
    <row r="148" spans="1:4">
      <c r="A148" s="20">
        <v>21240272</v>
      </c>
      <c r="B148" s="21" t="s">
        <v>53</v>
      </c>
      <c r="C148" s="21" t="s">
        <v>108</v>
      </c>
      <c r="D148" s="21">
        <v>5</v>
      </c>
    </row>
    <row r="149" spans="1:4">
      <c r="A149" s="20">
        <v>21263000</v>
      </c>
      <c r="B149" s="21" t="s">
        <v>53</v>
      </c>
      <c r="C149" s="21" t="s">
        <v>78</v>
      </c>
      <c r="D149" s="21">
        <v>5</v>
      </c>
    </row>
    <row r="150" spans="1:4">
      <c r="A150" s="20">
        <v>23290000</v>
      </c>
      <c r="B150" s="21" t="s">
        <v>53</v>
      </c>
      <c r="C150" s="21" t="s">
        <v>133</v>
      </c>
      <c r="D150" s="21">
        <v>5</v>
      </c>
    </row>
    <row r="151" spans="1:4">
      <c r="A151" s="20">
        <v>23290000</v>
      </c>
      <c r="B151" s="21" t="s">
        <v>53</v>
      </c>
      <c r="C151" s="21" t="s">
        <v>46</v>
      </c>
      <c r="D151" s="21">
        <v>5</v>
      </c>
    </row>
    <row r="152" spans="1:4" hidden="1">
      <c r="A152" s="20">
        <v>23659454</v>
      </c>
      <c r="B152" s="21" t="s">
        <v>53</v>
      </c>
      <c r="C152" s="21" t="s">
        <v>244</v>
      </c>
      <c r="D152" s="21">
        <v>7</v>
      </c>
    </row>
    <row r="153" spans="1:4">
      <c r="A153" s="20">
        <v>26037526</v>
      </c>
      <c r="B153" s="21" t="s">
        <v>53</v>
      </c>
      <c r="C153" s="21" t="s">
        <v>78</v>
      </c>
      <c r="D153" s="21">
        <v>5</v>
      </c>
    </row>
    <row r="154" spans="1:4">
      <c r="A154" s="20">
        <v>27245000</v>
      </c>
      <c r="B154" s="21" t="s">
        <v>53</v>
      </c>
      <c r="C154" s="21" t="s">
        <v>78</v>
      </c>
      <c r="D154" s="21">
        <v>5</v>
      </c>
    </row>
    <row r="155" spans="1:4" hidden="1">
      <c r="A155" s="20">
        <v>29500000</v>
      </c>
      <c r="B155" s="21" t="s">
        <v>53</v>
      </c>
      <c r="C155" s="21" t="s">
        <v>74</v>
      </c>
      <c r="D155" s="21">
        <v>4</v>
      </c>
    </row>
    <row r="156" spans="1:4">
      <c r="A156" s="20">
        <v>30000000</v>
      </c>
      <c r="B156" s="21" t="s">
        <v>44</v>
      </c>
      <c r="C156" s="21" t="s">
        <v>78</v>
      </c>
      <c r="D156" s="21">
        <v>5</v>
      </c>
    </row>
    <row r="157" spans="1:4">
      <c r="A157" s="20">
        <v>33791059</v>
      </c>
      <c r="B157" s="21" t="s">
        <v>53</v>
      </c>
      <c r="C157" s="21" t="s">
        <v>108</v>
      </c>
      <c r="D157" s="21">
        <v>7</v>
      </c>
    </row>
    <row r="158" spans="1:4">
      <c r="A158" s="20">
        <v>35000000</v>
      </c>
      <c r="B158" s="21" t="s">
        <v>53</v>
      </c>
      <c r="C158" s="21" t="s">
        <v>108</v>
      </c>
      <c r="D158" s="21">
        <v>4</v>
      </c>
    </row>
    <row r="159" spans="1:4">
      <c r="A159" s="20">
        <v>36761413</v>
      </c>
      <c r="B159" s="21" t="s">
        <v>53</v>
      </c>
      <c r="C159" s="21" t="s">
        <v>78</v>
      </c>
      <c r="D159" s="21">
        <v>7</v>
      </c>
    </row>
    <row r="160" spans="1:4">
      <c r="A160" s="20">
        <v>37133704</v>
      </c>
      <c r="B160" s="21" t="s">
        <v>44</v>
      </c>
      <c r="C160" s="21" t="s">
        <v>78</v>
      </c>
      <c r="D160" s="21">
        <v>2</v>
      </c>
    </row>
    <row r="161" spans="1:4">
      <c r="A161" s="20">
        <v>39382083</v>
      </c>
      <c r="B161" s="21" t="s">
        <v>44</v>
      </c>
      <c r="C161" s="21" t="s">
        <v>108</v>
      </c>
      <c r="D161" s="21">
        <v>5</v>
      </c>
    </row>
    <row r="162" spans="1:4">
      <c r="A162" s="20">
        <v>40456503</v>
      </c>
      <c r="B162" s="21" t="s">
        <v>44</v>
      </c>
      <c r="C162" s="21" t="s">
        <v>46</v>
      </c>
      <c r="D162" s="21">
        <v>5</v>
      </c>
    </row>
    <row r="163" spans="1:4">
      <c r="A163" s="20">
        <v>42531500</v>
      </c>
      <c r="B163" s="21" t="s">
        <v>53</v>
      </c>
      <c r="C163" s="21" t="s">
        <v>108</v>
      </c>
      <c r="D163" s="21">
        <v>7</v>
      </c>
    </row>
    <row r="164" spans="1:4">
      <c r="A164" s="20">
        <v>43367500</v>
      </c>
      <c r="B164" s="21" t="s">
        <v>53</v>
      </c>
      <c r="C164" s="21" t="s">
        <v>108</v>
      </c>
      <c r="D164" s="21">
        <v>5</v>
      </c>
    </row>
    <row r="165" spans="1:4">
      <c r="A165" s="20">
        <v>47893943</v>
      </c>
      <c r="B165" s="21" t="s">
        <v>53</v>
      </c>
      <c r="C165" s="21" t="s">
        <v>78</v>
      </c>
      <c r="D165" s="21">
        <v>4</v>
      </c>
    </row>
    <row r="166" spans="1:4">
      <c r="A166" s="20">
        <v>52000000</v>
      </c>
      <c r="B166" s="21" t="s">
        <v>53</v>
      </c>
      <c r="C166" s="21" t="s">
        <v>78</v>
      </c>
      <c r="D166" s="21">
        <v>5</v>
      </c>
    </row>
    <row r="167" spans="1:4">
      <c r="A167" s="20">
        <v>52000000</v>
      </c>
      <c r="B167" s="21" t="s">
        <v>53</v>
      </c>
      <c r="C167" s="21" t="s">
        <v>108</v>
      </c>
      <c r="D167" s="21">
        <v>5</v>
      </c>
    </row>
    <row r="168" spans="1:4">
      <c r="A168" s="20">
        <v>52571294</v>
      </c>
      <c r="B168" s="21" t="s">
        <v>53</v>
      </c>
      <c r="C168" s="21" t="s">
        <v>78</v>
      </c>
      <c r="D168" s="21">
        <v>7</v>
      </c>
    </row>
    <row r="169" spans="1:4">
      <c r="A169" s="20">
        <v>95000000</v>
      </c>
      <c r="B169" s="21" t="s">
        <v>53</v>
      </c>
      <c r="C169" s="21" t="s">
        <v>108</v>
      </c>
      <c r="D169" s="21">
        <v>5</v>
      </c>
    </row>
    <row r="170" spans="1:4">
      <c r="A170" s="20">
        <v>192142937</v>
      </c>
      <c r="B170" s="21" t="s">
        <v>53</v>
      </c>
    </row>
    <row r="171" spans="1:4">
      <c r="D171" s="6"/>
    </row>
    <row r="172" spans="1:4">
      <c r="D172" s="6"/>
    </row>
    <row r="173" spans="1:4">
      <c r="D173" s="6"/>
    </row>
    <row r="174" spans="1:4">
      <c r="D174" s="6"/>
    </row>
    <row r="175" spans="1:4">
      <c r="D175" s="6"/>
    </row>
    <row r="176" spans="1:4">
      <c r="D176" s="6"/>
    </row>
    <row r="177" spans="1:4">
      <c r="D177" s="6"/>
    </row>
    <row r="178" spans="1:4">
      <c r="D178" s="6"/>
    </row>
    <row r="179" spans="1:4">
      <c r="D179" s="6"/>
    </row>
    <row r="180" spans="1:4">
      <c r="D180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</sheetData>
  <autoFilter ref="A1:J170" xr:uid="{00000000-0009-0000-0000-000005000000}">
    <filterColumn colId="2">
      <filters>
        <filter val="Convertible"/>
        <filter val="Coupe"/>
        <filter val="Hatchback"/>
        <filter val="Sedan"/>
        <filter val="SUV"/>
      </filters>
    </filterColumn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8"/>
  <sheetViews>
    <sheetView workbookViewId="0">
      <selection activeCell="F18" sqref="F18:G18"/>
    </sheetView>
  </sheetViews>
  <sheetFormatPr defaultColWidth="9" defaultRowHeight="14.4"/>
  <cols>
    <col min="1" max="1" width="21.33203125" customWidth="1"/>
    <col min="3" max="3" width="12.6640625" customWidth="1"/>
    <col min="5" max="5" width="20.6640625" customWidth="1"/>
  </cols>
  <sheetData>
    <row r="1" spans="1:11">
      <c r="A1" s="6" t="s">
        <v>4</v>
      </c>
      <c r="B1" s="13" t="s">
        <v>486</v>
      </c>
      <c r="C1" s="6" t="s">
        <v>8</v>
      </c>
    </row>
    <row r="2" spans="1:11">
      <c r="A2" s="8">
        <v>292667</v>
      </c>
      <c r="B2" s="17">
        <v>0</v>
      </c>
      <c r="C2" s="6" t="s">
        <v>42</v>
      </c>
      <c r="E2" t="s">
        <v>487</v>
      </c>
    </row>
    <row r="3" spans="1:11">
      <c r="A3" s="8">
        <v>236447</v>
      </c>
      <c r="B3" s="17">
        <v>0</v>
      </c>
      <c r="C3" s="6" t="s">
        <v>42</v>
      </c>
    </row>
    <row r="4" spans="1:11">
      <c r="A4" s="8">
        <v>353290</v>
      </c>
      <c r="B4" s="17">
        <v>1</v>
      </c>
      <c r="C4" s="6" t="s">
        <v>58</v>
      </c>
      <c r="E4" t="s">
        <v>488</v>
      </c>
    </row>
    <row r="5" spans="1:11">
      <c r="A5" s="8">
        <v>283290</v>
      </c>
      <c r="B5" s="17">
        <v>1</v>
      </c>
      <c r="C5" s="6" t="s">
        <v>58</v>
      </c>
      <c r="E5" s="12" t="s">
        <v>489</v>
      </c>
      <c r="F5" s="12" t="s">
        <v>484</v>
      </c>
      <c r="G5" s="12" t="s">
        <v>483</v>
      </c>
      <c r="H5" s="12" t="s">
        <v>490</v>
      </c>
      <c r="I5" s="12" t="s">
        <v>491</v>
      </c>
    </row>
    <row r="6" spans="1:11">
      <c r="A6" s="8">
        <v>352136</v>
      </c>
      <c r="B6" s="17">
        <v>0</v>
      </c>
      <c r="C6" s="6" t="s">
        <v>42</v>
      </c>
      <c r="E6" s="10" t="s">
        <v>4</v>
      </c>
      <c r="F6" s="10">
        <v>169</v>
      </c>
      <c r="G6" s="10">
        <v>1574475484</v>
      </c>
      <c r="H6" s="10">
        <v>9316422.9822485205</v>
      </c>
      <c r="I6" s="10">
        <v>384686184993085</v>
      </c>
    </row>
    <row r="7" spans="1:11">
      <c r="A7" s="8">
        <v>503990</v>
      </c>
      <c r="B7" s="17">
        <v>1</v>
      </c>
      <c r="C7" s="6" t="s">
        <v>58</v>
      </c>
      <c r="E7" s="11" t="s">
        <v>486</v>
      </c>
      <c r="F7" s="11">
        <v>169</v>
      </c>
      <c r="G7" s="11">
        <v>202</v>
      </c>
      <c r="H7" s="11">
        <v>1.1952662721893501</v>
      </c>
      <c r="I7" s="11">
        <v>0.57473936320090202</v>
      </c>
    </row>
    <row r="8" spans="1:11">
      <c r="A8" s="8">
        <v>460000</v>
      </c>
      <c r="B8" s="17">
        <v>1</v>
      </c>
      <c r="C8" s="6" t="s">
        <v>58</v>
      </c>
    </row>
    <row r="9" spans="1:11">
      <c r="A9" s="8">
        <v>481074</v>
      </c>
      <c r="B9" s="17">
        <v>1</v>
      </c>
      <c r="C9" s="6" t="s">
        <v>58</v>
      </c>
    </row>
    <row r="10" spans="1:11">
      <c r="A10" s="8">
        <v>495000</v>
      </c>
      <c r="B10" s="17">
        <v>1</v>
      </c>
      <c r="C10" s="6" t="s">
        <v>58</v>
      </c>
      <c r="E10" t="s">
        <v>492</v>
      </c>
    </row>
    <row r="11" spans="1:11">
      <c r="A11" s="8">
        <v>506000</v>
      </c>
      <c r="B11" s="17">
        <v>1</v>
      </c>
      <c r="C11" s="6" t="s">
        <v>58</v>
      </c>
      <c r="E11" s="12" t="s">
        <v>493</v>
      </c>
      <c r="F11" s="12" t="s">
        <v>494</v>
      </c>
      <c r="G11" s="12" t="s">
        <v>495</v>
      </c>
      <c r="H11" s="12" t="s">
        <v>496</v>
      </c>
      <c r="I11" s="12" t="s">
        <v>497</v>
      </c>
      <c r="J11" s="12" t="s">
        <v>498</v>
      </c>
      <c r="K11" s="12" t="s">
        <v>499</v>
      </c>
    </row>
    <row r="12" spans="1:11">
      <c r="A12" s="8">
        <v>647800</v>
      </c>
      <c r="B12" s="17">
        <v>1</v>
      </c>
      <c r="C12" s="6" t="s">
        <v>58</v>
      </c>
      <c r="E12" s="10" t="s">
        <v>500</v>
      </c>
      <c r="F12" s="10">
        <v>7334237910145080</v>
      </c>
      <c r="G12" s="10">
        <v>1</v>
      </c>
      <c r="H12" s="10">
        <v>7334237910145080</v>
      </c>
      <c r="I12" s="10">
        <v>38.131017937526899</v>
      </c>
      <c r="J12" s="18">
        <v>1.9083840392407898E-9</v>
      </c>
      <c r="K12" s="10">
        <v>3.8692832789330902</v>
      </c>
    </row>
    <row r="13" spans="1:11">
      <c r="A13" s="8">
        <v>525021</v>
      </c>
      <c r="B13" s="17">
        <v>1</v>
      </c>
      <c r="C13" s="6" t="s">
        <v>58</v>
      </c>
      <c r="E13" s="10" t="s">
        <v>501</v>
      </c>
      <c r="F13" s="10">
        <v>6.4627279078838496E+16</v>
      </c>
      <c r="G13" s="10">
        <v>336</v>
      </c>
      <c r="H13" s="10">
        <v>192343092496543</v>
      </c>
      <c r="I13" s="10"/>
      <c r="J13" s="10"/>
      <c r="K13" s="10"/>
    </row>
    <row r="14" spans="1:11">
      <c r="A14" s="8">
        <v>719661</v>
      </c>
      <c r="B14" s="17">
        <v>1</v>
      </c>
      <c r="C14" s="6" t="s">
        <v>58</v>
      </c>
      <c r="E14" s="10"/>
      <c r="F14" s="10"/>
      <c r="G14" s="10"/>
      <c r="H14" s="10"/>
      <c r="I14" s="10"/>
      <c r="J14" s="10"/>
      <c r="K14" s="10"/>
    </row>
    <row r="15" spans="1:11">
      <c r="A15" s="8">
        <v>745000</v>
      </c>
      <c r="B15" s="17">
        <v>1</v>
      </c>
      <c r="C15" s="6" t="s">
        <v>58</v>
      </c>
      <c r="E15" s="11" t="s">
        <v>502</v>
      </c>
      <c r="F15" s="11">
        <v>7.19615169889836E+16</v>
      </c>
      <c r="G15" s="11">
        <v>337</v>
      </c>
      <c r="H15" s="11"/>
      <c r="I15" s="11"/>
      <c r="J15" s="11"/>
      <c r="K15" s="11"/>
    </row>
    <row r="16" spans="1:11">
      <c r="A16" s="8">
        <v>2827001</v>
      </c>
      <c r="B16" s="17">
        <v>1</v>
      </c>
      <c r="C16" s="6" t="s">
        <v>58</v>
      </c>
    </row>
    <row r="17" spans="1:7">
      <c r="A17" s="8">
        <v>3299599</v>
      </c>
      <c r="B17" s="17">
        <v>1</v>
      </c>
      <c r="C17" s="6" t="s">
        <v>58</v>
      </c>
    </row>
    <row r="18" spans="1:7">
      <c r="A18" s="8">
        <v>4120000</v>
      </c>
      <c r="B18" s="17">
        <v>1</v>
      </c>
      <c r="C18" s="6" t="s">
        <v>58</v>
      </c>
      <c r="F18" t="s">
        <v>503</v>
      </c>
      <c r="G18">
        <f>FINV(0.05,1,167)</f>
        <v>3.8977458117644721</v>
      </c>
    </row>
    <row r="19" spans="1:7">
      <c r="A19" s="8">
        <v>4149000</v>
      </c>
      <c r="B19" s="17">
        <v>1</v>
      </c>
      <c r="C19" s="6" t="s">
        <v>58</v>
      </c>
    </row>
    <row r="20" spans="1:7">
      <c r="A20" s="8">
        <v>4507000</v>
      </c>
      <c r="B20" s="17">
        <v>1</v>
      </c>
      <c r="C20" s="6" t="s">
        <v>58</v>
      </c>
    </row>
    <row r="21" spans="1:7">
      <c r="A21" s="8">
        <v>4350000</v>
      </c>
      <c r="B21" s="17">
        <v>1</v>
      </c>
      <c r="C21" s="6" t="s">
        <v>58</v>
      </c>
    </row>
    <row r="22" spans="1:7">
      <c r="A22" s="8">
        <v>4498000</v>
      </c>
      <c r="B22" s="17">
        <v>0</v>
      </c>
      <c r="C22" s="6" t="s">
        <v>42</v>
      </c>
    </row>
    <row r="23" spans="1:7">
      <c r="A23" s="8">
        <v>7462000</v>
      </c>
      <c r="B23" s="17">
        <v>0</v>
      </c>
      <c r="C23" s="6" t="s">
        <v>42</v>
      </c>
    </row>
    <row r="24" spans="1:7">
      <c r="A24" s="8">
        <v>7882867</v>
      </c>
      <c r="B24" s="17">
        <v>2</v>
      </c>
      <c r="C24" s="6" t="s">
        <v>124</v>
      </c>
    </row>
    <row r="25" spans="1:7">
      <c r="A25" s="8">
        <v>9630000</v>
      </c>
      <c r="B25" s="17">
        <v>3</v>
      </c>
      <c r="C25" s="6" t="s">
        <v>127</v>
      </c>
    </row>
    <row r="26" spans="1:7">
      <c r="A26" s="8">
        <v>9900000</v>
      </c>
      <c r="B26" s="17">
        <v>2</v>
      </c>
      <c r="C26" s="6" t="s">
        <v>124</v>
      </c>
    </row>
    <row r="27" spans="1:7">
      <c r="A27" s="8">
        <v>11141200</v>
      </c>
      <c r="B27" s="17">
        <v>2</v>
      </c>
      <c r="C27" s="6" t="s">
        <v>124</v>
      </c>
    </row>
    <row r="28" spans="1:7">
      <c r="A28" s="8">
        <v>12290000</v>
      </c>
      <c r="B28" s="17">
        <v>2</v>
      </c>
      <c r="C28" s="6" t="s">
        <v>124</v>
      </c>
    </row>
    <row r="29" spans="1:7">
      <c r="A29" s="8">
        <v>14512054</v>
      </c>
      <c r="B29" s="17">
        <v>2</v>
      </c>
      <c r="C29" s="6" t="s">
        <v>124</v>
      </c>
    </row>
    <row r="30" spans="1:7">
      <c r="A30" s="8">
        <v>15600000</v>
      </c>
      <c r="B30" s="17">
        <v>2</v>
      </c>
      <c r="C30" s="6" t="s">
        <v>124</v>
      </c>
    </row>
    <row r="31" spans="1:7">
      <c r="A31" s="8">
        <v>17229579</v>
      </c>
      <c r="B31" s="17">
        <v>0</v>
      </c>
      <c r="C31" s="6" t="s">
        <v>42</v>
      </c>
    </row>
    <row r="32" spans="1:7">
      <c r="A32" s="8">
        <v>21263000</v>
      </c>
      <c r="B32" s="17">
        <v>2</v>
      </c>
      <c r="C32" s="6" t="s">
        <v>124</v>
      </c>
    </row>
    <row r="33" spans="1:3">
      <c r="A33" s="8">
        <v>23290000</v>
      </c>
      <c r="B33" s="17">
        <v>1</v>
      </c>
      <c r="C33" s="6" t="s">
        <v>58</v>
      </c>
    </row>
    <row r="34" spans="1:3">
      <c r="A34" s="8">
        <v>27245000</v>
      </c>
      <c r="B34" s="17">
        <v>2</v>
      </c>
      <c r="C34" s="6" t="s">
        <v>124</v>
      </c>
    </row>
    <row r="35" spans="1:3">
      <c r="A35" s="8">
        <v>30000000</v>
      </c>
      <c r="B35" s="17">
        <v>2</v>
      </c>
      <c r="C35" s="6" t="s">
        <v>124</v>
      </c>
    </row>
    <row r="36" spans="1:3">
      <c r="A36" s="8">
        <v>33791059</v>
      </c>
      <c r="B36" s="17">
        <v>2</v>
      </c>
      <c r="C36" s="6" t="s">
        <v>124</v>
      </c>
    </row>
    <row r="37" spans="1:3">
      <c r="A37" s="8">
        <v>35000000</v>
      </c>
      <c r="B37" s="17">
        <v>2</v>
      </c>
      <c r="C37" s="6" t="s">
        <v>124</v>
      </c>
    </row>
    <row r="38" spans="1:3">
      <c r="A38" s="8">
        <v>40456503</v>
      </c>
      <c r="B38" s="17">
        <v>2</v>
      </c>
      <c r="C38" s="6" t="s">
        <v>124</v>
      </c>
    </row>
    <row r="39" spans="1:3">
      <c r="A39" s="8">
        <v>42531500</v>
      </c>
      <c r="B39" s="17">
        <v>2</v>
      </c>
      <c r="C39" s="6" t="s">
        <v>124</v>
      </c>
    </row>
    <row r="40" spans="1:3">
      <c r="A40" s="8">
        <v>52571294</v>
      </c>
      <c r="B40" s="17">
        <v>0</v>
      </c>
      <c r="C40" s="6" t="s">
        <v>42</v>
      </c>
    </row>
    <row r="41" spans="1:3">
      <c r="A41" s="8">
        <v>192142937</v>
      </c>
      <c r="B41" s="17">
        <v>0</v>
      </c>
      <c r="C41" s="6" t="s">
        <v>42</v>
      </c>
    </row>
    <row r="42" spans="1:3">
      <c r="A42" s="8">
        <v>370500</v>
      </c>
      <c r="B42" s="17">
        <v>1</v>
      </c>
      <c r="C42" s="6" t="s">
        <v>58</v>
      </c>
    </row>
    <row r="43" spans="1:3">
      <c r="A43" s="8">
        <v>426289</v>
      </c>
      <c r="B43" s="17">
        <v>1</v>
      </c>
      <c r="C43" s="6" t="s">
        <v>58</v>
      </c>
    </row>
    <row r="44" spans="1:3">
      <c r="A44" s="8">
        <v>488194</v>
      </c>
      <c r="B44" s="17">
        <v>1</v>
      </c>
      <c r="C44" s="6" t="s">
        <v>58</v>
      </c>
    </row>
    <row r="45" spans="1:3">
      <c r="A45" s="8">
        <v>519000</v>
      </c>
      <c r="B45" s="17">
        <v>1</v>
      </c>
      <c r="C45" s="6" t="s">
        <v>58</v>
      </c>
    </row>
    <row r="46" spans="1:3">
      <c r="A46" s="8">
        <v>529000</v>
      </c>
      <c r="B46" s="17">
        <v>1</v>
      </c>
      <c r="C46" s="6" t="s">
        <v>58</v>
      </c>
    </row>
    <row r="47" spans="1:3">
      <c r="A47" s="8">
        <v>642478</v>
      </c>
      <c r="B47" s="17">
        <v>0</v>
      </c>
      <c r="C47" s="6" t="s">
        <v>42</v>
      </c>
    </row>
    <row r="48" spans="1:3">
      <c r="A48" s="8">
        <v>575000</v>
      </c>
      <c r="B48" s="17">
        <v>1</v>
      </c>
      <c r="C48" s="6" t="s">
        <v>58</v>
      </c>
    </row>
    <row r="49" spans="1:3">
      <c r="A49" s="8">
        <v>582287</v>
      </c>
      <c r="B49" s="17">
        <v>1</v>
      </c>
      <c r="C49" s="6" t="s">
        <v>58</v>
      </c>
    </row>
    <row r="50" spans="1:3">
      <c r="A50" s="8">
        <v>763000</v>
      </c>
      <c r="B50" s="17">
        <v>1</v>
      </c>
      <c r="C50" s="6" t="s">
        <v>58</v>
      </c>
    </row>
    <row r="51" spans="1:3">
      <c r="A51" s="8">
        <v>695000</v>
      </c>
      <c r="B51" s="17">
        <v>1</v>
      </c>
      <c r="C51" s="6" t="s">
        <v>58</v>
      </c>
    </row>
    <row r="52" spans="1:3">
      <c r="A52" s="8">
        <v>886398</v>
      </c>
      <c r="B52" s="17">
        <v>1</v>
      </c>
      <c r="C52" s="6" t="s">
        <v>58</v>
      </c>
    </row>
    <row r="53" spans="1:3">
      <c r="A53" s="8">
        <v>762742</v>
      </c>
      <c r="B53" s="17">
        <v>1</v>
      </c>
      <c r="C53" s="6" t="s">
        <v>58</v>
      </c>
    </row>
    <row r="54" spans="1:3">
      <c r="A54" s="8">
        <v>791000</v>
      </c>
      <c r="B54" s="17">
        <v>1</v>
      </c>
      <c r="C54" s="6" t="s">
        <v>58</v>
      </c>
    </row>
    <row r="55" spans="1:3">
      <c r="A55" s="8">
        <v>799990</v>
      </c>
      <c r="B55" s="17">
        <v>1</v>
      </c>
      <c r="C55" s="6" t="s">
        <v>58</v>
      </c>
    </row>
    <row r="56" spans="1:3">
      <c r="A56" s="8">
        <v>999900</v>
      </c>
      <c r="B56" s="17">
        <v>1</v>
      </c>
      <c r="C56" s="6" t="s">
        <v>58</v>
      </c>
    </row>
    <row r="57" spans="1:3">
      <c r="A57" s="8">
        <v>830127</v>
      </c>
      <c r="B57" s="17">
        <v>0</v>
      </c>
      <c r="C57" s="6" t="s">
        <v>42</v>
      </c>
    </row>
    <row r="58" spans="1:3">
      <c r="A58" s="8">
        <v>863299</v>
      </c>
      <c r="B58" s="17">
        <v>1</v>
      </c>
      <c r="C58" s="6" t="s">
        <v>58</v>
      </c>
    </row>
    <row r="59" spans="1:3">
      <c r="A59" s="8">
        <v>876500</v>
      </c>
      <c r="B59" s="17">
        <v>1</v>
      </c>
      <c r="C59" s="6" t="s">
        <v>58</v>
      </c>
    </row>
    <row r="60" spans="1:3">
      <c r="A60" s="8">
        <v>957177</v>
      </c>
      <c r="B60" s="17">
        <v>0</v>
      </c>
      <c r="C60" s="6" t="s">
        <v>42</v>
      </c>
    </row>
    <row r="61" spans="1:3">
      <c r="A61" s="8">
        <v>960868</v>
      </c>
      <c r="B61" s="17">
        <v>1</v>
      </c>
      <c r="C61" s="6" t="s">
        <v>58</v>
      </c>
    </row>
    <row r="62" spans="1:3">
      <c r="A62" s="8">
        <v>952900</v>
      </c>
      <c r="B62" s="17">
        <v>1</v>
      </c>
      <c r="C62" s="6" t="s">
        <v>58</v>
      </c>
    </row>
    <row r="63" spans="1:3">
      <c r="A63" s="8">
        <v>959860</v>
      </c>
      <c r="B63" s="17">
        <v>3</v>
      </c>
      <c r="C63" s="6" t="s">
        <v>127</v>
      </c>
    </row>
    <row r="64" spans="1:3">
      <c r="A64" s="8">
        <v>974860</v>
      </c>
      <c r="B64" s="17">
        <v>3</v>
      </c>
      <c r="C64" s="6" t="s">
        <v>127</v>
      </c>
    </row>
    <row r="65" spans="1:3">
      <c r="A65" s="8">
        <v>999000</v>
      </c>
      <c r="B65" s="17">
        <v>0</v>
      </c>
      <c r="C65" s="6" t="s">
        <v>42</v>
      </c>
    </row>
    <row r="66" spans="1:3">
      <c r="A66" s="8">
        <v>984689</v>
      </c>
      <c r="B66" s="17">
        <v>1</v>
      </c>
      <c r="C66" s="6" t="s">
        <v>58</v>
      </c>
    </row>
    <row r="67" spans="1:3">
      <c r="A67" s="8">
        <v>989219</v>
      </c>
      <c r="B67" s="17">
        <v>1</v>
      </c>
      <c r="C67" s="6" t="s">
        <v>58</v>
      </c>
    </row>
    <row r="68" spans="1:3">
      <c r="A68" s="8">
        <v>992748</v>
      </c>
      <c r="B68" s="17">
        <v>0</v>
      </c>
      <c r="C68" s="6" t="s">
        <v>42</v>
      </c>
    </row>
    <row r="69" spans="1:3">
      <c r="A69" s="8">
        <v>1425599</v>
      </c>
      <c r="B69" s="17">
        <v>1</v>
      </c>
      <c r="C69" s="6" t="s">
        <v>58</v>
      </c>
    </row>
    <row r="70" spans="1:3">
      <c r="A70" s="8">
        <v>1418313</v>
      </c>
      <c r="B70" s="17">
        <v>1</v>
      </c>
      <c r="C70" s="6" t="s">
        <v>58</v>
      </c>
    </row>
    <row r="71" spans="1:3">
      <c r="A71" s="8">
        <v>2358000</v>
      </c>
      <c r="B71" s="17">
        <v>0</v>
      </c>
      <c r="C71" s="6" t="s">
        <v>42</v>
      </c>
    </row>
    <row r="72" spans="1:3">
      <c r="A72" s="8">
        <v>2495000</v>
      </c>
      <c r="B72" s="17">
        <v>1</v>
      </c>
      <c r="C72" s="6" t="s">
        <v>58</v>
      </c>
    </row>
    <row r="73" spans="1:3">
      <c r="A73" s="8">
        <v>3191000</v>
      </c>
      <c r="B73" s="17">
        <v>1</v>
      </c>
      <c r="C73" s="6" t="s">
        <v>58</v>
      </c>
    </row>
    <row r="74" spans="1:3">
      <c r="A74" s="8">
        <v>3205000</v>
      </c>
      <c r="B74" s="17">
        <v>0</v>
      </c>
      <c r="C74" s="6" t="s">
        <v>42</v>
      </c>
    </row>
    <row r="75" spans="1:3">
      <c r="A75" s="8">
        <v>3470000</v>
      </c>
      <c r="B75" s="17">
        <v>2</v>
      </c>
      <c r="C75" s="6" t="s">
        <v>124</v>
      </c>
    </row>
    <row r="76" spans="1:3">
      <c r="A76" s="8">
        <v>3420000</v>
      </c>
      <c r="B76" s="17">
        <v>1</v>
      </c>
      <c r="C76" s="6" t="s">
        <v>58</v>
      </c>
    </row>
    <row r="77" spans="1:3">
      <c r="A77" s="8">
        <v>3399000</v>
      </c>
      <c r="B77" s="17">
        <v>3</v>
      </c>
      <c r="C77" s="6" t="s">
        <v>127</v>
      </c>
    </row>
    <row r="78" spans="1:3">
      <c r="A78" s="8">
        <v>3520000</v>
      </c>
      <c r="B78" s="17">
        <v>2</v>
      </c>
      <c r="C78" s="6" t="s">
        <v>124</v>
      </c>
    </row>
    <row r="79" spans="1:3">
      <c r="A79" s="8">
        <v>5990000</v>
      </c>
      <c r="B79" s="17">
        <v>2</v>
      </c>
      <c r="C79" s="6" t="s">
        <v>124</v>
      </c>
    </row>
    <row r="80" spans="1:3">
      <c r="A80" s="8">
        <v>6060000</v>
      </c>
      <c r="B80" s="17">
        <v>2</v>
      </c>
      <c r="C80" s="6" t="s">
        <v>124</v>
      </c>
    </row>
    <row r="81" spans="1:3">
      <c r="A81" s="8">
        <v>6394000</v>
      </c>
      <c r="B81" s="17">
        <v>2</v>
      </c>
      <c r="C81" s="6" t="s">
        <v>124</v>
      </c>
    </row>
    <row r="82" spans="1:3">
      <c r="A82" s="8">
        <v>6490000</v>
      </c>
      <c r="B82" s="17">
        <v>0</v>
      </c>
      <c r="C82" s="6" t="s">
        <v>42</v>
      </c>
    </row>
    <row r="83" spans="1:3">
      <c r="A83" s="8">
        <v>7221500</v>
      </c>
      <c r="B83" s="17">
        <v>2</v>
      </c>
      <c r="C83" s="6" t="s">
        <v>124</v>
      </c>
    </row>
    <row r="84" spans="1:3">
      <c r="A84" s="8">
        <v>8790000</v>
      </c>
      <c r="B84" s="17">
        <v>2</v>
      </c>
      <c r="C84" s="6" t="s">
        <v>124</v>
      </c>
    </row>
    <row r="85" spans="1:3">
      <c r="A85" s="8">
        <v>20517853</v>
      </c>
      <c r="B85" s="17">
        <v>3</v>
      </c>
      <c r="C85" s="6" t="s">
        <v>127</v>
      </c>
    </row>
    <row r="86" spans="1:3">
      <c r="A86" s="8">
        <v>9738609</v>
      </c>
      <c r="B86" s="17">
        <v>2</v>
      </c>
      <c r="C86" s="6" t="s">
        <v>124</v>
      </c>
    </row>
    <row r="87" spans="1:3">
      <c r="A87" s="8">
        <v>15806000</v>
      </c>
      <c r="B87" s="17">
        <v>2</v>
      </c>
      <c r="C87" s="6" t="s">
        <v>124</v>
      </c>
    </row>
    <row r="88" spans="1:3">
      <c r="A88" s="8">
        <v>14699000</v>
      </c>
      <c r="B88" s="17">
        <v>2</v>
      </c>
      <c r="C88" s="6" t="s">
        <v>124</v>
      </c>
    </row>
    <row r="89" spans="1:3">
      <c r="A89" s="8">
        <v>17072000</v>
      </c>
      <c r="B89" s="17">
        <v>2</v>
      </c>
      <c r="C89" s="6" t="s">
        <v>124</v>
      </c>
    </row>
    <row r="90" spans="1:3">
      <c r="A90" s="8">
        <v>26037526</v>
      </c>
      <c r="B90" s="17">
        <v>3</v>
      </c>
      <c r="C90" s="6" t="s">
        <v>127</v>
      </c>
    </row>
    <row r="91" spans="1:3">
      <c r="A91" s="8">
        <v>37133704</v>
      </c>
      <c r="B91" s="17">
        <v>2</v>
      </c>
      <c r="C91" s="6" t="s">
        <v>124</v>
      </c>
    </row>
    <row r="92" spans="1:3">
      <c r="A92" s="8">
        <v>36761413</v>
      </c>
      <c r="B92" s="17">
        <v>2</v>
      </c>
      <c r="C92" s="6" t="s">
        <v>124</v>
      </c>
    </row>
    <row r="93" spans="1:3">
      <c r="A93" s="8">
        <v>52000000</v>
      </c>
      <c r="B93" s="17">
        <v>2</v>
      </c>
      <c r="C93" s="6" t="s">
        <v>124</v>
      </c>
    </row>
    <row r="94" spans="1:3">
      <c r="A94" s="8">
        <v>47893943</v>
      </c>
      <c r="B94" s="17">
        <v>3</v>
      </c>
      <c r="C94" s="6" t="s">
        <v>127</v>
      </c>
    </row>
    <row r="95" spans="1:3">
      <c r="A95" s="8">
        <v>282778</v>
      </c>
      <c r="B95" s="17">
        <v>0</v>
      </c>
      <c r="C95" s="6" t="s">
        <v>42</v>
      </c>
    </row>
    <row r="96" spans="1:3">
      <c r="A96" s="8">
        <v>623000</v>
      </c>
      <c r="B96" s="17">
        <v>1</v>
      </c>
      <c r="C96" s="6" t="s">
        <v>58</v>
      </c>
    </row>
    <row r="97" spans="1:3">
      <c r="A97" s="8">
        <v>746621</v>
      </c>
      <c r="B97" s="17">
        <v>1</v>
      </c>
      <c r="C97" s="6" t="s">
        <v>58</v>
      </c>
    </row>
    <row r="98" spans="1:3">
      <c r="A98" s="8">
        <v>586428</v>
      </c>
      <c r="B98" s="17">
        <v>1</v>
      </c>
      <c r="C98" s="6" t="s">
        <v>58</v>
      </c>
    </row>
    <row r="99" spans="1:3">
      <c r="A99" s="8">
        <v>751203</v>
      </c>
      <c r="B99" s="17">
        <v>1</v>
      </c>
      <c r="C99" s="6" t="s">
        <v>58</v>
      </c>
    </row>
    <row r="100" spans="1:3">
      <c r="A100" s="8">
        <v>707025</v>
      </c>
      <c r="B100" s="17">
        <v>1</v>
      </c>
      <c r="C100" s="6" t="s">
        <v>58</v>
      </c>
    </row>
    <row r="101" spans="1:3">
      <c r="A101" s="8">
        <v>759000</v>
      </c>
      <c r="B101" s="17">
        <v>1</v>
      </c>
      <c r="C101" s="6" t="s">
        <v>58</v>
      </c>
    </row>
    <row r="102" spans="1:3">
      <c r="A102" s="8">
        <v>1035000</v>
      </c>
      <c r="B102" s="17">
        <v>1</v>
      </c>
      <c r="C102" s="6" t="s">
        <v>58</v>
      </c>
    </row>
    <row r="103" spans="1:3">
      <c r="A103" s="8">
        <v>854328</v>
      </c>
      <c r="B103" s="17">
        <v>0</v>
      </c>
      <c r="C103" s="6" t="s">
        <v>42</v>
      </c>
    </row>
    <row r="104" spans="1:3">
      <c r="A104" s="8">
        <v>880689</v>
      </c>
      <c r="B104" s="17">
        <v>1</v>
      </c>
      <c r="C104" s="6" t="s">
        <v>58</v>
      </c>
    </row>
    <row r="105" spans="1:3">
      <c r="A105" s="8">
        <v>949999</v>
      </c>
      <c r="B105" s="17">
        <v>1</v>
      </c>
      <c r="C105" s="6" t="s">
        <v>58</v>
      </c>
    </row>
    <row r="106" spans="1:3">
      <c r="A106" s="8">
        <v>963037</v>
      </c>
      <c r="B106" s="17">
        <v>1</v>
      </c>
      <c r="C106" s="6" t="s">
        <v>58</v>
      </c>
    </row>
    <row r="107" spans="1:3">
      <c r="A107" s="8">
        <v>989000</v>
      </c>
      <c r="B107" s="17">
        <v>1</v>
      </c>
      <c r="C107" s="6" t="s">
        <v>58</v>
      </c>
    </row>
    <row r="108" spans="1:3">
      <c r="A108" s="8">
        <v>999900</v>
      </c>
      <c r="B108" s="17">
        <v>1</v>
      </c>
      <c r="C108" s="6" t="s">
        <v>58</v>
      </c>
    </row>
    <row r="109" spans="1:3">
      <c r="A109" s="8">
        <v>1109005</v>
      </c>
      <c r="B109" s="17">
        <v>1</v>
      </c>
      <c r="C109" s="6" t="s">
        <v>58</v>
      </c>
    </row>
    <row r="110" spans="1:3">
      <c r="A110" s="8">
        <v>1248000</v>
      </c>
      <c r="B110" s="17">
        <v>1</v>
      </c>
      <c r="C110" s="6" t="s">
        <v>58</v>
      </c>
    </row>
    <row r="111" spans="1:3">
      <c r="A111" s="8">
        <v>1499000</v>
      </c>
      <c r="B111" s="17">
        <v>1</v>
      </c>
      <c r="C111" s="6" t="s">
        <v>58</v>
      </c>
    </row>
    <row r="112" spans="1:3">
      <c r="A112" s="8">
        <v>1599000</v>
      </c>
      <c r="B112" s="17">
        <v>1</v>
      </c>
      <c r="C112" s="6" t="s">
        <v>58</v>
      </c>
    </row>
    <row r="113" spans="1:3">
      <c r="A113" s="8">
        <v>1589000</v>
      </c>
      <c r="B113" s="17">
        <v>1</v>
      </c>
      <c r="C113" s="6" t="s">
        <v>58</v>
      </c>
    </row>
    <row r="114" spans="1:3">
      <c r="A114" s="8">
        <v>3021500</v>
      </c>
      <c r="B114" s="17">
        <v>1</v>
      </c>
      <c r="C114" s="6" t="s">
        <v>58</v>
      </c>
    </row>
    <row r="115" spans="1:3">
      <c r="A115" s="8">
        <v>3283000</v>
      </c>
      <c r="B115" s="17">
        <v>1</v>
      </c>
      <c r="C115" s="6" t="s">
        <v>58</v>
      </c>
    </row>
    <row r="116" spans="1:3">
      <c r="A116" s="8">
        <v>3490000</v>
      </c>
      <c r="B116" s="17">
        <v>1</v>
      </c>
      <c r="C116" s="6" t="s">
        <v>58</v>
      </c>
    </row>
    <row r="117" spans="1:3">
      <c r="A117" s="8">
        <v>4020000</v>
      </c>
      <c r="B117" s="17">
        <v>0</v>
      </c>
      <c r="C117" s="6" t="s">
        <v>42</v>
      </c>
    </row>
    <row r="118" spans="1:3">
      <c r="A118" s="8">
        <v>4509000</v>
      </c>
      <c r="B118" s="17">
        <v>1</v>
      </c>
      <c r="C118" s="6" t="s">
        <v>58</v>
      </c>
    </row>
    <row r="119" spans="1:3">
      <c r="A119" s="8">
        <v>5695000</v>
      </c>
      <c r="B119" s="17">
        <v>1</v>
      </c>
      <c r="C119" s="6" t="s">
        <v>58</v>
      </c>
    </row>
    <row r="120" spans="1:3">
      <c r="A120" s="8">
        <v>6060000</v>
      </c>
      <c r="B120" s="17">
        <v>2</v>
      </c>
      <c r="C120" s="6" t="s">
        <v>124</v>
      </c>
    </row>
    <row r="121" spans="1:3">
      <c r="A121" s="8">
        <v>6463780</v>
      </c>
      <c r="B121" s="17">
        <v>2</v>
      </c>
      <c r="C121" s="6" t="s">
        <v>124</v>
      </c>
    </row>
    <row r="122" spans="1:3">
      <c r="A122" s="8">
        <v>6422809</v>
      </c>
      <c r="B122" s="17">
        <v>2</v>
      </c>
      <c r="C122" s="6" t="s">
        <v>124</v>
      </c>
    </row>
    <row r="123" spans="1:3">
      <c r="A123" s="8">
        <v>6531000</v>
      </c>
      <c r="B123" s="17">
        <v>2</v>
      </c>
      <c r="C123" s="6" t="s">
        <v>124</v>
      </c>
    </row>
    <row r="124" spans="1:3">
      <c r="A124" s="8">
        <v>6948200</v>
      </c>
      <c r="B124" s="17">
        <v>1</v>
      </c>
      <c r="C124" s="6" t="s">
        <v>58</v>
      </c>
    </row>
    <row r="125" spans="1:3">
      <c r="A125" s="8">
        <v>10250000</v>
      </c>
      <c r="B125" s="17">
        <v>2</v>
      </c>
      <c r="C125" s="6" t="s">
        <v>124</v>
      </c>
    </row>
    <row r="126" spans="1:3">
      <c r="A126" s="8">
        <v>13590000</v>
      </c>
      <c r="B126" s="17">
        <v>0</v>
      </c>
      <c r="C126" s="6" t="s">
        <v>42</v>
      </c>
    </row>
    <row r="127" spans="1:3">
      <c r="A127" s="8">
        <v>17420000</v>
      </c>
      <c r="B127" s="17">
        <v>2</v>
      </c>
      <c r="C127" s="6" t="s">
        <v>124</v>
      </c>
    </row>
    <row r="128" spans="1:3">
      <c r="A128" s="8">
        <v>21240272</v>
      </c>
      <c r="B128" s="17">
        <v>2</v>
      </c>
      <c r="C128" s="6" t="s">
        <v>124</v>
      </c>
    </row>
    <row r="129" spans="1:3">
      <c r="A129" s="8">
        <v>29500000</v>
      </c>
      <c r="B129" s="17">
        <v>0</v>
      </c>
      <c r="C129" s="6" t="s">
        <v>42</v>
      </c>
    </row>
    <row r="130" spans="1:3">
      <c r="A130" s="8">
        <v>52000000</v>
      </c>
      <c r="B130" s="17">
        <v>2</v>
      </c>
      <c r="C130" s="6" t="s">
        <v>124</v>
      </c>
    </row>
    <row r="131" spans="1:3">
      <c r="A131" s="8">
        <v>356559</v>
      </c>
      <c r="B131" s="17">
        <v>1</v>
      </c>
      <c r="C131" s="6" t="s">
        <v>58</v>
      </c>
    </row>
    <row r="132" spans="1:3">
      <c r="A132" s="8">
        <v>675090</v>
      </c>
      <c r="B132" s="17">
        <v>1</v>
      </c>
      <c r="C132" s="6" t="s">
        <v>58</v>
      </c>
    </row>
    <row r="133" spans="1:3">
      <c r="A133" s="8">
        <v>643769</v>
      </c>
      <c r="B133" s="17">
        <v>1</v>
      </c>
      <c r="C133" s="6" t="s">
        <v>58</v>
      </c>
    </row>
    <row r="134" spans="1:3">
      <c r="A134" s="8">
        <v>662880</v>
      </c>
      <c r="B134" s="17">
        <v>1</v>
      </c>
      <c r="C134" s="6" t="s">
        <v>58</v>
      </c>
    </row>
    <row r="135" spans="1:3">
      <c r="A135" s="8">
        <v>942263</v>
      </c>
      <c r="B135" s="17">
        <v>1</v>
      </c>
      <c r="C135" s="6" t="s">
        <v>58</v>
      </c>
    </row>
    <row r="136" spans="1:3">
      <c r="A136" s="8">
        <v>919689</v>
      </c>
      <c r="B136" s="17">
        <v>1</v>
      </c>
      <c r="C136" s="6" t="s">
        <v>58</v>
      </c>
    </row>
    <row r="137" spans="1:3">
      <c r="A137" s="8">
        <v>998599</v>
      </c>
      <c r="B137" s="17">
        <v>1</v>
      </c>
      <c r="C137" s="6" t="s">
        <v>58</v>
      </c>
    </row>
    <row r="138" spans="1:3">
      <c r="A138" s="8">
        <v>980970</v>
      </c>
      <c r="B138" s="17">
        <v>1</v>
      </c>
      <c r="C138" s="6" t="s">
        <v>58</v>
      </c>
    </row>
    <row r="139" spans="1:3">
      <c r="A139" s="8">
        <v>999990</v>
      </c>
      <c r="B139" s="17">
        <v>1</v>
      </c>
      <c r="C139" s="6" t="s">
        <v>58</v>
      </c>
    </row>
    <row r="140" spans="1:3">
      <c r="A140" s="8">
        <v>1345363</v>
      </c>
      <c r="B140" s="17">
        <v>1</v>
      </c>
      <c r="C140" s="6" t="s">
        <v>58</v>
      </c>
    </row>
    <row r="141" spans="1:3">
      <c r="A141" s="8">
        <v>1654783</v>
      </c>
      <c r="B141" s="17">
        <v>2</v>
      </c>
      <c r="C141" s="6" t="s">
        <v>124</v>
      </c>
    </row>
    <row r="142" spans="1:3">
      <c r="A142" s="8">
        <v>2693000</v>
      </c>
      <c r="B142" s="17">
        <v>2</v>
      </c>
      <c r="C142" s="6" t="s">
        <v>124</v>
      </c>
    </row>
    <row r="143" spans="1:3">
      <c r="A143" s="8">
        <v>4321237</v>
      </c>
      <c r="B143" s="17">
        <v>1</v>
      </c>
      <c r="C143" s="6" t="s">
        <v>58</v>
      </c>
    </row>
    <row r="144" spans="1:3">
      <c r="A144" s="8">
        <v>5930000</v>
      </c>
      <c r="B144" s="17">
        <v>0</v>
      </c>
      <c r="C144" s="6" t="s">
        <v>42</v>
      </c>
    </row>
    <row r="145" spans="1:3">
      <c r="A145" s="8">
        <v>6440000</v>
      </c>
      <c r="B145" s="17">
        <v>0</v>
      </c>
      <c r="C145" s="6" t="s">
        <v>42</v>
      </c>
    </row>
    <row r="146" spans="1:3">
      <c r="A146" s="8">
        <v>8503000</v>
      </c>
      <c r="B146" s="17">
        <v>2</v>
      </c>
      <c r="C146" s="6" t="s">
        <v>124</v>
      </c>
    </row>
    <row r="147" spans="1:3">
      <c r="A147" s="8">
        <v>23659454</v>
      </c>
      <c r="B147" s="17">
        <v>2</v>
      </c>
      <c r="C147" s="6" t="s">
        <v>124</v>
      </c>
    </row>
    <row r="148" spans="1:3">
      <c r="A148" s="8">
        <v>15490000</v>
      </c>
      <c r="B148" s="17">
        <v>2</v>
      </c>
      <c r="C148" s="6" t="s">
        <v>124</v>
      </c>
    </row>
    <row r="149" spans="1:3">
      <c r="A149" s="8">
        <v>23290000</v>
      </c>
      <c r="B149" s="17">
        <v>1</v>
      </c>
      <c r="C149" s="6" t="s">
        <v>58</v>
      </c>
    </row>
    <row r="150" spans="1:3">
      <c r="A150" s="8">
        <v>43367500</v>
      </c>
      <c r="B150" s="17">
        <v>2</v>
      </c>
      <c r="C150" s="6" t="s">
        <v>124</v>
      </c>
    </row>
    <row r="151" spans="1:3">
      <c r="A151" s="8">
        <v>479000</v>
      </c>
      <c r="B151" s="17">
        <v>1</v>
      </c>
      <c r="C151" s="6" t="s">
        <v>58</v>
      </c>
    </row>
    <row r="152" spans="1:3">
      <c r="A152" s="8">
        <v>594993</v>
      </c>
      <c r="B152" s="17">
        <v>1</v>
      </c>
      <c r="C152" s="6" t="s">
        <v>58</v>
      </c>
    </row>
    <row r="153" spans="1:3">
      <c r="A153" s="8">
        <v>797802</v>
      </c>
      <c r="B153" s="17">
        <v>1</v>
      </c>
      <c r="C153" s="6" t="s">
        <v>58</v>
      </c>
    </row>
    <row r="154" spans="1:3">
      <c r="A154" s="8">
        <v>955000</v>
      </c>
      <c r="B154" s="17">
        <v>0</v>
      </c>
      <c r="C154" s="6" t="s">
        <v>42</v>
      </c>
    </row>
    <row r="155" spans="1:3">
      <c r="A155" s="8">
        <v>1205000</v>
      </c>
      <c r="B155" s="17">
        <v>1</v>
      </c>
      <c r="C155" s="6" t="s">
        <v>58</v>
      </c>
    </row>
    <row r="156" spans="1:3">
      <c r="A156" s="8">
        <v>2371858</v>
      </c>
      <c r="B156" s="17">
        <v>1</v>
      </c>
      <c r="C156" s="6" t="s">
        <v>58</v>
      </c>
    </row>
    <row r="157" spans="1:3">
      <c r="A157" s="8">
        <v>3788000</v>
      </c>
      <c r="B157" s="17">
        <v>1</v>
      </c>
      <c r="C157" s="6" t="s">
        <v>58</v>
      </c>
    </row>
    <row r="158" spans="1:3">
      <c r="A158" s="8">
        <v>6061200</v>
      </c>
      <c r="B158" s="17">
        <v>1</v>
      </c>
      <c r="C158" s="6" t="s">
        <v>58</v>
      </c>
    </row>
    <row r="159" spans="1:3">
      <c r="A159" s="8">
        <v>10205494</v>
      </c>
      <c r="B159" s="17">
        <v>3</v>
      </c>
      <c r="C159" s="6" t="s">
        <v>127</v>
      </c>
    </row>
    <row r="160" spans="1:3">
      <c r="A160" s="8">
        <v>18221000</v>
      </c>
      <c r="B160" s="17">
        <v>2</v>
      </c>
      <c r="C160" s="6" t="s">
        <v>124</v>
      </c>
    </row>
    <row r="161" spans="1:3">
      <c r="A161" s="8">
        <v>95000000</v>
      </c>
      <c r="B161" s="17">
        <v>0</v>
      </c>
      <c r="C161" s="6" t="s">
        <v>42</v>
      </c>
    </row>
    <row r="162" spans="1:3">
      <c r="A162" s="8">
        <v>535562</v>
      </c>
      <c r="B162" s="17">
        <v>1</v>
      </c>
      <c r="C162" s="6" t="s">
        <v>58</v>
      </c>
    </row>
    <row r="163" spans="1:3">
      <c r="A163" s="8">
        <v>940000</v>
      </c>
      <c r="B163" s="17">
        <v>1</v>
      </c>
      <c r="C163" s="6" t="s">
        <v>58</v>
      </c>
    </row>
    <row r="164" spans="1:3">
      <c r="A164" s="8">
        <v>1599599</v>
      </c>
      <c r="B164" s="17">
        <v>1</v>
      </c>
      <c r="C164" s="6" t="s">
        <v>58</v>
      </c>
    </row>
    <row r="165" spans="1:3">
      <c r="A165" s="8">
        <v>1799599</v>
      </c>
      <c r="B165" s="17">
        <v>1</v>
      </c>
      <c r="C165" s="6" t="s">
        <v>58</v>
      </c>
    </row>
    <row r="166" spans="1:3">
      <c r="A166" s="8">
        <v>5275000</v>
      </c>
      <c r="B166" s="17">
        <v>0</v>
      </c>
      <c r="C166" s="6" t="s">
        <v>42</v>
      </c>
    </row>
    <row r="167" spans="1:3">
      <c r="A167" s="8">
        <v>13151000</v>
      </c>
      <c r="B167" s="17">
        <v>2</v>
      </c>
      <c r="C167" s="6" t="s">
        <v>124</v>
      </c>
    </row>
    <row r="168" spans="1:3">
      <c r="A168" s="8">
        <v>748370</v>
      </c>
      <c r="B168" s="17">
        <v>1</v>
      </c>
      <c r="C168" s="6" t="s">
        <v>58</v>
      </c>
    </row>
    <row r="169" spans="1:3">
      <c r="A169" s="8">
        <v>2903750</v>
      </c>
      <c r="B169" s="17">
        <v>0</v>
      </c>
      <c r="C169" s="6" t="s">
        <v>42</v>
      </c>
    </row>
    <row r="170" spans="1:3">
      <c r="A170" s="8">
        <v>39382083</v>
      </c>
      <c r="B170" s="17">
        <v>2</v>
      </c>
      <c r="C170" s="6" t="s">
        <v>124</v>
      </c>
    </row>
    <row r="182" spans="1:3">
      <c r="A182" s="6"/>
      <c r="C182" s="6"/>
    </row>
    <row r="183" spans="1:3">
      <c r="A183" s="6"/>
      <c r="C183" s="6"/>
    </row>
    <row r="184" spans="1:3">
      <c r="A184" s="6"/>
      <c r="C184" s="6"/>
    </row>
    <row r="185" spans="1:3">
      <c r="A185" s="6"/>
      <c r="C185" s="6"/>
    </row>
    <row r="186" spans="1:3">
      <c r="A186" s="6"/>
      <c r="C186" s="6"/>
    </row>
    <row r="187" spans="1:3">
      <c r="A187" s="6"/>
      <c r="C187" s="6"/>
    </row>
    <row r="188" spans="1:3">
      <c r="A188" s="6"/>
      <c r="C18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Q244"/>
  <sheetViews>
    <sheetView topLeftCell="X7" zoomScale="82" zoomScaleNormal="82" workbookViewId="0">
      <selection activeCell="I24" sqref="I24"/>
    </sheetView>
  </sheetViews>
  <sheetFormatPr defaultColWidth="9" defaultRowHeight="14.4"/>
  <cols>
    <col min="1" max="1" width="21.33203125" customWidth="1"/>
    <col min="2" max="2" width="16.33203125" customWidth="1"/>
    <col min="3" max="3" width="10.88671875" customWidth="1"/>
    <col min="4" max="4" width="11.21875" customWidth="1"/>
    <col min="5" max="5" width="12.5546875" customWidth="1"/>
    <col min="6" max="6" width="17.109375" customWidth="1"/>
    <col min="8" max="9" width="20.109375" customWidth="1"/>
    <col min="10" max="10" width="19" customWidth="1"/>
    <col min="11" max="11" width="13.33203125" customWidth="1"/>
    <col min="12" max="12" width="15.109375" customWidth="1"/>
    <col min="13" max="13" width="9.33203125" customWidth="1"/>
    <col min="14" max="14" width="14.21875" customWidth="1"/>
  </cols>
  <sheetData>
    <row r="1" spans="1:14">
      <c r="A1" s="7" t="s">
        <v>472</v>
      </c>
      <c r="B1" s="6" t="s">
        <v>5</v>
      </c>
      <c r="C1" s="6" t="s">
        <v>13</v>
      </c>
      <c r="D1" s="6" t="s">
        <v>14</v>
      </c>
      <c r="E1" s="6" t="s">
        <v>15</v>
      </c>
      <c r="F1" s="6" t="s">
        <v>20</v>
      </c>
    </row>
    <row r="2" spans="1:14">
      <c r="A2" s="14">
        <v>292667</v>
      </c>
      <c r="B2" s="8">
        <v>624</v>
      </c>
      <c r="C2" s="8">
        <v>1652</v>
      </c>
      <c r="D2" s="6">
        <v>3164</v>
      </c>
      <c r="E2" s="6">
        <v>1750</v>
      </c>
      <c r="F2" s="6">
        <v>2230</v>
      </c>
      <c r="H2" s="15"/>
      <c r="I2" s="15" t="s">
        <v>4</v>
      </c>
      <c r="J2" s="15" t="s">
        <v>5</v>
      </c>
      <c r="K2" s="15" t="s">
        <v>13</v>
      </c>
      <c r="L2" s="15" t="s">
        <v>14</v>
      </c>
      <c r="M2" s="15" t="s">
        <v>15</v>
      </c>
      <c r="N2" s="15" t="s">
        <v>20</v>
      </c>
    </row>
    <row r="3" spans="1:14">
      <c r="A3" s="14">
        <v>236447</v>
      </c>
      <c r="B3" s="8">
        <v>624</v>
      </c>
      <c r="C3" s="8">
        <v>1652</v>
      </c>
      <c r="D3" s="6">
        <v>3164</v>
      </c>
      <c r="E3" s="6">
        <v>1750</v>
      </c>
      <c r="F3" s="6">
        <v>2230</v>
      </c>
      <c r="H3" s="16" t="s">
        <v>4</v>
      </c>
      <c r="I3" s="16">
        <v>1</v>
      </c>
      <c r="J3" s="16"/>
      <c r="K3" s="16"/>
      <c r="L3" s="16"/>
      <c r="M3" s="16"/>
      <c r="N3" s="16"/>
    </row>
    <row r="4" spans="1:14">
      <c r="A4" s="14">
        <v>353290</v>
      </c>
      <c r="B4" s="8">
        <v>799</v>
      </c>
      <c r="C4" s="8">
        <v>1490</v>
      </c>
      <c r="D4" s="6">
        <v>3731</v>
      </c>
      <c r="E4" s="6">
        <v>1579</v>
      </c>
      <c r="F4" s="6">
        <v>2422</v>
      </c>
      <c r="H4" s="16" t="s">
        <v>5</v>
      </c>
      <c r="I4" s="16">
        <v>0.79571377493091799</v>
      </c>
      <c r="J4" s="16">
        <v>1</v>
      </c>
      <c r="K4" s="16"/>
      <c r="L4" s="16"/>
      <c r="M4" s="16"/>
      <c r="N4" s="16"/>
    </row>
    <row r="5" spans="1:14">
      <c r="A5" s="14">
        <v>283290</v>
      </c>
      <c r="B5" s="8">
        <v>799</v>
      </c>
      <c r="C5" s="8">
        <v>1490</v>
      </c>
      <c r="D5" s="6">
        <v>3731</v>
      </c>
      <c r="E5" s="6">
        <v>1579</v>
      </c>
      <c r="F5" s="6">
        <v>2442</v>
      </c>
      <c r="H5" s="16" t="s">
        <v>13</v>
      </c>
      <c r="I5" s="16">
        <v>-0.34044211650713702</v>
      </c>
      <c r="J5" s="16">
        <v>-0.22867834273736201</v>
      </c>
      <c r="K5" s="16">
        <v>1</v>
      </c>
      <c r="L5" s="16"/>
      <c r="M5" s="16"/>
      <c r="N5" s="16"/>
    </row>
    <row r="6" spans="1:14">
      <c r="A6" s="14">
        <v>352136</v>
      </c>
      <c r="B6" s="8">
        <v>1196</v>
      </c>
      <c r="C6" s="8">
        <v>1800</v>
      </c>
      <c r="D6" s="6">
        <v>3675</v>
      </c>
      <c r="E6" s="6">
        <v>1475</v>
      </c>
      <c r="F6" s="6">
        <v>2175</v>
      </c>
      <c r="H6" s="16" t="s">
        <v>14</v>
      </c>
      <c r="I6" s="16">
        <v>0.30426399956852301</v>
      </c>
      <c r="J6" s="16">
        <v>0.50727472034813703</v>
      </c>
      <c r="K6" s="16">
        <v>3.9563559746170797E-2</v>
      </c>
      <c r="L6" s="16">
        <v>1</v>
      </c>
      <c r="M6" s="16"/>
      <c r="N6" s="16"/>
    </row>
    <row r="7" spans="1:14">
      <c r="A7" s="14">
        <v>503990</v>
      </c>
      <c r="B7" s="8">
        <v>1086</v>
      </c>
      <c r="C7" s="8">
        <v>1560</v>
      </c>
      <c r="D7" s="6">
        <v>3610</v>
      </c>
      <c r="E7" s="6">
        <v>1645</v>
      </c>
      <c r="F7" s="6">
        <v>2500</v>
      </c>
      <c r="H7" s="16" t="s">
        <v>15</v>
      </c>
      <c r="I7" s="16">
        <v>0.34725622964575098</v>
      </c>
      <c r="J7" s="16">
        <v>0.50624579375236201</v>
      </c>
      <c r="K7" s="16">
        <v>-4.1102807708441498E-2</v>
      </c>
      <c r="L7" s="16">
        <v>0.83960807760877898</v>
      </c>
      <c r="M7" s="16">
        <v>1</v>
      </c>
      <c r="N7" s="16"/>
    </row>
    <row r="8" spans="1:14">
      <c r="A8" s="14">
        <v>460000</v>
      </c>
      <c r="B8" s="8">
        <v>1199</v>
      </c>
      <c r="C8" s="8">
        <v>1535</v>
      </c>
      <c r="D8" s="6">
        <v>3765</v>
      </c>
      <c r="E8" s="6">
        <v>1677</v>
      </c>
      <c r="F8" s="6">
        <v>2400</v>
      </c>
      <c r="H8" s="16" t="s">
        <v>20</v>
      </c>
      <c r="I8" s="16">
        <v>0.34454738567550502</v>
      </c>
      <c r="J8" s="16">
        <v>0.34055182990168398</v>
      </c>
      <c r="K8" s="16">
        <v>-0.13470355121129601</v>
      </c>
      <c r="L8" s="16">
        <v>0.16727292243623401</v>
      </c>
      <c r="M8" s="16">
        <v>0.132660033120446</v>
      </c>
      <c r="N8" s="16">
        <v>1</v>
      </c>
    </row>
    <row r="9" spans="1:14">
      <c r="A9" s="14">
        <v>481074</v>
      </c>
      <c r="B9" s="8">
        <v>998</v>
      </c>
      <c r="C9" s="8">
        <v>1560</v>
      </c>
      <c r="D9" s="6">
        <v>3600</v>
      </c>
      <c r="E9" s="6">
        <v>1600</v>
      </c>
      <c r="F9" s="6">
        <v>2435</v>
      </c>
    </row>
    <row r="10" spans="1:14">
      <c r="A10" s="14">
        <v>495000</v>
      </c>
      <c r="B10" s="8">
        <v>999</v>
      </c>
      <c r="C10" s="8">
        <v>1643</v>
      </c>
      <c r="D10" s="6">
        <v>3990</v>
      </c>
      <c r="E10" s="6">
        <v>1739</v>
      </c>
      <c r="F10" s="6">
        <v>2636</v>
      </c>
    </row>
    <row r="11" spans="1:14">
      <c r="A11" s="14">
        <v>506000</v>
      </c>
      <c r="B11" s="8">
        <v>1173</v>
      </c>
      <c r="C11" s="8">
        <v>1730</v>
      </c>
      <c r="D11" s="6">
        <v>3970</v>
      </c>
      <c r="E11" s="6">
        <v>1570</v>
      </c>
      <c r="F11" s="6">
        <v>2340</v>
      </c>
    </row>
    <row r="12" spans="1:14">
      <c r="A12" s="14">
        <v>647800</v>
      </c>
      <c r="B12" s="8">
        <v>1364</v>
      </c>
      <c r="C12" s="8">
        <v>1510</v>
      </c>
      <c r="D12" s="6">
        <v>3884</v>
      </c>
      <c r="E12" s="6">
        <v>1695</v>
      </c>
      <c r="F12" s="6">
        <v>2580</v>
      </c>
      <c r="L12" t="s">
        <v>504</v>
      </c>
    </row>
    <row r="13" spans="1:14">
      <c r="A13" s="14">
        <v>525021</v>
      </c>
      <c r="B13" s="8">
        <v>1198</v>
      </c>
      <c r="C13" s="8">
        <v>1530</v>
      </c>
      <c r="D13" s="6">
        <v>3801</v>
      </c>
      <c r="E13" s="6">
        <v>1665</v>
      </c>
      <c r="F13" s="6">
        <v>2673</v>
      </c>
      <c r="I13" s="13"/>
    </row>
    <row r="14" spans="1:14">
      <c r="A14" s="14">
        <v>719661</v>
      </c>
      <c r="B14" s="8">
        <v>1248</v>
      </c>
      <c r="C14" s="8">
        <v>1562</v>
      </c>
      <c r="D14" s="6">
        <v>3825</v>
      </c>
      <c r="E14" s="6">
        <v>1695</v>
      </c>
      <c r="F14" s="6">
        <v>2470</v>
      </c>
      <c r="L14" s="9" t="s">
        <v>505</v>
      </c>
      <c r="M14" s="9"/>
    </row>
    <row r="15" spans="1:14">
      <c r="A15" s="14">
        <v>745000</v>
      </c>
      <c r="B15" s="8">
        <v>1199</v>
      </c>
      <c r="C15" s="8">
        <v>1544</v>
      </c>
      <c r="D15" s="6">
        <v>3955</v>
      </c>
      <c r="E15" s="6">
        <v>1694</v>
      </c>
      <c r="F15" s="6">
        <v>2700</v>
      </c>
      <c r="L15" s="10" t="s">
        <v>506</v>
      </c>
      <c r="M15" s="10">
        <v>0.82039346209719299</v>
      </c>
    </row>
    <row r="16" spans="1:14">
      <c r="A16" s="14">
        <v>2827001</v>
      </c>
      <c r="B16" s="8">
        <v>1997</v>
      </c>
      <c r="C16" s="8">
        <v>1679</v>
      </c>
      <c r="D16" s="6">
        <v>4592</v>
      </c>
      <c r="E16" s="6">
        <v>1855</v>
      </c>
      <c r="F16" s="6">
        <v>2350</v>
      </c>
      <c r="H16" t="s">
        <v>507</v>
      </c>
      <c r="L16" s="10" t="s">
        <v>508</v>
      </c>
      <c r="M16" s="10">
        <v>0.67304543265181904</v>
      </c>
    </row>
    <row r="17" spans="1:20">
      <c r="A17" s="14">
        <v>3299599</v>
      </c>
      <c r="B17" s="8">
        <v>1968</v>
      </c>
      <c r="C17" s="8">
        <v>1483</v>
      </c>
      <c r="D17" s="6">
        <v>4861</v>
      </c>
      <c r="E17" s="6">
        <v>1864</v>
      </c>
      <c r="F17" s="6">
        <v>2400</v>
      </c>
      <c r="H17" t="s">
        <v>509</v>
      </c>
      <c r="L17" s="10" t="s">
        <v>510</v>
      </c>
      <c r="M17" s="10">
        <v>0.66301615144481996</v>
      </c>
    </row>
    <row r="18" spans="1:20">
      <c r="A18" s="14">
        <v>4120000</v>
      </c>
      <c r="B18" s="8">
        <v>1998</v>
      </c>
      <c r="C18" s="8">
        <v>1441</v>
      </c>
      <c r="D18" s="6">
        <v>4253</v>
      </c>
      <c r="E18" s="6">
        <v>1801</v>
      </c>
      <c r="F18" s="6">
        <v>2400</v>
      </c>
      <c r="H18" t="s">
        <v>511</v>
      </c>
      <c r="L18" s="10" t="s">
        <v>474</v>
      </c>
      <c r="M18" s="10">
        <v>11385650.227588199</v>
      </c>
    </row>
    <row r="19" spans="1:20">
      <c r="A19" s="14">
        <v>4149000</v>
      </c>
      <c r="B19" s="8">
        <v>1395</v>
      </c>
      <c r="C19" s="8">
        <v>1427</v>
      </c>
      <c r="D19" s="6">
        <v>4726</v>
      </c>
      <c r="E19" s="6">
        <v>1842</v>
      </c>
      <c r="F19" s="6">
        <v>2425</v>
      </c>
      <c r="L19" s="11" t="s">
        <v>512</v>
      </c>
      <c r="M19" s="11">
        <v>169</v>
      </c>
    </row>
    <row r="20" spans="1:20">
      <c r="A20" s="14">
        <v>4507000</v>
      </c>
      <c r="B20" s="8">
        <v>1395</v>
      </c>
      <c r="C20" s="8">
        <v>1427</v>
      </c>
      <c r="D20" s="6">
        <v>4726</v>
      </c>
      <c r="E20" s="6">
        <v>1842</v>
      </c>
      <c r="F20" s="6">
        <v>2636</v>
      </c>
    </row>
    <row r="21" spans="1:20">
      <c r="A21" s="14">
        <v>4350000</v>
      </c>
      <c r="B21" s="8">
        <v>1998</v>
      </c>
      <c r="C21" s="8">
        <v>1414</v>
      </c>
      <c r="D21" s="6">
        <v>3874</v>
      </c>
      <c r="E21" s="6">
        <v>1727</v>
      </c>
      <c r="F21" s="6">
        <v>2420</v>
      </c>
      <c r="L21" t="s">
        <v>492</v>
      </c>
    </row>
    <row r="22" spans="1:20">
      <c r="A22" s="14">
        <v>4498000</v>
      </c>
      <c r="B22" s="8">
        <v>1997</v>
      </c>
      <c r="C22" s="8">
        <v>1416</v>
      </c>
      <c r="D22" s="6">
        <v>4691</v>
      </c>
      <c r="E22" s="6">
        <v>1850</v>
      </c>
      <c r="F22" s="6">
        <v>2460</v>
      </c>
      <c r="L22" s="12"/>
      <c r="M22" s="12" t="s">
        <v>495</v>
      </c>
      <c r="N22" s="12" t="s">
        <v>494</v>
      </c>
      <c r="O22" s="12" t="s">
        <v>496</v>
      </c>
      <c r="P22" s="12" t="s">
        <v>497</v>
      </c>
      <c r="Q22" s="12" t="s">
        <v>513</v>
      </c>
    </row>
    <row r="23" spans="1:20">
      <c r="A23" s="14">
        <v>7462000</v>
      </c>
      <c r="B23" s="8">
        <v>4951</v>
      </c>
      <c r="C23" s="8">
        <v>1391</v>
      </c>
      <c r="D23" s="6">
        <v>4784</v>
      </c>
      <c r="E23" s="6">
        <v>2080</v>
      </c>
      <c r="F23" s="6">
        <v>2450</v>
      </c>
      <c r="L23" s="10" t="s">
        <v>514</v>
      </c>
      <c r="M23" s="10">
        <v>5</v>
      </c>
      <c r="N23" s="10">
        <v>4.34970950087266E+16</v>
      </c>
      <c r="O23" s="10">
        <v>8699419001745330</v>
      </c>
      <c r="P23" s="10">
        <v>67.108042815880196</v>
      </c>
      <c r="Q23" s="10">
        <v>8.5041572747995898E-38</v>
      </c>
    </row>
    <row r="24" spans="1:20">
      <c r="A24" s="14">
        <v>7882867</v>
      </c>
      <c r="B24" s="8">
        <v>2987</v>
      </c>
      <c r="C24" s="8">
        <v>1802</v>
      </c>
      <c r="D24" s="6">
        <v>4828</v>
      </c>
      <c r="E24" s="6">
        <v>1943</v>
      </c>
      <c r="F24" s="6">
        <v>2470</v>
      </c>
      <c r="L24" s="10" t="s">
        <v>515</v>
      </c>
      <c r="M24" s="10">
        <v>163</v>
      </c>
      <c r="N24" s="10">
        <v>2.11301840701118E+16</v>
      </c>
      <c r="O24" s="10">
        <v>129633031104980</v>
      </c>
      <c r="P24" s="10"/>
      <c r="Q24" s="10"/>
    </row>
    <row r="25" spans="1:20">
      <c r="A25" s="14">
        <v>9630000</v>
      </c>
      <c r="B25" s="8">
        <v>2982</v>
      </c>
      <c r="C25" s="8">
        <v>1880</v>
      </c>
      <c r="D25" s="6">
        <v>4840</v>
      </c>
      <c r="E25" s="6">
        <v>1885</v>
      </c>
      <c r="F25" s="6">
        <v>2530</v>
      </c>
      <c r="L25" s="11" t="s">
        <v>502</v>
      </c>
      <c r="M25" s="11">
        <v>168</v>
      </c>
      <c r="N25" s="11">
        <v>6.46272790788384E+16</v>
      </c>
      <c r="O25" s="11"/>
      <c r="P25" s="11"/>
      <c r="Q25" s="11"/>
    </row>
    <row r="26" spans="1:20">
      <c r="A26" s="14">
        <v>9900000</v>
      </c>
      <c r="B26" s="8">
        <v>3456</v>
      </c>
      <c r="C26" s="8">
        <v>1700</v>
      </c>
      <c r="D26" s="6">
        <v>5000</v>
      </c>
      <c r="E26" s="6">
        <v>1895</v>
      </c>
      <c r="F26" s="6">
        <v>2660</v>
      </c>
    </row>
    <row r="27" spans="1:20">
      <c r="A27" s="14">
        <v>11141200</v>
      </c>
      <c r="B27" s="8">
        <v>2894</v>
      </c>
      <c r="C27" s="8">
        <v>1387</v>
      </c>
      <c r="D27" s="6">
        <v>4649</v>
      </c>
      <c r="E27" s="6">
        <v>1866</v>
      </c>
      <c r="F27" s="6">
        <v>2841</v>
      </c>
      <c r="L27" s="12"/>
      <c r="M27" s="12" t="s">
        <v>516</v>
      </c>
      <c r="N27" s="12" t="s">
        <v>474</v>
      </c>
      <c r="O27" s="12" t="s">
        <v>517</v>
      </c>
      <c r="P27" s="12" t="s">
        <v>498</v>
      </c>
      <c r="Q27" s="12" t="s">
        <v>518</v>
      </c>
      <c r="R27" s="12" t="s">
        <v>519</v>
      </c>
      <c r="S27" s="12" t="s">
        <v>520</v>
      </c>
      <c r="T27" s="12" t="s">
        <v>521</v>
      </c>
    </row>
    <row r="28" spans="1:20">
      <c r="A28" s="14">
        <v>12290000</v>
      </c>
      <c r="B28" s="8">
        <v>2993</v>
      </c>
      <c r="C28" s="8">
        <v>1479</v>
      </c>
      <c r="D28" s="6">
        <v>5120</v>
      </c>
      <c r="E28" s="6">
        <v>2169</v>
      </c>
      <c r="F28" s="6">
        <v>2670</v>
      </c>
      <c r="L28" s="10" t="s">
        <v>522</v>
      </c>
      <c r="M28" s="10">
        <v>1311198.5908413001</v>
      </c>
      <c r="N28" s="10">
        <v>15183604.7252074</v>
      </c>
      <c r="O28" s="10">
        <v>8.6356212149311495E-2</v>
      </c>
      <c r="P28" s="10">
        <v>0.93128924231333499</v>
      </c>
      <c r="Q28" s="10">
        <v>-28670721.134574398</v>
      </c>
      <c r="R28" s="10">
        <v>31293118.316257</v>
      </c>
      <c r="S28" s="10">
        <v>-28670721.134574398</v>
      </c>
      <c r="T28" s="10">
        <v>31293118.316257</v>
      </c>
    </row>
    <row r="29" spans="1:20">
      <c r="A29" s="14">
        <v>14512054</v>
      </c>
      <c r="B29" s="8">
        <v>2987</v>
      </c>
      <c r="C29" s="8">
        <v>1679</v>
      </c>
      <c r="D29" s="6">
        <v>5003</v>
      </c>
      <c r="E29" s="6">
        <v>2158</v>
      </c>
      <c r="F29" s="6">
        <v>2820</v>
      </c>
      <c r="K29" t="s">
        <v>272</v>
      </c>
      <c r="L29" s="10" t="s">
        <v>5</v>
      </c>
      <c r="M29" s="10">
        <v>10580.0937886997</v>
      </c>
      <c r="N29" s="10">
        <v>772.19165737774699</v>
      </c>
      <c r="O29" s="10">
        <v>13.7013831833255</v>
      </c>
      <c r="P29" s="10">
        <v>6.4099319901885703E-29</v>
      </c>
      <c r="Q29" s="10">
        <v>9055.3051299368108</v>
      </c>
      <c r="R29" s="10">
        <v>12104.8824474626</v>
      </c>
      <c r="S29" s="10">
        <v>9055.3051299368108</v>
      </c>
      <c r="T29" s="10">
        <v>12104.8824474626</v>
      </c>
    </row>
    <row r="30" spans="1:20">
      <c r="A30" s="14">
        <v>15600000</v>
      </c>
      <c r="B30" s="8">
        <v>2995</v>
      </c>
      <c r="C30" s="8">
        <v>1485</v>
      </c>
      <c r="D30" s="6">
        <v>5302</v>
      </c>
      <c r="E30" s="6">
        <v>1945</v>
      </c>
      <c r="F30" s="6">
        <v>2820</v>
      </c>
      <c r="K30" t="s">
        <v>523</v>
      </c>
      <c r="L30" s="10" t="s">
        <v>13</v>
      </c>
      <c r="M30" s="10">
        <v>-14254.1220720253</v>
      </c>
      <c r="N30" s="10">
        <v>4714.9904906041902</v>
      </c>
      <c r="O30" s="10">
        <v>-3.0231496967873501</v>
      </c>
      <c r="P30" s="10">
        <v>2.9064403542930599E-3</v>
      </c>
      <c r="Q30" s="10">
        <v>-23564.458382394601</v>
      </c>
      <c r="R30" s="10">
        <v>-4943.7857616560404</v>
      </c>
      <c r="S30" s="10">
        <v>-23564.458382394601</v>
      </c>
      <c r="T30" s="10">
        <v>-4943.7857616560404</v>
      </c>
    </row>
    <row r="31" spans="1:20">
      <c r="A31" s="14">
        <v>17229579</v>
      </c>
      <c r="B31" s="8">
        <v>4691</v>
      </c>
      <c r="C31" s="8">
        <v>1353</v>
      </c>
      <c r="D31" s="6">
        <v>4881</v>
      </c>
      <c r="E31" s="6">
        <v>1915</v>
      </c>
      <c r="F31" s="6">
        <v>2495</v>
      </c>
      <c r="K31" t="s">
        <v>524</v>
      </c>
      <c r="L31" s="10" t="s">
        <v>14</v>
      </c>
      <c r="M31" s="10">
        <v>-4985.43238370157</v>
      </c>
      <c r="N31" s="10">
        <v>2770.85198119494</v>
      </c>
      <c r="O31" s="10">
        <v>-1.79924168361804</v>
      </c>
      <c r="P31" s="10">
        <v>7.38302897726721E-2</v>
      </c>
      <c r="Q31" s="10">
        <v>-10456.824926822501</v>
      </c>
      <c r="R31" s="10">
        <v>485.96015941935502</v>
      </c>
      <c r="S31" s="10">
        <v>-10456.824926822501</v>
      </c>
      <c r="T31" s="10">
        <v>485.96015941935502</v>
      </c>
    </row>
    <row r="32" spans="1:20">
      <c r="A32" s="14">
        <v>21263000</v>
      </c>
      <c r="B32" s="8">
        <v>3996</v>
      </c>
      <c r="C32" s="8">
        <v>1427</v>
      </c>
      <c r="D32" s="6">
        <v>5049</v>
      </c>
      <c r="E32" s="6">
        <v>1937</v>
      </c>
      <c r="F32" s="6">
        <v>2835</v>
      </c>
      <c r="K32" t="s">
        <v>276</v>
      </c>
      <c r="L32" s="10" t="s">
        <v>15</v>
      </c>
      <c r="M32" s="10">
        <v>5955.4874992443001</v>
      </c>
      <c r="N32" s="10">
        <v>7832.9441114750898</v>
      </c>
      <c r="O32" s="10">
        <v>0.76031277824638599</v>
      </c>
      <c r="P32" s="10">
        <v>0.44816600652881899</v>
      </c>
      <c r="Q32" s="10">
        <v>-9511.6367979278602</v>
      </c>
      <c r="R32" s="10">
        <v>21422.611796416499</v>
      </c>
      <c r="S32" s="10">
        <v>-9511.6367979278602</v>
      </c>
      <c r="T32" s="10">
        <v>21422.611796416499</v>
      </c>
    </row>
    <row r="33" spans="1:62">
      <c r="A33" s="14">
        <v>23290000</v>
      </c>
      <c r="B33" s="8">
        <v>4461</v>
      </c>
      <c r="C33" s="8">
        <v>1865</v>
      </c>
      <c r="D33" s="6">
        <v>5080</v>
      </c>
      <c r="E33" s="6">
        <v>1980</v>
      </c>
      <c r="F33" s="6">
        <v>2720</v>
      </c>
      <c r="K33" t="s">
        <v>525</v>
      </c>
      <c r="L33" s="11" t="s">
        <v>20</v>
      </c>
      <c r="M33" s="11">
        <v>6177.37955991121</v>
      </c>
      <c r="N33" s="11">
        <v>3891.45064891943</v>
      </c>
      <c r="O33" s="11">
        <v>1.5874233331537999</v>
      </c>
      <c r="P33" s="11">
        <v>0.114354736875224</v>
      </c>
      <c r="Q33" s="11">
        <v>-1506.7747027206101</v>
      </c>
      <c r="R33" s="11">
        <v>13861.533822543</v>
      </c>
      <c r="S33" s="11">
        <v>-1506.7747027206101</v>
      </c>
      <c r="T33" s="11">
        <v>13861.533822543</v>
      </c>
    </row>
    <row r="34" spans="1:62">
      <c r="A34" s="14">
        <v>27245000</v>
      </c>
      <c r="B34" s="8">
        <v>5204</v>
      </c>
      <c r="C34" s="8">
        <v>1252</v>
      </c>
      <c r="D34" s="6">
        <v>4440</v>
      </c>
      <c r="E34" s="6">
        <v>2029</v>
      </c>
      <c r="F34" s="6">
        <v>2915</v>
      </c>
    </row>
    <row r="35" spans="1:62">
      <c r="A35" s="14">
        <v>30000000</v>
      </c>
      <c r="B35" s="8">
        <v>3996</v>
      </c>
      <c r="C35" s="8">
        <v>1638</v>
      </c>
      <c r="D35" s="6">
        <v>5112</v>
      </c>
      <c r="E35" s="6">
        <v>2181</v>
      </c>
      <c r="F35" s="6">
        <v>2790</v>
      </c>
      <c r="N35" t="s">
        <v>526</v>
      </c>
      <c r="O35">
        <f>P23</f>
        <v>67.108042815880196</v>
      </c>
    </row>
    <row r="36" spans="1:62">
      <c r="A36" s="14">
        <v>33791059</v>
      </c>
      <c r="B36" s="8">
        <v>5998</v>
      </c>
      <c r="C36" s="8">
        <v>1401</v>
      </c>
      <c r="D36" s="6">
        <v>4807</v>
      </c>
      <c r="E36" s="6">
        <v>2226</v>
      </c>
      <c r="F36" s="6">
        <v>2790</v>
      </c>
      <c r="N36" t="s">
        <v>527</v>
      </c>
      <c r="O36">
        <f>FINV(0.05,4,163)</f>
        <v>2.4271155491611394</v>
      </c>
    </row>
    <row r="37" spans="1:62">
      <c r="A37" s="14">
        <v>35000000</v>
      </c>
      <c r="B37" s="8">
        <v>3855</v>
      </c>
      <c r="C37" s="8">
        <v>1320</v>
      </c>
      <c r="D37" s="6">
        <v>4569</v>
      </c>
      <c r="E37" s="6">
        <v>1910</v>
      </c>
      <c r="F37" s="6">
        <v>2650</v>
      </c>
      <c r="N37" t="str">
        <f>N35</f>
        <v>F ratio</v>
      </c>
      <c r="O37" t="s">
        <v>528</v>
      </c>
      <c r="P37" t="str">
        <f>N36</f>
        <v>F table</v>
      </c>
    </row>
    <row r="38" spans="1:62">
      <c r="A38" s="14">
        <v>40456503</v>
      </c>
      <c r="B38" s="8">
        <v>5198</v>
      </c>
      <c r="C38" s="8">
        <v>1250</v>
      </c>
      <c r="D38" s="6">
        <v>4385</v>
      </c>
      <c r="E38" s="6">
        <v>1865</v>
      </c>
      <c r="F38" s="6">
        <v>3210</v>
      </c>
    </row>
    <row r="39" spans="1:62">
      <c r="A39" s="14">
        <v>42531500</v>
      </c>
      <c r="B39" s="8">
        <v>4497</v>
      </c>
      <c r="C39" s="8">
        <v>1203</v>
      </c>
      <c r="D39" s="6">
        <v>4571</v>
      </c>
      <c r="E39" s="6">
        <v>1951</v>
      </c>
      <c r="F39" s="6">
        <v>3004</v>
      </c>
      <c r="M39" t="s">
        <v>529</v>
      </c>
      <c r="R39" t="s">
        <v>530</v>
      </c>
    </row>
    <row r="40" spans="1:62">
      <c r="A40" s="14">
        <v>52571294</v>
      </c>
      <c r="B40" s="8">
        <v>6752</v>
      </c>
      <c r="C40" s="8">
        <v>1521</v>
      </c>
      <c r="D40" s="6">
        <v>5575</v>
      </c>
      <c r="E40" s="6">
        <v>2208</v>
      </c>
      <c r="F40" s="6">
        <v>3128</v>
      </c>
    </row>
    <row r="41" spans="1:62">
      <c r="A41" s="14">
        <v>192142937</v>
      </c>
      <c r="B41" s="8">
        <v>7993</v>
      </c>
      <c r="C41" s="8">
        <v>1212</v>
      </c>
      <c r="D41" s="6">
        <v>4544</v>
      </c>
      <c r="E41" s="6">
        <v>2038</v>
      </c>
      <c r="F41" s="6">
        <v>2942</v>
      </c>
      <c r="M41" t="s">
        <v>531</v>
      </c>
      <c r="N41">
        <f>M29/SQRT(N29)</f>
        <v>380.73864935739908</v>
      </c>
      <c r="R41" t="s">
        <v>531</v>
      </c>
      <c r="S41">
        <f>M30/SQRT(N30)</f>
        <v>-207.58695724927702</v>
      </c>
    </row>
    <row r="42" spans="1:62">
      <c r="A42" s="14">
        <v>370500</v>
      </c>
      <c r="B42" s="8">
        <v>998</v>
      </c>
      <c r="C42" s="8">
        <v>1549</v>
      </c>
      <c r="D42" s="6">
        <v>3565</v>
      </c>
      <c r="E42" s="6">
        <v>1520</v>
      </c>
      <c r="F42" s="6">
        <v>2950</v>
      </c>
      <c r="M42" t="s">
        <v>532</v>
      </c>
      <c r="N42">
        <f>TINV(0.05,163)</f>
        <v>1.974624620966356</v>
      </c>
      <c r="R42" t="s">
        <v>532</v>
      </c>
      <c r="S42">
        <f>TINV(0.05,163)</f>
        <v>1.974624620966356</v>
      </c>
    </row>
    <row r="43" spans="1:62">
      <c r="A43" s="14">
        <v>426289</v>
      </c>
      <c r="B43" s="8">
        <v>998</v>
      </c>
      <c r="C43" s="8">
        <v>1560</v>
      </c>
      <c r="D43" s="6">
        <v>3600</v>
      </c>
      <c r="E43" s="6">
        <v>1600</v>
      </c>
      <c r="F43" s="6">
        <v>2850</v>
      </c>
    </row>
    <row r="44" spans="1:62">
      <c r="A44" s="14">
        <v>488194</v>
      </c>
      <c r="B44" s="8">
        <v>1198</v>
      </c>
      <c r="C44" s="8">
        <v>1655</v>
      </c>
      <c r="D44" s="6">
        <v>3700</v>
      </c>
      <c r="E44" s="6">
        <v>1735</v>
      </c>
      <c r="F44" s="6">
        <v>2650</v>
      </c>
      <c r="M44" t="s">
        <v>533</v>
      </c>
      <c r="N44" t="s">
        <v>528</v>
      </c>
      <c r="O44" t="str">
        <f>M42</f>
        <v>t table</v>
      </c>
      <c r="R44" t="str">
        <f>M44</f>
        <v>tcal</v>
      </c>
      <c r="S44" t="s">
        <v>534</v>
      </c>
      <c r="T44" t="str">
        <f>O44</f>
        <v>t table</v>
      </c>
    </row>
    <row r="45" spans="1:62">
      <c r="A45" s="14">
        <v>519000</v>
      </c>
      <c r="B45" s="8">
        <v>1197</v>
      </c>
      <c r="C45" s="8">
        <v>1530</v>
      </c>
      <c r="D45" s="6">
        <v>3840</v>
      </c>
      <c r="E45" s="6">
        <v>1735</v>
      </c>
      <c r="F45" s="6">
        <v>3003</v>
      </c>
    </row>
    <row r="46" spans="1:62">
      <c r="A46" s="14">
        <v>529000</v>
      </c>
      <c r="B46" s="8">
        <v>1199</v>
      </c>
      <c r="C46" s="8">
        <v>1523</v>
      </c>
      <c r="D46" s="6">
        <v>3990</v>
      </c>
      <c r="E46" s="6">
        <v>1755</v>
      </c>
      <c r="F46" s="6">
        <v>2746</v>
      </c>
    </row>
    <row r="47" spans="1:62">
      <c r="A47" s="14">
        <v>642478</v>
      </c>
      <c r="B47" s="8">
        <v>1994</v>
      </c>
      <c r="C47" s="8">
        <v>1885</v>
      </c>
      <c r="D47" s="6">
        <v>4440</v>
      </c>
      <c r="E47" s="6">
        <v>1755</v>
      </c>
      <c r="F47" s="6">
        <v>2669</v>
      </c>
    </row>
    <row r="48" spans="1:62">
      <c r="A48" s="14">
        <v>575000</v>
      </c>
      <c r="B48" s="8">
        <v>1199</v>
      </c>
      <c r="C48" s="8">
        <v>1537</v>
      </c>
      <c r="D48" s="6">
        <v>3992</v>
      </c>
      <c r="E48" s="6">
        <v>1677</v>
      </c>
      <c r="F48" s="6">
        <v>2600</v>
      </c>
      <c r="BJ48" t="s">
        <v>504</v>
      </c>
    </row>
    <row r="49" spans="1:69">
      <c r="A49" s="14">
        <v>582287</v>
      </c>
      <c r="B49" s="8">
        <v>1193</v>
      </c>
      <c r="C49" s="8">
        <v>1570</v>
      </c>
      <c r="D49" s="6">
        <v>3995</v>
      </c>
      <c r="E49" s="6">
        <v>1706</v>
      </c>
      <c r="F49" s="6">
        <v>2650</v>
      </c>
    </row>
    <row r="50" spans="1:69">
      <c r="A50" s="14">
        <v>763000</v>
      </c>
      <c r="B50" s="8">
        <v>1199</v>
      </c>
      <c r="C50" s="8">
        <v>1501</v>
      </c>
      <c r="D50" s="6">
        <v>3995</v>
      </c>
      <c r="E50" s="6">
        <v>1695</v>
      </c>
      <c r="F50" s="6">
        <v>3266</v>
      </c>
      <c r="BJ50" s="9" t="s">
        <v>505</v>
      </c>
      <c r="BK50" s="9"/>
    </row>
    <row r="51" spans="1:69">
      <c r="A51" s="14">
        <v>695000</v>
      </c>
      <c r="B51" s="8">
        <v>1198</v>
      </c>
      <c r="C51" s="8">
        <v>1607</v>
      </c>
      <c r="D51" s="6">
        <v>3994</v>
      </c>
      <c r="E51" s="6">
        <v>1811</v>
      </c>
      <c r="F51" s="6">
        <v>2710</v>
      </c>
      <c r="BJ51" s="10" t="s">
        <v>506</v>
      </c>
      <c r="BK51" s="10">
        <v>0.82039346209719299</v>
      </c>
    </row>
    <row r="52" spans="1:69">
      <c r="A52" s="14">
        <v>886398</v>
      </c>
      <c r="B52" s="8">
        <v>1493</v>
      </c>
      <c r="C52" s="8">
        <v>1880</v>
      </c>
      <c r="D52" s="6">
        <v>3995</v>
      </c>
      <c r="E52" s="6">
        <v>1745</v>
      </c>
      <c r="F52" s="6">
        <v>2380</v>
      </c>
      <c r="BJ52" s="10" t="s">
        <v>508</v>
      </c>
      <c r="BK52" s="10">
        <v>0.67304543265181904</v>
      </c>
    </row>
    <row r="53" spans="1:69">
      <c r="A53" s="14">
        <v>762742</v>
      </c>
      <c r="B53" s="8">
        <v>1248</v>
      </c>
      <c r="C53" s="8">
        <v>1640</v>
      </c>
      <c r="D53" s="6">
        <v>3995</v>
      </c>
      <c r="E53" s="6">
        <v>1790</v>
      </c>
      <c r="F53" s="6">
        <v>2425</v>
      </c>
      <c r="BJ53" s="10" t="s">
        <v>510</v>
      </c>
      <c r="BK53" s="10">
        <v>0.66301615144481996</v>
      </c>
    </row>
    <row r="54" spans="1:69">
      <c r="A54" s="14">
        <v>791000</v>
      </c>
      <c r="B54" s="8">
        <v>1497</v>
      </c>
      <c r="C54" s="8">
        <v>1647</v>
      </c>
      <c r="D54" s="6">
        <v>3998</v>
      </c>
      <c r="E54" s="6">
        <v>1765</v>
      </c>
      <c r="F54" s="6">
        <v>2385</v>
      </c>
      <c r="BJ54" s="10" t="s">
        <v>474</v>
      </c>
      <c r="BK54" s="10">
        <v>11385650.227588199</v>
      </c>
    </row>
    <row r="55" spans="1:69">
      <c r="A55" s="14">
        <v>799990</v>
      </c>
      <c r="B55" s="8">
        <v>1498</v>
      </c>
      <c r="C55" s="8">
        <v>1695</v>
      </c>
      <c r="D55" s="6">
        <v>4315</v>
      </c>
      <c r="E55" s="6">
        <v>1822</v>
      </c>
      <c r="F55" s="6">
        <v>2450</v>
      </c>
      <c r="BJ55" s="11" t="s">
        <v>512</v>
      </c>
      <c r="BK55" s="11">
        <v>169</v>
      </c>
    </row>
    <row r="56" spans="1:69">
      <c r="A56" s="14">
        <v>999900</v>
      </c>
      <c r="B56" s="8">
        <v>1591</v>
      </c>
      <c r="C56" s="8">
        <v>1445</v>
      </c>
      <c r="D56" s="6">
        <v>4440</v>
      </c>
      <c r="E56" s="6">
        <v>1729</v>
      </c>
      <c r="F56" s="6">
        <v>2501</v>
      </c>
    </row>
    <row r="57" spans="1:69">
      <c r="A57" s="14">
        <v>830127</v>
      </c>
      <c r="B57" s="8">
        <v>1197</v>
      </c>
      <c r="C57" s="8">
        <v>1617</v>
      </c>
      <c r="D57" s="6">
        <v>3995</v>
      </c>
      <c r="E57" s="6">
        <v>1821</v>
      </c>
      <c r="F57" s="6">
        <v>2541</v>
      </c>
      <c r="BJ57" t="s">
        <v>492</v>
      </c>
    </row>
    <row r="58" spans="1:69">
      <c r="A58" s="14">
        <v>863299</v>
      </c>
      <c r="B58" s="8">
        <v>1461</v>
      </c>
      <c r="C58" s="8">
        <v>1697</v>
      </c>
      <c r="D58" s="6">
        <v>4498</v>
      </c>
      <c r="E58" s="6">
        <v>1751</v>
      </c>
      <c r="F58" s="6">
        <v>2450</v>
      </c>
      <c r="BJ58" s="12"/>
      <c r="BK58" s="12" t="s">
        <v>495</v>
      </c>
      <c r="BL58" s="12" t="s">
        <v>494</v>
      </c>
      <c r="BM58" s="12" t="s">
        <v>496</v>
      </c>
      <c r="BN58" s="12" t="s">
        <v>497</v>
      </c>
      <c r="BO58" s="12" t="s">
        <v>513</v>
      </c>
    </row>
    <row r="59" spans="1:69">
      <c r="A59" s="14">
        <v>876500</v>
      </c>
      <c r="B59" s="8">
        <v>1598</v>
      </c>
      <c r="C59" s="8">
        <v>1467</v>
      </c>
      <c r="D59" s="6">
        <v>4390</v>
      </c>
      <c r="E59" s="6">
        <v>1699</v>
      </c>
      <c r="F59" s="6">
        <v>2470</v>
      </c>
      <c r="BJ59" s="10" t="s">
        <v>514</v>
      </c>
      <c r="BK59" s="10">
        <v>5</v>
      </c>
      <c r="BL59" s="10">
        <v>4.34970950087266E+16</v>
      </c>
      <c r="BM59" s="10">
        <v>8699419001745330</v>
      </c>
      <c r="BN59" s="10">
        <v>67.108042815880196</v>
      </c>
      <c r="BO59" s="10">
        <v>8.5041572747995898E-38</v>
      </c>
    </row>
    <row r="60" spans="1:69">
      <c r="A60" s="14">
        <v>957177</v>
      </c>
      <c r="B60" s="8">
        <v>1265</v>
      </c>
      <c r="C60" s="8">
        <v>1585</v>
      </c>
      <c r="D60" s="6">
        <v>3390</v>
      </c>
      <c r="E60" s="6">
        <v>1575</v>
      </c>
      <c r="F60" s="6">
        <v>2470</v>
      </c>
      <c r="Q60" s="12"/>
      <c r="BJ60" s="10" t="s">
        <v>515</v>
      </c>
      <c r="BK60" s="10">
        <v>163</v>
      </c>
      <c r="BL60" s="10">
        <v>2.11301840701118E+16</v>
      </c>
      <c r="BM60" s="10">
        <v>129633031104980</v>
      </c>
      <c r="BN60" s="10"/>
      <c r="BO60" s="10"/>
    </row>
    <row r="61" spans="1:69">
      <c r="A61" s="14">
        <v>960868</v>
      </c>
      <c r="B61" s="8">
        <v>1497</v>
      </c>
      <c r="C61" s="8">
        <v>1537</v>
      </c>
      <c r="D61" s="6">
        <v>3992</v>
      </c>
      <c r="E61" s="6">
        <v>1677</v>
      </c>
      <c r="F61" s="6">
        <v>2498</v>
      </c>
      <c r="Q61" s="10"/>
      <c r="BJ61" s="11" t="s">
        <v>502</v>
      </c>
      <c r="BK61" s="11">
        <v>168</v>
      </c>
      <c r="BL61" s="11">
        <v>6.46272790788384E+16</v>
      </c>
      <c r="BM61" s="11"/>
      <c r="BN61" s="11"/>
      <c r="BO61" s="11"/>
    </row>
    <row r="62" spans="1:69">
      <c r="A62" s="14">
        <v>952900</v>
      </c>
      <c r="B62" s="8">
        <v>1497</v>
      </c>
      <c r="C62" s="8">
        <v>1666</v>
      </c>
      <c r="D62" s="6">
        <v>4453</v>
      </c>
      <c r="E62" s="6">
        <v>1735</v>
      </c>
      <c r="F62" s="6">
        <v>2680</v>
      </c>
      <c r="Q62" s="10"/>
    </row>
    <row r="63" spans="1:69">
      <c r="A63" s="14">
        <v>959860</v>
      </c>
      <c r="B63" s="8">
        <v>2498</v>
      </c>
      <c r="C63" s="8">
        <v>1930</v>
      </c>
      <c r="D63" s="6">
        <v>3920</v>
      </c>
      <c r="E63" s="6">
        <v>1726</v>
      </c>
      <c r="F63" s="6">
        <v>2500</v>
      </c>
      <c r="Q63" s="10"/>
      <c r="BJ63" s="12"/>
      <c r="BK63" s="12" t="s">
        <v>516</v>
      </c>
      <c r="BL63" s="12" t="s">
        <v>474</v>
      </c>
      <c r="BM63" s="12" t="s">
        <v>517</v>
      </c>
      <c r="BN63" s="12" t="s">
        <v>498</v>
      </c>
      <c r="BO63" s="12" t="s">
        <v>518</v>
      </c>
      <c r="BP63" s="12" t="s">
        <v>519</v>
      </c>
      <c r="BQ63" s="12" t="s">
        <v>520</v>
      </c>
    </row>
    <row r="64" spans="1:69">
      <c r="A64" s="14">
        <v>974860</v>
      </c>
      <c r="B64" s="8">
        <v>2498</v>
      </c>
      <c r="C64" s="8">
        <v>1930</v>
      </c>
      <c r="D64" s="6">
        <v>3920</v>
      </c>
      <c r="E64" s="6">
        <v>1726</v>
      </c>
      <c r="F64" s="6">
        <v>2519</v>
      </c>
      <c r="Q64" s="10"/>
      <c r="BJ64" s="10" t="s">
        <v>522</v>
      </c>
      <c r="BK64" s="10">
        <v>1311198.5908413001</v>
      </c>
      <c r="BL64" s="10">
        <v>15183604.7252074</v>
      </c>
      <c r="BM64" s="10">
        <v>8.6356212149311495E-2</v>
      </c>
      <c r="BN64" s="10">
        <v>0.93128924231333499</v>
      </c>
      <c r="BO64" s="10">
        <v>-28670721.134574398</v>
      </c>
      <c r="BP64" s="10">
        <v>31293118.316257</v>
      </c>
      <c r="BQ64" s="10">
        <v>-28670721.134574398</v>
      </c>
    </row>
    <row r="65" spans="1:69">
      <c r="A65" s="14">
        <v>999000</v>
      </c>
      <c r="B65" s="8">
        <v>2596</v>
      </c>
      <c r="C65" s="8">
        <v>2055</v>
      </c>
      <c r="D65" s="6">
        <v>4342</v>
      </c>
      <c r="E65" s="6">
        <v>1790</v>
      </c>
      <c r="F65" s="6">
        <v>2673</v>
      </c>
      <c r="Q65" s="10"/>
      <c r="BJ65" s="10" t="s">
        <v>5</v>
      </c>
      <c r="BK65" s="10">
        <v>10580.0937886997</v>
      </c>
      <c r="BL65" s="10">
        <v>772.19165737774699</v>
      </c>
      <c r="BM65" s="10">
        <v>13.7013831833255</v>
      </c>
      <c r="BN65" s="10">
        <v>6.4099319901885703E-29</v>
      </c>
      <c r="BO65" s="10">
        <v>9055.3051299368108</v>
      </c>
      <c r="BP65" s="10">
        <v>12104.8824474626</v>
      </c>
      <c r="BQ65" s="10">
        <v>9055.3051299368108</v>
      </c>
    </row>
    <row r="66" spans="1:69">
      <c r="A66" s="14">
        <v>984689</v>
      </c>
      <c r="B66" s="8">
        <v>1462</v>
      </c>
      <c r="C66" s="8">
        <v>1700</v>
      </c>
      <c r="D66" s="6">
        <v>4445</v>
      </c>
      <c r="E66" s="6">
        <v>1775</v>
      </c>
      <c r="F66" s="6">
        <v>2600</v>
      </c>
      <c r="Q66" s="11"/>
      <c r="BJ66" s="10" t="s">
        <v>13</v>
      </c>
      <c r="BK66" s="10">
        <v>-14254.1220720253</v>
      </c>
      <c r="BL66" s="10">
        <v>4714.9904906041902</v>
      </c>
      <c r="BM66" s="10">
        <v>-3.0231496967873501</v>
      </c>
      <c r="BN66" s="10">
        <v>2.9064403542930599E-3</v>
      </c>
      <c r="BO66" s="10">
        <v>-23564.458382394601</v>
      </c>
      <c r="BP66" s="10">
        <v>-4943.7857616560404</v>
      </c>
      <c r="BQ66" s="10">
        <v>-23564.458382394601</v>
      </c>
    </row>
    <row r="67" spans="1:69">
      <c r="A67" s="14">
        <v>989219</v>
      </c>
      <c r="B67" s="8">
        <v>1368</v>
      </c>
      <c r="C67" s="8">
        <v>1542</v>
      </c>
      <c r="D67" s="6">
        <v>3983</v>
      </c>
      <c r="E67" s="6">
        <v>1706</v>
      </c>
      <c r="F67" s="6">
        <v>2600</v>
      </c>
      <c r="BJ67" s="10" t="s">
        <v>14</v>
      </c>
      <c r="BK67" s="10">
        <v>-4985.43238370157</v>
      </c>
      <c r="BL67" s="10">
        <v>2770.85198119494</v>
      </c>
      <c r="BM67" s="10">
        <v>-1.79924168361804</v>
      </c>
      <c r="BN67" s="10">
        <v>7.38302897726721E-2</v>
      </c>
      <c r="BO67" s="10">
        <v>-10456.824926822501</v>
      </c>
      <c r="BP67" s="10">
        <v>485.96015941935502</v>
      </c>
      <c r="BQ67" s="10">
        <v>-10456.824926822501</v>
      </c>
    </row>
    <row r="68" spans="1:69">
      <c r="A68" s="14">
        <v>992748</v>
      </c>
      <c r="B68" s="8">
        <v>2179</v>
      </c>
      <c r="C68" s="8">
        <v>1812</v>
      </c>
      <c r="D68" s="6">
        <v>4400</v>
      </c>
      <c r="E68" s="6">
        <v>1835</v>
      </c>
      <c r="F68" s="6">
        <v>2810</v>
      </c>
      <c r="BJ68" s="10" t="s">
        <v>15</v>
      </c>
      <c r="BK68" s="10">
        <v>5955.4874992443001</v>
      </c>
      <c r="BL68" s="10">
        <v>7832.9441114750898</v>
      </c>
      <c r="BM68" s="10">
        <v>0.76031277824638599</v>
      </c>
      <c r="BN68" s="10">
        <v>0.44816600652881899</v>
      </c>
      <c r="BO68" s="10">
        <v>-9511.6367979278602</v>
      </c>
      <c r="BP68" s="10">
        <v>21422.611796416499</v>
      </c>
      <c r="BQ68" s="10">
        <v>-9511.6367979278602</v>
      </c>
    </row>
    <row r="69" spans="1:69">
      <c r="A69" s="14">
        <v>1425599</v>
      </c>
      <c r="B69" s="8">
        <v>1498</v>
      </c>
      <c r="C69" s="8">
        <v>1466</v>
      </c>
      <c r="D69" s="6">
        <v>4413</v>
      </c>
      <c r="E69" s="6">
        <v>1699</v>
      </c>
      <c r="F69" s="6">
        <v>2553</v>
      </c>
      <c r="BJ69" s="11" t="s">
        <v>20</v>
      </c>
      <c r="BK69" s="11">
        <v>6177.37955991121</v>
      </c>
      <c r="BL69" s="11">
        <v>3891.45064891943</v>
      </c>
      <c r="BM69" s="11">
        <v>1.5874233331537999</v>
      </c>
      <c r="BN69" s="11">
        <v>0.114354736875224</v>
      </c>
      <c r="BO69" s="11">
        <v>-1506.7747027206101</v>
      </c>
      <c r="BP69" s="11">
        <v>13861.533822543</v>
      </c>
      <c r="BQ69" s="11">
        <v>-1506.7747027206101</v>
      </c>
    </row>
    <row r="70" spans="1:69">
      <c r="A70" s="14">
        <v>1418313</v>
      </c>
      <c r="B70" s="8">
        <v>2179</v>
      </c>
      <c r="C70" s="8">
        <v>1785</v>
      </c>
      <c r="D70" s="6">
        <v>4585</v>
      </c>
      <c r="E70" s="6">
        <v>1890</v>
      </c>
      <c r="F70" s="6">
        <v>2258</v>
      </c>
    </row>
    <row r="71" spans="1:69">
      <c r="A71" s="14">
        <v>2358000</v>
      </c>
      <c r="B71" s="8">
        <v>2180</v>
      </c>
      <c r="C71" s="8">
        <v>1644</v>
      </c>
      <c r="D71" s="6">
        <v>4314</v>
      </c>
      <c r="E71" s="6">
        <v>1809</v>
      </c>
      <c r="F71" s="6">
        <v>2450</v>
      </c>
    </row>
    <row r="72" spans="1:69">
      <c r="A72" s="14">
        <v>2495000</v>
      </c>
      <c r="B72" s="8">
        <v>2199</v>
      </c>
      <c r="C72" s="8">
        <v>1755</v>
      </c>
      <c r="D72" s="6">
        <v>5115</v>
      </c>
      <c r="E72" s="6">
        <v>1985</v>
      </c>
      <c r="F72" s="6">
        <v>2662</v>
      </c>
    </row>
    <row r="73" spans="1:69">
      <c r="A73" s="14">
        <v>3191000</v>
      </c>
      <c r="B73" s="8">
        <v>1984</v>
      </c>
      <c r="C73" s="8">
        <v>1420</v>
      </c>
      <c r="D73" s="6">
        <v>4369</v>
      </c>
      <c r="E73" s="6">
        <v>2041</v>
      </c>
      <c r="F73" s="6">
        <v>2430</v>
      </c>
      <c r="BJ73" t="s">
        <v>535</v>
      </c>
      <c r="BN73" t="s">
        <v>536</v>
      </c>
    </row>
    <row r="74" spans="1:69">
      <c r="A74" s="14">
        <v>3205000</v>
      </c>
      <c r="B74" s="8">
        <v>2755</v>
      </c>
      <c r="C74" s="8">
        <v>1835</v>
      </c>
      <c r="D74" s="6">
        <v>4795</v>
      </c>
      <c r="E74" s="6">
        <v>1855</v>
      </c>
      <c r="F74" s="6">
        <v>2430</v>
      </c>
    </row>
    <row r="75" spans="1:69">
      <c r="A75" s="14">
        <v>3470000</v>
      </c>
      <c r="B75" s="8">
        <v>3198</v>
      </c>
      <c r="C75" s="8">
        <v>1837</v>
      </c>
      <c r="D75" s="6">
        <v>4903</v>
      </c>
      <c r="E75" s="6">
        <v>1869</v>
      </c>
      <c r="F75" s="6">
        <v>2750</v>
      </c>
      <c r="BJ75" s="12" t="s">
        <v>537</v>
      </c>
      <c r="BK75" s="12" t="s">
        <v>538</v>
      </c>
      <c r="BL75" s="12" t="s">
        <v>539</v>
      </c>
      <c r="BN75" s="12" t="s">
        <v>540</v>
      </c>
      <c r="BO75" s="12" t="s">
        <v>472</v>
      </c>
    </row>
    <row r="76" spans="1:69">
      <c r="A76" s="14">
        <v>3420000</v>
      </c>
      <c r="B76" s="8">
        <v>1998</v>
      </c>
      <c r="C76" s="8">
        <v>1414</v>
      </c>
      <c r="D76" s="6">
        <v>3850</v>
      </c>
      <c r="E76" s="6">
        <v>1727</v>
      </c>
      <c r="F76" s="6">
        <v>2740</v>
      </c>
      <c r="BJ76" s="10">
        <v>1</v>
      </c>
      <c r="BK76" s="10">
        <v>-7210881.0677481499</v>
      </c>
      <c r="BL76" s="10">
        <v>7503548.0677481499</v>
      </c>
      <c r="BN76" s="10">
        <v>0.29585798816567999</v>
      </c>
      <c r="BO76" s="10">
        <v>236447</v>
      </c>
    </row>
    <row r="77" spans="1:69">
      <c r="A77" s="14">
        <v>3399000</v>
      </c>
      <c r="B77" s="8">
        <v>1968</v>
      </c>
      <c r="C77" s="8">
        <v>1665</v>
      </c>
      <c r="D77" s="6">
        <v>4697</v>
      </c>
      <c r="E77" s="6">
        <v>1882</v>
      </c>
      <c r="F77" s="6">
        <v>2510</v>
      </c>
      <c r="BJ77" s="10">
        <v>2</v>
      </c>
      <c r="BK77" s="10">
        <v>-7210881.0677481499</v>
      </c>
      <c r="BL77" s="10">
        <v>7447328.0677481499</v>
      </c>
      <c r="BN77" s="10">
        <v>0.88757396449704196</v>
      </c>
      <c r="BO77" s="10">
        <v>282778</v>
      </c>
    </row>
    <row r="78" spans="1:69">
      <c r="A78" s="14">
        <v>3520000</v>
      </c>
      <c r="B78" s="8">
        <v>1995</v>
      </c>
      <c r="C78" s="8">
        <v>1612</v>
      </c>
      <c r="D78" s="6">
        <v>4439</v>
      </c>
      <c r="E78" s="6">
        <v>2060</v>
      </c>
      <c r="F78" s="6">
        <v>2680</v>
      </c>
      <c r="BJ78" s="10">
        <v>3</v>
      </c>
      <c r="BK78" s="10">
        <v>-5709268.5274842205</v>
      </c>
      <c r="BL78" s="10">
        <v>6062558.5274842205</v>
      </c>
      <c r="BN78" s="10">
        <v>1.4792899408283999</v>
      </c>
      <c r="BO78" s="10">
        <v>283290</v>
      </c>
    </row>
    <row r="79" spans="1:69">
      <c r="A79" s="14">
        <v>5990000</v>
      </c>
      <c r="B79" s="8">
        <v>1969</v>
      </c>
      <c r="C79" s="8">
        <v>1658</v>
      </c>
      <c r="D79" s="6">
        <v>4688</v>
      </c>
      <c r="E79" s="6">
        <v>1902</v>
      </c>
      <c r="F79" s="6">
        <v>2552</v>
      </c>
      <c r="BJ79" s="10">
        <v>4</v>
      </c>
      <c r="BK79" s="10">
        <v>-5585720.9362859903</v>
      </c>
      <c r="BL79" s="10">
        <v>5869010.9362859903</v>
      </c>
      <c r="BN79" s="10">
        <v>2.0710059171597601</v>
      </c>
      <c r="BO79" s="10">
        <v>292667</v>
      </c>
    </row>
    <row r="80" spans="1:69">
      <c r="A80" s="14">
        <v>6060000</v>
      </c>
      <c r="B80" s="8">
        <v>1995</v>
      </c>
      <c r="C80" s="8">
        <v>1621</v>
      </c>
      <c r="D80" s="6">
        <v>4752</v>
      </c>
      <c r="E80" s="6">
        <v>1918</v>
      </c>
      <c r="F80" s="6">
        <v>2700</v>
      </c>
      <c r="BJ80" s="10">
        <v>5</v>
      </c>
      <c r="BK80" s="10">
        <v>-7793748.3734304598</v>
      </c>
      <c r="BL80" s="10">
        <v>8145884.3734304598</v>
      </c>
      <c r="BN80" s="10">
        <v>2.6627218934911201</v>
      </c>
      <c r="BO80" s="10">
        <v>352136</v>
      </c>
    </row>
    <row r="81" spans="1:67">
      <c r="A81" s="14">
        <v>6394000</v>
      </c>
      <c r="B81" s="8">
        <v>1999</v>
      </c>
      <c r="C81" s="8">
        <v>1838</v>
      </c>
      <c r="D81" s="6">
        <v>4882</v>
      </c>
      <c r="E81" s="6">
        <v>1877</v>
      </c>
      <c r="F81" s="6">
        <v>2585</v>
      </c>
      <c r="BJ81" s="10">
        <v>6</v>
      </c>
      <c r="BK81" s="10">
        <v>-2192435.0561180799</v>
      </c>
      <c r="BL81" s="10">
        <v>2696425.0561180799</v>
      </c>
      <c r="BN81" s="10">
        <v>3.2544378698224898</v>
      </c>
      <c r="BO81" s="10">
        <v>353290</v>
      </c>
    </row>
    <row r="82" spans="1:67">
      <c r="A82" s="14">
        <v>6490000</v>
      </c>
      <c r="B82" s="8">
        <v>1998</v>
      </c>
      <c r="C82" s="8">
        <v>1304</v>
      </c>
      <c r="D82" s="6">
        <v>4324</v>
      </c>
      <c r="E82" s="6">
        <v>2024</v>
      </c>
      <c r="F82" s="6">
        <v>3060</v>
      </c>
      <c r="BJ82" s="10">
        <v>7</v>
      </c>
      <c r="BK82" s="10">
        <v>-1840435.7816834201</v>
      </c>
      <c r="BL82" s="10">
        <v>2300435.7816834198</v>
      </c>
      <c r="BN82" s="10">
        <v>3.8461538461538498</v>
      </c>
      <c r="BO82" s="10">
        <v>356559</v>
      </c>
    </row>
    <row r="83" spans="1:67">
      <c r="A83" s="14">
        <v>7221500</v>
      </c>
      <c r="B83" s="8">
        <v>2967</v>
      </c>
      <c r="C83" s="8">
        <v>1740</v>
      </c>
      <c r="D83" s="6">
        <v>5052</v>
      </c>
      <c r="E83" s="6">
        <v>1968</v>
      </c>
      <c r="F83" s="6">
        <v>2647</v>
      </c>
      <c r="BJ83" s="10">
        <v>8</v>
      </c>
      <c r="BK83" s="10">
        <v>-3743155.5945468601</v>
      </c>
      <c r="BL83" s="10">
        <v>4224229.5945468601</v>
      </c>
      <c r="BN83" s="10">
        <v>4.4378698224852098</v>
      </c>
      <c r="BO83" s="10">
        <v>370500</v>
      </c>
    </row>
    <row r="84" spans="1:67">
      <c r="A84" s="14">
        <v>8790000</v>
      </c>
      <c r="B84" s="8">
        <v>1969</v>
      </c>
      <c r="C84" s="8">
        <v>1776</v>
      </c>
      <c r="D84" s="6">
        <v>4950</v>
      </c>
      <c r="E84" s="6">
        <v>2140</v>
      </c>
      <c r="F84" s="6">
        <v>2745</v>
      </c>
      <c r="BJ84" s="10">
        <v>9</v>
      </c>
      <c r="BK84" s="10">
        <v>-4790520.2084427597</v>
      </c>
      <c r="BL84" s="10">
        <v>5285520.2084427597</v>
      </c>
      <c r="BN84" s="10">
        <v>5.0295857988165702</v>
      </c>
      <c r="BO84" s="10">
        <v>426289</v>
      </c>
    </row>
    <row r="85" spans="1:67">
      <c r="A85" s="14">
        <v>20517853</v>
      </c>
      <c r="B85" s="8">
        <v>4999</v>
      </c>
      <c r="C85" s="8">
        <v>1803</v>
      </c>
      <c r="D85" s="6">
        <v>4882</v>
      </c>
      <c r="E85" s="6">
        <v>2220</v>
      </c>
      <c r="F85" s="6">
        <v>2850</v>
      </c>
      <c r="BJ85" s="10">
        <v>10</v>
      </c>
      <c r="BK85" s="10">
        <v>-6924965.5989071904</v>
      </c>
      <c r="BL85" s="10">
        <v>7430965.5989071904</v>
      </c>
      <c r="BN85" s="10">
        <v>5.6213017751479297</v>
      </c>
      <c r="BO85" s="10">
        <v>460000</v>
      </c>
    </row>
    <row r="86" spans="1:67">
      <c r="A86" s="14">
        <v>9738609</v>
      </c>
      <c r="B86" s="8">
        <v>2993</v>
      </c>
      <c r="C86" s="8">
        <v>1457</v>
      </c>
      <c r="D86" s="6">
        <v>5252</v>
      </c>
      <c r="E86" s="6">
        <v>1899</v>
      </c>
      <c r="F86" s="6">
        <v>3157</v>
      </c>
      <c r="BJ86" s="10">
        <v>11</v>
      </c>
      <c r="BK86" s="10">
        <v>887493.38736258994</v>
      </c>
      <c r="BL86" s="10">
        <v>-239693.38736259</v>
      </c>
      <c r="BN86" s="10">
        <v>6.2130177514792901</v>
      </c>
      <c r="BO86" s="10">
        <v>479000</v>
      </c>
    </row>
    <row r="87" spans="1:67">
      <c r="A87" s="14">
        <v>15806000</v>
      </c>
      <c r="B87" s="8">
        <v>2995</v>
      </c>
      <c r="C87" s="8">
        <v>1696</v>
      </c>
      <c r="D87" s="6">
        <v>4918</v>
      </c>
      <c r="E87" s="6">
        <v>1983</v>
      </c>
      <c r="F87" s="6">
        <v>2791</v>
      </c>
      <c r="BJ87" s="10">
        <v>12</v>
      </c>
      <c r="BK87" s="10">
        <v>-344262.06106042297</v>
      </c>
      <c r="BL87" s="10">
        <v>869283.06106042303</v>
      </c>
      <c r="BN87" s="10">
        <v>6.8047337278106497</v>
      </c>
      <c r="BO87" s="10">
        <v>481074</v>
      </c>
    </row>
    <row r="88" spans="1:67">
      <c r="A88" s="14">
        <v>14699000</v>
      </c>
      <c r="B88" s="8">
        <v>4461</v>
      </c>
      <c r="C88" s="8">
        <v>1910</v>
      </c>
      <c r="D88" s="6">
        <v>4950</v>
      </c>
      <c r="E88" s="6">
        <v>1980</v>
      </c>
      <c r="F88" s="6">
        <v>2670</v>
      </c>
      <c r="BJ88" s="10">
        <v>13</v>
      </c>
      <c r="BK88" s="10">
        <v>-1466383.08082373</v>
      </c>
      <c r="BL88" s="10">
        <v>2186044.0808237302</v>
      </c>
      <c r="BN88" s="10">
        <v>7.3964497041420101</v>
      </c>
      <c r="BO88" s="10">
        <v>488194</v>
      </c>
    </row>
    <row r="89" spans="1:67">
      <c r="A89" s="14">
        <v>17072000</v>
      </c>
      <c r="B89" s="8">
        <v>3993</v>
      </c>
      <c r="C89" s="8">
        <v>1419</v>
      </c>
      <c r="D89" s="6">
        <v>5012</v>
      </c>
      <c r="E89" s="6">
        <v>1911</v>
      </c>
      <c r="F89" s="6">
        <v>2865</v>
      </c>
      <c r="BJ89" s="10">
        <v>14</v>
      </c>
      <c r="BK89" s="10">
        <v>-961497.87777443405</v>
      </c>
      <c r="BL89" s="10">
        <v>1706497.87777443</v>
      </c>
      <c r="BN89" s="10">
        <v>7.9881656804733696</v>
      </c>
      <c r="BO89" s="10">
        <v>495000</v>
      </c>
    </row>
    <row r="90" spans="1:67">
      <c r="A90" s="14">
        <v>26037526</v>
      </c>
      <c r="B90" s="8">
        <v>4999</v>
      </c>
      <c r="C90" s="8">
        <v>1877</v>
      </c>
      <c r="D90" s="6">
        <v>4999</v>
      </c>
      <c r="E90" s="6">
        <v>2034</v>
      </c>
      <c r="F90" s="6">
        <v>2864</v>
      </c>
      <c r="BJ90" s="10">
        <v>15</v>
      </c>
      <c r="BK90" s="10">
        <v>1178140.6988760401</v>
      </c>
      <c r="BL90" s="10">
        <v>1648860.3011239599</v>
      </c>
      <c r="BN90" s="10">
        <v>8.57988165680473</v>
      </c>
      <c r="BO90" s="10">
        <v>503990</v>
      </c>
    </row>
    <row r="91" spans="1:67">
      <c r="A91" s="14">
        <v>37133704</v>
      </c>
      <c r="B91" s="8">
        <v>5204</v>
      </c>
      <c r="C91" s="8">
        <v>1165</v>
      </c>
      <c r="D91" s="6">
        <v>4459</v>
      </c>
      <c r="E91" s="6">
        <v>1924</v>
      </c>
      <c r="F91" s="6">
        <v>3008</v>
      </c>
      <c r="BJ91" s="10">
        <v>16</v>
      </c>
      <c r="BK91" s="10">
        <v>2686512.9593937402</v>
      </c>
      <c r="BL91" s="10">
        <v>613086.04060626402</v>
      </c>
      <c r="BN91" s="10">
        <v>9.1715976331360896</v>
      </c>
      <c r="BO91" s="10">
        <v>506000</v>
      </c>
    </row>
    <row r="92" spans="1:67">
      <c r="A92" s="14">
        <v>36761413</v>
      </c>
      <c r="B92" s="8">
        <v>3902</v>
      </c>
      <c r="C92" s="8">
        <v>1213</v>
      </c>
      <c r="D92" s="6">
        <v>4568</v>
      </c>
      <c r="E92" s="6">
        <v>1952</v>
      </c>
      <c r="F92" s="6">
        <v>2470</v>
      </c>
      <c r="BJ92" s="10">
        <v>17</v>
      </c>
      <c r="BK92" s="10">
        <v>6258536.0769179603</v>
      </c>
      <c r="BL92" s="10">
        <v>-2138536.0769179598</v>
      </c>
      <c r="BN92" s="10">
        <v>9.7633136094674597</v>
      </c>
      <c r="BO92" s="10">
        <v>519000</v>
      </c>
    </row>
    <row r="93" spans="1:67">
      <c r="A93" s="14">
        <v>52000000</v>
      </c>
      <c r="B93" s="8">
        <v>6262</v>
      </c>
      <c r="C93" s="8">
        <v>1383</v>
      </c>
      <c r="D93" s="6">
        <v>4922</v>
      </c>
      <c r="E93" s="6">
        <v>1980</v>
      </c>
      <c r="F93" s="6">
        <v>2994</v>
      </c>
      <c r="BJ93" s="10">
        <v>18</v>
      </c>
      <c r="BK93" s="10">
        <v>-1881202.8096836701</v>
      </c>
      <c r="BL93" s="10">
        <v>6030202.8096836703</v>
      </c>
      <c r="BN93" s="10">
        <v>10.3550295857988</v>
      </c>
      <c r="BO93" s="10">
        <v>525021</v>
      </c>
    </row>
    <row r="94" spans="1:67">
      <c r="A94" s="14">
        <v>47893943</v>
      </c>
      <c r="B94" s="8">
        <v>6498</v>
      </c>
      <c r="C94" s="8">
        <v>1136</v>
      </c>
      <c r="D94" s="6">
        <v>4780</v>
      </c>
      <c r="E94" s="6">
        <v>2030</v>
      </c>
      <c r="F94" s="6">
        <v>2984</v>
      </c>
      <c r="BJ94" s="10">
        <v>19</v>
      </c>
      <c r="BK94" s="10">
        <v>-577775.72254240303</v>
      </c>
      <c r="BL94" s="10">
        <v>5084775.7225423995</v>
      </c>
      <c r="BN94" s="10">
        <v>10.9467455621302</v>
      </c>
      <c r="BO94" s="10">
        <v>529000</v>
      </c>
    </row>
    <row r="95" spans="1:67">
      <c r="A95" s="14">
        <v>282778</v>
      </c>
      <c r="B95" s="8">
        <v>796</v>
      </c>
      <c r="C95" s="8">
        <v>1640</v>
      </c>
      <c r="D95" s="6">
        <v>3370</v>
      </c>
      <c r="E95" s="6">
        <v>1410</v>
      </c>
      <c r="F95" s="6">
        <v>2923</v>
      </c>
      <c r="BJ95" s="10">
        <v>20</v>
      </c>
      <c r="BK95" s="10">
        <v>8215717.7625396801</v>
      </c>
      <c r="BL95" s="10">
        <v>-3865717.7625396801</v>
      </c>
      <c r="BN95" s="10">
        <v>11.538461538461499</v>
      </c>
      <c r="BO95" s="10">
        <v>535562</v>
      </c>
    </row>
    <row r="96" spans="1:67">
      <c r="A96" s="14">
        <v>623000</v>
      </c>
      <c r="B96" s="8">
        <v>1498</v>
      </c>
      <c r="C96" s="8">
        <v>1525</v>
      </c>
      <c r="D96" s="6">
        <v>3941</v>
      </c>
      <c r="E96" s="6">
        <v>1704</v>
      </c>
      <c r="F96" s="6">
        <v>3157</v>
      </c>
      <c r="BJ96" s="10">
        <v>21</v>
      </c>
      <c r="BK96" s="10">
        <v>5083151.3119262503</v>
      </c>
      <c r="BL96" s="10">
        <v>-585151.31192624895</v>
      </c>
      <c r="BN96" s="10">
        <v>12.1301775147929</v>
      </c>
      <c r="BO96" s="10">
        <v>575000</v>
      </c>
    </row>
    <row r="97" spans="1:67">
      <c r="A97" s="14">
        <v>746621</v>
      </c>
      <c r="B97" s="8">
        <v>1248</v>
      </c>
      <c r="C97" s="8">
        <v>1510</v>
      </c>
      <c r="D97" s="6">
        <v>3995</v>
      </c>
      <c r="E97" s="6">
        <v>1745</v>
      </c>
      <c r="F97" s="6">
        <v>2895</v>
      </c>
      <c r="BJ97" s="10">
        <v>22</v>
      </c>
      <c r="BK97" s="10">
        <v>37537444.533088699</v>
      </c>
      <c r="BL97" s="10">
        <v>-30075444.533088699</v>
      </c>
      <c r="BN97" s="10">
        <v>12.7218934911243</v>
      </c>
      <c r="BO97" s="10">
        <v>582287</v>
      </c>
    </row>
    <row r="98" spans="1:67">
      <c r="A98" s="14">
        <v>586428</v>
      </c>
      <c r="B98" s="8">
        <v>1197</v>
      </c>
      <c r="C98" s="8">
        <v>1520</v>
      </c>
      <c r="D98" s="6">
        <v>3765</v>
      </c>
      <c r="E98" s="6">
        <v>1660</v>
      </c>
      <c r="F98" s="6">
        <v>2850</v>
      </c>
      <c r="BJ98" s="10">
        <v>23</v>
      </c>
      <c r="BK98" s="10">
        <v>9987982.9393989202</v>
      </c>
      <c r="BL98" s="10">
        <v>-2105115.9393989202</v>
      </c>
      <c r="BN98" s="10">
        <v>13.313609467455599</v>
      </c>
      <c r="BO98" s="10">
        <v>586428</v>
      </c>
    </row>
    <row r="99" spans="1:67">
      <c r="A99" s="14">
        <v>751203</v>
      </c>
      <c r="B99" s="8">
        <v>1248</v>
      </c>
      <c r="C99" s="8">
        <v>1487</v>
      </c>
      <c r="D99" s="6">
        <v>4560</v>
      </c>
      <c r="E99" s="6">
        <v>1730</v>
      </c>
      <c r="F99" s="6">
        <v>2915</v>
      </c>
      <c r="BJ99" s="10">
        <v>24</v>
      </c>
      <c r="BK99" s="10">
        <v>8788660.2588715293</v>
      </c>
      <c r="BL99" s="10">
        <v>841339.74112847098</v>
      </c>
      <c r="BN99" s="10">
        <v>13.905325443787</v>
      </c>
      <c r="BO99" s="10">
        <v>594993</v>
      </c>
    </row>
    <row r="100" spans="1:67">
      <c r="A100" s="14">
        <v>707025</v>
      </c>
      <c r="B100" s="8">
        <v>1498</v>
      </c>
      <c r="C100" s="8">
        <v>1515</v>
      </c>
      <c r="D100" s="6">
        <v>4455</v>
      </c>
      <c r="E100" s="6">
        <v>1695</v>
      </c>
      <c r="F100" s="6">
        <v>2922</v>
      </c>
      <c r="BJ100" s="10">
        <v>25</v>
      </c>
      <c r="BK100" s="10">
        <v>16434311.7240684</v>
      </c>
      <c r="BL100" s="10">
        <v>-6534311.7240684005</v>
      </c>
      <c r="BN100" s="10">
        <v>14.4970414201183</v>
      </c>
      <c r="BO100" s="10">
        <v>623000</v>
      </c>
    </row>
    <row r="101" spans="1:67">
      <c r="A101" s="14">
        <v>759000</v>
      </c>
      <c r="B101" s="8">
        <v>1462</v>
      </c>
      <c r="C101" s="8">
        <v>1690</v>
      </c>
      <c r="D101" s="6">
        <v>4395</v>
      </c>
      <c r="E101" s="6">
        <v>1735</v>
      </c>
      <c r="F101" s="6">
        <v>2620</v>
      </c>
      <c r="BJ101" s="10">
        <v>26</v>
      </c>
      <c r="BK101" s="10">
        <v>17645122.552908201</v>
      </c>
      <c r="BL101" s="10">
        <v>-6503922.55290817</v>
      </c>
      <c r="BN101" s="10">
        <v>15.088757396449701</v>
      </c>
      <c r="BO101" s="10">
        <v>642478</v>
      </c>
    </row>
    <row r="102" spans="1:67">
      <c r="A102" s="14">
        <v>1035000</v>
      </c>
      <c r="B102" s="8">
        <v>1498</v>
      </c>
      <c r="C102" s="8">
        <v>1601</v>
      </c>
      <c r="D102" s="6">
        <v>3999</v>
      </c>
      <c r="E102" s="6">
        <v>1734</v>
      </c>
      <c r="F102" s="6">
        <v>2650</v>
      </c>
      <c r="BJ102" s="10">
        <v>27</v>
      </c>
      <c r="BK102" s="10">
        <v>15781214.7621659</v>
      </c>
      <c r="BL102" s="10">
        <v>-3491214.7621658798</v>
      </c>
      <c r="BN102" s="10">
        <v>15.680473372781099</v>
      </c>
      <c r="BO102" s="10">
        <v>643769</v>
      </c>
    </row>
    <row r="103" spans="1:67">
      <c r="A103" s="14">
        <v>854328</v>
      </c>
      <c r="B103" s="8">
        <v>1493</v>
      </c>
      <c r="C103" s="8">
        <v>1817</v>
      </c>
      <c r="D103" s="6">
        <v>3995</v>
      </c>
      <c r="E103" s="6">
        <v>1835</v>
      </c>
      <c r="F103" s="6">
        <v>2990</v>
      </c>
      <c r="BJ103" s="10">
        <v>28</v>
      </c>
      <c r="BK103" s="10">
        <v>14311301.9454167</v>
      </c>
      <c r="BL103" s="10">
        <v>200752.05458329601</v>
      </c>
      <c r="BN103" s="10">
        <v>16.272189349112399</v>
      </c>
      <c r="BO103" s="10">
        <v>647800</v>
      </c>
    </row>
    <row r="104" spans="1:67">
      <c r="A104" s="14">
        <v>880689</v>
      </c>
      <c r="B104" s="8">
        <v>1248</v>
      </c>
      <c r="C104" s="8">
        <v>1595</v>
      </c>
      <c r="D104" s="6">
        <v>4300</v>
      </c>
      <c r="E104" s="6">
        <v>1785</v>
      </c>
      <c r="F104" s="6">
        <v>2700</v>
      </c>
      <c r="BJ104" s="10">
        <v>29</v>
      </c>
      <c r="BK104" s="10">
        <v>14402079.257633399</v>
      </c>
      <c r="BL104" s="10">
        <v>1197920.7423666001</v>
      </c>
      <c r="BN104" s="10">
        <v>16.863905325443799</v>
      </c>
      <c r="BO104" s="10">
        <v>662880</v>
      </c>
    </row>
    <row r="105" spans="1:67">
      <c r="A105" s="14">
        <v>949999</v>
      </c>
      <c r="B105" s="8">
        <v>1498</v>
      </c>
      <c r="C105" s="8">
        <v>1619</v>
      </c>
      <c r="D105" s="6">
        <v>4329</v>
      </c>
      <c r="E105" s="6">
        <v>1813</v>
      </c>
      <c r="F105" s="6">
        <v>1840</v>
      </c>
      <c r="BJ105" s="10">
        <v>30</v>
      </c>
      <c r="BK105" s="10">
        <v>34140016.488365397</v>
      </c>
      <c r="BL105" s="10">
        <v>-16910437.488365401</v>
      </c>
      <c r="BN105" s="10">
        <v>17.4556213017751</v>
      </c>
      <c r="BO105" s="10">
        <v>675090</v>
      </c>
    </row>
    <row r="106" spans="1:67">
      <c r="A106" s="14">
        <v>963037</v>
      </c>
      <c r="B106" s="8">
        <v>2489</v>
      </c>
      <c r="C106" s="8">
        <v>1895</v>
      </c>
      <c r="D106" s="6">
        <v>4520</v>
      </c>
      <c r="E106" s="6">
        <v>1850</v>
      </c>
      <c r="F106" s="6">
        <v>2490</v>
      </c>
      <c r="BJ106" s="10">
        <v>31</v>
      </c>
      <c r="BK106" s="10">
        <v>27125823.4067805</v>
      </c>
      <c r="BL106" s="10">
        <v>-5862823.4067805102</v>
      </c>
      <c r="BN106" s="10">
        <v>18.0473372781065</v>
      </c>
      <c r="BO106" s="10">
        <v>695000</v>
      </c>
    </row>
    <row r="107" spans="1:67">
      <c r="A107" s="14">
        <v>989000</v>
      </c>
      <c r="B107" s="8">
        <v>1497</v>
      </c>
      <c r="C107" s="8">
        <v>1645</v>
      </c>
      <c r="D107" s="6">
        <v>4315</v>
      </c>
      <c r="E107" s="6">
        <v>1800</v>
      </c>
      <c r="F107" s="6">
        <v>2520</v>
      </c>
      <c r="BJ107" s="10">
        <v>32</v>
      </c>
      <c r="BK107" s="10">
        <v>25193400.460161801</v>
      </c>
      <c r="BL107" s="10">
        <v>-1903400.46016176</v>
      </c>
      <c r="BN107" s="10">
        <v>18.639053254437901</v>
      </c>
      <c r="BO107" s="10">
        <v>707025</v>
      </c>
    </row>
    <row r="108" spans="1:67">
      <c r="A108" s="14">
        <v>999900</v>
      </c>
      <c r="B108" s="8">
        <v>1461</v>
      </c>
      <c r="C108" s="8">
        <v>1671</v>
      </c>
      <c r="D108" s="6">
        <v>4331</v>
      </c>
      <c r="E108" s="6">
        <v>1822</v>
      </c>
      <c r="F108" s="6">
        <v>2425</v>
      </c>
      <c r="BJ108" s="10">
        <v>33</v>
      </c>
      <c r="BK108" s="10">
        <v>46479271.602531798</v>
      </c>
      <c r="BL108" s="10">
        <v>-19234271.602531798</v>
      </c>
      <c r="BN108" s="10">
        <v>19.230769230769202</v>
      </c>
      <c r="BO108" s="10">
        <v>719661</v>
      </c>
    </row>
    <row r="109" spans="1:67">
      <c r="A109" s="14">
        <v>1109005</v>
      </c>
      <c r="B109" s="8">
        <v>2179</v>
      </c>
      <c r="C109" s="8">
        <v>1922</v>
      </c>
      <c r="D109" s="6">
        <v>4655</v>
      </c>
      <c r="E109" s="6">
        <v>1855</v>
      </c>
      <c r="F109" s="6">
        <v>2603</v>
      </c>
      <c r="BJ109" s="10">
        <v>34</v>
      </c>
      <c r="BK109" s="10">
        <v>24979278.2790296</v>
      </c>
      <c r="BL109" s="10">
        <v>5020721.7209704304</v>
      </c>
      <c r="BN109" s="10">
        <v>19.822485207100598</v>
      </c>
      <c r="BO109" s="10">
        <v>745000</v>
      </c>
    </row>
    <row r="110" spans="1:67">
      <c r="A110" s="14">
        <v>1248000</v>
      </c>
      <c r="B110" s="8">
        <v>1500</v>
      </c>
      <c r="C110" s="8">
        <v>1760</v>
      </c>
      <c r="D110" s="6">
        <v>4655</v>
      </c>
      <c r="E110" s="6">
        <v>1835</v>
      </c>
      <c r="F110" s="6">
        <v>2600</v>
      </c>
      <c r="BJ110" s="10">
        <v>35</v>
      </c>
      <c r="BK110" s="10">
        <v>51327406.789571397</v>
      </c>
      <c r="BL110" s="10">
        <v>-17536347.789571401</v>
      </c>
      <c r="BN110" s="10">
        <v>20.414201183431999</v>
      </c>
      <c r="BO110" s="10">
        <v>746621</v>
      </c>
    </row>
    <row r="111" spans="1:67">
      <c r="A111" s="14">
        <v>1499000</v>
      </c>
      <c r="B111" s="8">
        <v>1497</v>
      </c>
      <c r="C111" s="8">
        <v>1607</v>
      </c>
      <c r="D111" s="6">
        <v>3994</v>
      </c>
      <c r="E111" s="6">
        <v>1811</v>
      </c>
      <c r="F111" s="6">
        <v>2740</v>
      </c>
      <c r="BJ111" s="10">
        <v>36</v>
      </c>
      <c r="BK111" s="10">
        <v>28248615.4073941</v>
      </c>
      <c r="BL111" s="10">
        <v>6751384.5926058702</v>
      </c>
      <c r="BN111" s="10">
        <v>21.0059171597633</v>
      </c>
      <c r="BO111" s="10">
        <v>748370</v>
      </c>
    </row>
    <row r="112" spans="1:67">
      <c r="A112" s="14">
        <v>1599000</v>
      </c>
      <c r="B112" s="8">
        <v>1499</v>
      </c>
      <c r="C112" s="8">
        <v>1607</v>
      </c>
      <c r="D112" s="6">
        <v>3994</v>
      </c>
      <c r="E112" s="6">
        <v>1811</v>
      </c>
      <c r="F112" s="6">
        <v>2555</v>
      </c>
      <c r="BJ112" s="10">
        <v>37</v>
      </c>
      <c r="BK112" s="10">
        <v>47564125.085345</v>
      </c>
      <c r="BL112" s="10">
        <v>-7107622.0853450103</v>
      </c>
      <c r="BN112" s="10">
        <v>21.5976331360947</v>
      </c>
      <c r="BO112" s="10">
        <v>751203</v>
      </c>
    </row>
    <row r="113" spans="1:67">
      <c r="A113" s="14">
        <v>1589000</v>
      </c>
      <c r="B113" s="8">
        <v>1999</v>
      </c>
      <c r="C113" s="8">
        <v>1465</v>
      </c>
      <c r="D113" s="6">
        <v>4620</v>
      </c>
      <c r="E113" s="6">
        <v>1800</v>
      </c>
      <c r="F113" s="6">
        <v>2680</v>
      </c>
      <c r="BJ113" s="10">
        <v>38</v>
      </c>
      <c r="BK113" s="10">
        <v>39129764.389076501</v>
      </c>
      <c r="BL113" s="10">
        <v>3401735.61092349</v>
      </c>
      <c r="BN113" s="10">
        <v>22.189349112426001</v>
      </c>
      <c r="BO113" s="10">
        <v>759000</v>
      </c>
    </row>
    <row r="114" spans="1:67">
      <c r="A114" s="14">
        <v>3021500</v>
      </c>
      <c r="B114" s="8">
        <v>1968</v>
      </c>
      <c r="C114" s="8">
        <v>1456</v>
      </c>
      <c r="D114" s="6">
        <v>4767</v>
      </c>
      <c r="E114" s="6">
        <v>1832</v>
      </c>
      <c r="F114" s="6">
        <v>2600</v>
      </c>
      <c r="BJ114" s="10">
        <v>39</v>
      </c>
      <c r="BK114" s="10">
        <v>55746246.303188697</v>
      </c>
      <c r="BL114" s="10">
        <v>-3174952.30318873</v>
      </c>
      <c r="BN114" s="10">
        <v>22.781065088757401</v>
      </c>
      <c r="BO114" s="10">
        <v>762742</v>
      </c>
    </row>
    <row r="115" spans="1:67">
      <c r="A115" s="14">
        <v>3283000</v>
      </c>
      <c r="B115" s="8">
        <v>1984</v>
      </c>
      <c r="C115" s="8">
        <v>1458</v>
      </c>
      <c r="D115" s="6">
        <v>4370</v>
      </c>
      <c r="E115" s="6">
        <v>1783</v>
      </c>
      <c r="F115" s="6">
        <v>2673</v>
      </c>
      <c r="BJ115" s="10">
        <v>40</v>
      </c>
      <c r="BK115" s="10">
        <v>76259221.729802206</v>
      </c>
      <c r="BL115" s="10">
        <v>115883715.270198</v>
      </c>
      <c r="BN115" s="10">
        <v>23.372781065088802</v>
      </c>
      <c r="BO115" s="10">
        <v>763000</v>
      </c>
    </row>
    <row r="116" spans="1:67">
      <c r="A116" s="14">
        <v>3490000</v>
      </c>
      <c r="B116" s="8">
        <v>1998</v>
      </c>
      <c r="C116" s="8">
        <v>1557</v>
      </c>
      <c r="D116" s="6">
        <v>4299</v>
      </c>
      <c r="E116" s="6">
        <v>1822</v>
      </c>
      <c r="F116" s="6">
        <v>2760</v>
      </c>
      <c r="BJ116" s="10">
        <v>41</v>
      </c>
      <c r="BK116" s="10">
        <v>-706958.64491029503</v>
      </c>
      <c r="BL116" s="10">
        <v>1077458.6449102899</v>
      </c>
      <c r="BN116" s="10">
        <v>23.964497041420099</v>
      </c>
      <c r="BO116" s="10">
        <v>791000</v>
      </c>
    </row>
    <row r="117" spans="1:67">
      <c r="A117" s="14">
        <v>4020000</v>
      </c>
      <c r="B117" s="8">
        <v>1950</v>
      </c>
      <c r="C117" s="8">
        <v>1442</v>
      </c>
      <c r="D117" s="6">
        <v>4686</v>
      </c>
      <c r="E117" s="6">
        <v>1810</v>
      </c>
      <c r="F117" s="6">
        <v>2610</v>
      </c>
      <c r="BJ117" s="10">
        <v>42</v>
      </c>
      <c r="BK117" s="10">
        <v>-1179543.0771837099</v>
      </c>
      <c r="BL117" s="10">
        <v>1605832.0771837099</v>
      </c>
      <c r="BN117" s="10">
        <v>24.556213017751499</v>
      </c>
      <c r="BO117" s="10">
        <v>797802</v>
      </c>
    </row>
    <row r="118" spans="1:67">
      <c r="A118" s="14">
        <v>4509000</v>
      </c>
      <c r="B118" s="8">
        <v>1798</v>
      </c>
      <c r="C118" s="8">
        <v>1490</v>
      </c>
      <c r="D118" s="6">
        <v>4540</v>
      </c>
      <c r="E118" s="6">
        <v>1760</v>
      </c>
      <c r="F118" s="6">
        <v>2673</v>
      </c>
      <c r="BJ118" s="10">
        <v>43</v>
      </c>
      <c r="BK118" s="10">
        <v>-1347694.2542405899</v>
      </c>
      <c r="BL118" s="10">
        <v>1835888.2542405899</v>
      </c>
      <c r="BN118" s="10">
        <v>25.1479289940828</v>
      </c>
      <c r="BO118" s="10">
        <v>799990</v>
      </c>
    </row>
    <row r="119" spans="1:67">
      <c r="A119" s="14">
        <v>5695000</v>
      </c>
      <c r="B119" s="8">
        <v>2487</v>
      </c>
      <c r="C119" s="8">
        <v>1445</v>
      </c>
      <c r="D119" s="6">
        <v>4975</v>
      </c>
      <c r="E119" s="6">
        <v>1865</v>
      </c>
      <c r="F119" s="6">
        <v>2650</v>
      </c>
      <c r="BJ119" s="10">
        <v>44</v>
      </c>
      <c r="BK119" s="10">
        <v>1906145.3619043101</v>
      </c>
      <c r="BL119" s="10">
        <v>-1387145.3619043101</v>
      </c>
      <c r="BN119" s="10">
        <v>25.739644970414201</v>
      </c>
      <c r="BO119" s="10">
        <v>830127</v>
      </c>
    </row>
    <row r="120" spans="1:67">
      <c r="A120" s="14">
        <v>6060000</v>
      </c>
      <c r="B120" s="8">
        <v>2494</v>
      </c>
      <c r="C120" s="8">
        <v>1645</v>
      </c>
      <c r="D120" s="6">
        <v>4.6399999999999997</v>
      </c>
      <c r="E120" s="6">
        <v>1.845</v>
      </c>
      <c r="F120" s="6">
        <v>2750</v>
      </c>
      <c r="BJ120" s="10">
        <v>45</v>
      </c>
      <c r="BK120" s="10">
        <v>-189207.25048164299</v>
      </c>
      <c r="BL120" s="10">
        <v>718207.25048164302</v>
      </c>
      <c r="BN120" s="10">
        <v>26.331360946745601</v>
      </c>
      <c r="BO120" s="10">
        <v>854328</v>
      </c>
    </row>
    <row r="121" spans="1:67">
      <c r="A121" s="14">
        <v>6463780</v>
      </c>
      <c r="B121" s="8">
        <v>1999</v>
      </c>
      <c r="C121" s="8">
        <v>1651</v>
      </c>
      <c r="D121" s="6">
        <v>4731</v>
      </c>
      <c r="E121" s="6">
        <v>2175</v>
      </c>
      <c r="F121" s="6">
        <v>2498</v>
      </c>
      <c r="BJ121" s="10">
        <v>46</v>
      </c>
      <c r="BK121" s="10">
        <v>342872.322682606</v>
      </c>
      <c r="BL121" s="10">
        <v>299605.677317394</v>
      </c>
      <c r="BN121" s="10">
        <v>26.923076923076898</v>
      </c>
      <c r="BO121" s="10">
        <v>863299</v>
      </c>
    </row>
    <row r="122" spans="1:67">
      <c r="A122" s="14">
        <v>6422809</v>
      </c>
      <c r="B122" s="8">
        <v>1997</v>
      </c>
      <c r="C122" s="8">
        <v>1651</v>
      </c>
      <c r="D122" s="6">
        <v>4731</v>
      </c>
      <c r="E122" s="6">
        <v>2175</v>
      </c>
      <c r="F122" s="6">
        <v>2498</v>
      </c>
      <c r="BJ122" s="10">
        <v>47</v>
      </c>
      <c r="BK122" s="10">
        <v>-1765161.2649455001</v>
      </c>
      <c r="BL122" s="10">
        <v>2340161.2649455001</v>
      </c>
      <c r="BN122" s="10">
        <v>27.514792899408299</v>
      </c>
      <c r="BO122" s="10">
        <v>876500</v>
      </c>
    </row>
    <row r="123" spans="1:67">
      <c r="A123" s="14">
        <v>6531000</v>
      </c>
      <c r="B123" s="8">
        <v>1969</v>
      </c>
      <c r="C123" s="8">
        <v>1543</v>
      </c>
      <c r="D123" s="6">
        <v>4950</v>
      </c>
      <c r="E123" s="6">
        <v>2052</v>
      </c>
      <c r="F123" s="6">
        <v>2700</v>
      </c>
      <c r="BJ123" s="10">
        <v>48</v>
      </c>
      <c r="BK123" s="10">
        <v>-1832406.03773198</v>
      </c>
      <c r="BL123" s="10">
        <v>2414693.03773198</v>
      </c>
      <c r="BN123" s="10">
        <v>28.1065088757396</v>
      </c>
      <c r="BO123" s="10">
        <v>880689</v>
      </c>
    </row>
    <row r="124" spans="1:67">
      <c r="A124" s="14">
        <v>6948200</v>
      </c>
      <c r="B124" s="8">
        <v>1968</v>
      </c>
      <c r="C124" s="8">
        <v>1386</v>
      </c>
      <c r="D124" s="6">
        <v>4733</v>
      </c>
      <c r="E124" s="6">
        <v>1843</v>
      </c>
      <c r="F124" s="6">
        <v>2786</v>
      </c>
      <c r="BJ124" s="10">
        <v>49</v>
      </c>
      <c r="BK124" s="10">
        <v>2954364.39438358</v>
      </c>
      <c r="BL124" s="10">
        <v>-2191364.39438358</v>
      </c>
      <c r="BN124" s="10">
        <v>28.698224852071</v>
      </c>
      <c r="BO124" s="10">
        <v>886398</v>
      </c>
    </row>
    <row r="125" spans="1:67">
      <c r="A125" s="14">
        <v>10250000</v>
      </c>
      <c r="B125" s="8">
        <v>2993</v>
      </c>
      <c r="C125" s="8">
        <v>1805</v>
      </c>
      <c r="D125" s="6">
        <v>5151</v>
      </c>
      <c r="E125" s="6">
        <v>2000</v>
      </c>
      <c r="F125" s="6">
        <v>2646</v>
      </c>
      <c r="BJ125" s="10">
        <v>50</v>
      </c>
      <c r="BK125" s="10">
        <v>-1305953.69205439</v>
      </c>
      <c r="BL125" s="10">
        <v>2000953.69205439</v>
      </c>
      <c r="BN125" s="10">
        <v>29.289940828402401</v>
      </c>
      <c r="BO125" s="10">
        <v>919689</v>
      </c>
    </row>
    <row r="126" spans="1:67">
      <c r="A126" s="14">
        <v>13590000</v>
      </c>
      <c r="B126" s="8">
        <v>2979</v>
      </c>
      <c r="C126" s="8">
        <v>1383</v>
      </c>
      <c r="D126" s="6">
        <v>4671</v>
      </c>
      <c r="E126" s="6">
        <v>1870</v>
      </c>
      <c r="F126" s="6">
        <v>2670</v>
      </c>
      <c r="BJ126" s="10">
        <v>51</v>
      </c>
      <c r="BK126" s="10">
        <v>-4512784.2121554101</v>
      </c>
      <c r="BL126" s="10">
        <v>5399182.2121554101</v>
      </c>
      <c r="BN126" s="10">
        <v>29.881656804733701</v>
      </c>
      <c r="BO126" s="10">
        <v>940000</v>
      </c>
    </row>
    <row r="127" spans="1:67">
      <c r="A127" s="14">
        <v>17420000</v>
      </c>
      <c r="B127" s="8">
        <v>2981</v>
      </c>
      <c r="C127" s="8">
        <v>1300</v>
      </c>
      <c r="D127" s="6">
        <v>4519</v>
      </c>
      <c r="E127" s="6">
        <v>1852</v>
      </c>
      <c r="F127" s="6">
        <v>2840</v>
      </c>
      <c r="BJ127" s="10">
        <v>52</v>
      </c>
      <c r="BK127" s="10">
        <v>-3137938.8754387698</v>
      </c>
      <c r="BL127" s="10">
        <v>3900680.8754387698</v>
      </c>
      <c r="BN127" s="10">
        <v>30.473372781065098</v>
      </c>
      <c r="BO127" s="10">
        <v>942263</v>
      </c>
    </row>
    <row r="128" spans="1:67">
      <c r="A128" s="14">
        <v>21240272</v>
      </c>
      <c r="B128" s="8">
        <v>3799</v>
      </c>
      <c r="C128" s="8">
        <v>1370</v>
      </c>
      <c r="D128" s="6">
        <v>4710</v>
      </c>
      <c r="E128" s="6">
        <v>1895</v>
      </c>
      <c r="F128" s="6">
        <v>2700</v>
      </c>
      <c r="BJ128" s="10">
        <v>53</v>
      </c>
      <c r="BK128" s="10">
        <v>-1014213.04358538</v>
      </c>
      <c r="BL128" s="10">
        <v>1805213.0435853801</v>
      </c>
      <c r="BN128" s="10">
        <v>31.065088757396399</v>
      </c>
      <c r="BO128" s="10">
        <v>949999</v>
      </c>
    </row>
    <row r="129" spans="1:67">
      <c r="A129" s="14">
        <v>29500000</v>
      </c>
      <c r="B129" s="8">
        <v>3982</v>
      </c>
      <c r="C129" s="8">
        <v>1273</v>
      </c>
      <c r="D129" s="6">
        <v>4465</v>
      </c>
      <c r="E129" s="6">
        <v>2153</v>
      </c>
      <c r="F129" s="6">
        <v>2870</v>
      </c>
      <c r="BJ129" s="10">
        <v>54</v>
      </c>
      <c r="BK129" s="10">
        <v>-2527220.4160361402</v>
      </c>
      <c r="BL129" s="10">
        <v>3327210.4160361402</v>
      </c>
      <c r="BN129" s="10">
        <v>31.6568047337278</v>
      </c>
      <c r="BO129" s="10">
        <v>952900</v>
      </c>
    </row>
    <row r="130" spans="1:67">
      <c r="A130" s="14">
        <v>52000000</v>
      </c>
      <c r="B130" s="8">
        <v>6496</v>
      </c>
      <c r="C130" s="8">
        <v>1276</v>
      </c>
      <c r="D130" s="6">
        <v>4657</v>
      </c>
      <c r="E130" s="6">
        <v>1971</v>
      </c>
      <c r="F130" s="6">
        <v>2660</v>
      </c>
      <c r="BJ130" s="10">
        <v>55</v>
      </c>
      <c r="BK130" s="10">
        <v>1158265.7964823199</v>
      </c>
      <c r="BL130" s="10">
        <v>-158365.796482317</v>
      </c>
      <c r="BN130" s="10">
        <v>32.248520710059204</v>
      </c>
      <c r="BO130" s="10">
        <v>955000</v>
      </c>
    </row>
    <row r="131" spans="1:67">
      <c r="A131" s="14">
        <v>356559</v>
      </c>
      <c r="B131" s="8">
        <v>796</v>
      </c>
      <c r="C131" s="8">
        <v>1475</v>
      </c>
      <c r="D131" s="6">
        <v>3395</v>
      </c>
      <c r="E131" s="6">
        <v>1490</v>
      </c>
      <c r="F131" s="6">
        <v>2874</v>
      </c>
      <c r="BJ131" s="10">
        <v>56</v>
      </c>
      <c r="BK131" s="10">
        <v>-2448482.7095796</v>
      </c>
      <c r="BL131" s="10">
        <v>3278609.7095796</v>
      </c>
      <c r="BN131" s="10">
        <v>32.840236686390497</v>
      </c>
      <c r="BO131" s="10">
        <v>957177</v>
      </c>
    </row>
    <row r="132" spans="1:67">
      <c r="A132" s="14">
        <v>675090</v>
      </c>
      <c r="B132" s="8">
        <v>1186</v>
      </c>
      <c r="C132" s="8">
        <v>1520</v>
      </c>
      <c r="D132" s="6">
        <v>3805</v>
      </c>
      <c r="E132" s="6">
        <v>1680</v>
      </c>
      <c r="F132" s="6">
        <v>2874</v>
      </c>
      <c r="BJ132" s="10">
        <v>57</v>
      </c>
      <c r="BK132" s="10">
        <v>-4282365.8690258097</v>
      </c>
      <c r="BL132" s="10">
        <v>5145664.8690258097</v>
      </c>
      <c r="BN132" s="10">
        <v>33.431952662721898</v>
      </c>
      <c r="BO132" s="10">
        <v>959860</v>
      </c>
    </row>
    <row r="133" spans="1:67">
      <c r="A133" s="14">
        <v>643769</v>
      </c>
      <c r="B133" s="8">
        <v>1197</v>
      </c>
      <c r="C133" s="8">
        <v>1520</v>
      </c>
      <c r="D133" s="6">
        <v>3995</v>
      </c>
      <c r="E133" s="6">
        <v>1660</v>
      </c>
      <c r="F133" s="6">
        <v>2941</v>
      </c>
      <c r="BJ133" s="10">
        <v>58</v>
      </c>
      <c r="BK133" s="10">
        <v>797843.99526916398</v>
      </c>
      <c r="BL133" s="10">
        <v>78656.004730835601</v>
      </c>
      <c r="BN133" s="10">
        <v>34.023668639053298</v>
      </c>
      <c r="BO133" s="10">
        <v>960868</v>
      </c>
    </row>
    <row r="134" spans="1:67">
      <c r="A134" s="14">
        <v>662880</v>
      </c>
      <c r="B134" s="8">
        <v>1198</v>
      </c>
      <c r="C134" s="8">
        <v>1530</v>
      </c>
      <c r="D134" s="6">
        <v>3825</v>
      </c>
      <c r="E134" s="6">
        <v>1665</v>
      </c>
      <c r="F134" s="6">
        <v>2430</v>
      </c>
      <c r="BJ134" s="10">
        <v>59</v>
      </c>
      <c r="BK134" s="10">
        <v>-160361.70707154999</v>
      </c>
      <c r="BL134" s="10">
        <v>1117538.70707155</v>
      </c>
      <c r="BN134" s="10">
        <v>34.615384615384599</v>
      </c>
      <c r="BO134" s="10">
        <v>963037</v>
      </c>
    </row>
    <row r="135" spans="1:67">
      <c r="A135" s="14">
        <v>942263</v>
      </c>
      <c r="B135" s="8">
        <v>2523</v>
      </c>
      <c r="C135" s="8">
        <v>1880</v>
      </c>
      <c r="D135" s="6">
        <v>4107</v>
      </c>
      <c r="E135" s="6">
        <v>1745</v>
      </c>
      <c r="F135" s="6">
        <v>3105</v>
      </c>
      <c r="BJ135" s="10">
        <v>60</v>
      </c>
      <c r="BK135" s="10">
        <v>757613.96897608205</v>
      </c>
      <c r="BL135" s="10">
        <v>203254.03102391801</v>
      </c>
      <c r="BN135" s="10">
        <v>35.207100591715999</v>
      </c>
      <c r="BO135" s="10">
        <v>974860</v>
      </c>
    </row>
    <row r="136" spans="1:67">
      <c r="A136" s="14">
        <v>919689</v>
      </c>
      <c r="B136" s="8">
        <v>1248</v>
      </c>
      <c r="C136" s="8">
        <v>1485</v>
      </c>
      <c r="D136" s="6">
        <v>4490</v>
      </c>
      <c r="E136" s="6">
        <v>1730</v>
      </c>
      <c r="F136" s="6">
        <v>2812</v>
      </c>
      <c r="BJ136" s="10">
        <v>61</v>
      </c>
      <c r="BK136" s="10">
        <v>-1909750.7523415999</v>
      </c>
      <c r="BL136" s="10">
        <v>2862650.7523416001</v>
      </c>
      <c r="BN136" s="10">
        <v>35.7988165680473</v>
      </c>
      <c r="BO136" s="10">
        <v>980970</v>
      </c>
    </row>
    <row r="137" spans="1:67">
      <c r="A137" s="14">
        <v>998599</v>
      </c>
      <c r="B137" s="8">
        <v>1598</v>
      </c>
      <c r="C137" s="8">
        <v>1466</v>
      </c>
      <c r="D137" s="6">
        <v>4413</v>
      </c>
      <c r="E137" s="6">
        <v>1699</v>
      </c>
      <c r="F137" s="6">
        <v>2450</v>
      </c>
      <c r="BJ137" s="10">
        <v>62</v>
      </c>
      <c r="BK137" s="10">
        <v>6409542.6553678596</v>
      </c>
      <c r="BL137" s="10">
        <v>-5449682.6553678596</v>
      </c>
      <c r="BN137" s="10">
        <v>36.390532544378701</v>
      </c>
      <c r="BO137" s="10">
        <v>984689</v>
      </c>
    </row>
    <row r="138" spans="1:67">
      <c r="A138" s="14">
        <v>980970</v>
      </c>
      <c r="B138" s="8">
        <v>1368</v>
      </c>
      <c r="C138" s="8">
        <v>1505</v>
      </c>
      <c r="D138" s="6">
        <v>3989</v>
      </c>
      <c r="E138" s="6">
        <v>1687</v>
      </c>
      <c r="F138" s="6">
        <v>2780</v>
      </c>
      <c r="BJ138" s="10">
        <v>63</v>
      </c>
      <c r="BK138" s="10">
        <v>6526912.8670061799</v>
      </c>
      <c r="BL138" s="10">
        <v>-5552052.8670061799</v>
      </c>
      <c r="BN138" s="10">
        <v>36.982248520710101</v>
      </c>
      <c r="BO138" s="10">
        <v>989000</v>
      </c>
    </row>
    <row r="139" spans="1:67">
      <c r="A139" s="14">
        <v>999990</v>
      </c>
      <c r="B139" s="8">
        <v>1396</v>
      </c>
      <c r="C139" s="8">
        <v>1630</v>
      </c>
      <c r="D139" s="6">
        <v>4270</v>
      </c>
      <c r="E139" s="6">
        <v>1780</v>
      </c>
      <c r="F139" s="6">
        <v>2704</v>
      </c>
      <c r="BJ139" s="10">
        <v>64</v>
      </c>
      <c r="BK139" s="10">
        <v>5010611.9855514904</v>
      </c>
      <c r="BL139" s="10">
        <v>-4011611.98555149</v>
      </c>
      <c r="BN139" s="10">
        <v>37.573964497041402</v>
      </c>
      <c r="BO139" s="10">
        <v>989219</v>
      </c>
    </row>
    <row r="140" spans="1:67">
      <c r="A140" s="14">
        <v>1345363</v>
      </c>
      <c r="B140" s="8">
        <v>1956</v>
      </c>
      <c r="C140" s="8">
        <v>1706</v>
      </c>
      <c r="D140" s="6">
        <v>4598</v>
      </c>
      <c r="E140" s="6">
        <v>1894</v>
      </c>
      <c r="F140" s="6">
        <v>2720</v>
      </c>
      <c r="BJ140" s="10">
        <v>65</v>
      </c>
      <c r="BK140" s="10">
        <v>-2980781.5911484701</v>
      </c>
      <c r="BL140" s="10">
        <v>3965470.5911484701</v>
      </c>
      <c r="BN140" s="10">
        <v>38.165680473372802</v>
      </c>
      <c r="BO140" s="10">
        <v>992748</v>
      </c>
    </row>
    <row r="141" spans="1:67">
      <c r="A141" s="14">
        <v>1654783</v>
      </c>
      <c r="B141" s="8">
        <v>2499</v>
      </c>
      <c r="C141" s="8">
        <v>1840</v>
      </c>
      <c r="D141" s="6">
        <v>5295</v>
      </c>
      <c r="E141" s="6">
        <v>1860</v>
      </c>
      <c r="F141" s="6">
        <v>2360</v>
      </c>
      <c r="BJ141" s="10">
        <v>66</v>
      </c>
      <c r="BK141" s="10">
        <v>169182.00391603299</v>
      </c>
      <c r="BL141" s="10">
        <v>820036.99608396704</v>
      </c>
      <c r="BN141" s="10">
        <v>38.757396449704103</v>
      </c>
      <c r="BO141" s="10">
        <v>998599</v>
      </c>
    </row>
    <row r="142" spans="1:67">
      <c r="A142" s="14">
        <v>2693000</v>
      </c>
      <c r="B142" s="8">
        <v>2360</v>
      </c>
      <c r="C142" s="8">
        <v>1710</v>
      </c>
      <c r="D142" s="6">
        <v>4695</v>
      </c>
      <c r="E142" s="6">
        <v>1810</v>
      </c>
      <c r="F142" s="6">
        <v>2450</v>
      </c>
      <c r="BJ142" s="10">
        <v>67</v>
      </c>
      <c r="BK142" s="10">
        <v>4887607.3980849897</v>
      </c>
      <c r="BL142" s="10">
        <v>-3894859.3980849902</v>
      </c>
      <c r="BN142" s="10">
        <v>39.349112426035497</v>
      </c>
      <c r="BO142" s="10">
        <v>999000</v>
      </c>
    </row>
    <row r="143" spans="1:67">
      <c r="A143" s="14">
        <v>4321237</v>
      </c>
      <c r="B143" s="8">
        <v>1993</v>
      </c>
      <c r="C143" s="8">
        <v>1464</v>
      </c>
      <c r="D143" s="6">
        <v>4933</v>
      </c>
      <c r="E143" s="6">
        <v>1849</v>
      </c>
      <c r="F143" s="6">
        <v>2425</v>
      </c>
      <c r="BJ143" s="10">
        <v>68</v>
      </c>
      <c r="BK143" s="10">
        <v>152146.29711871201</v>
      </c>
      <c r="BL143" s="10">
        <v>1273452.7028812901</v>
      </c>
      <c r="BN143" s="10">
        <v>39.940828402366897</v>
      </c>
      <c r="BO143" s="10">
        <v>999900</v>
      </c>
    </row>
    <row r="144" spans="1:67">
      <c r="A144" s="14">
        <v>5930000</v>
      </c>
      <c r="B144" s="8">
        <v>1995</v>
      </c>
      <c r="C144" s="8">
        <v>1464</v>
      </c>
      <c r="D144" s="6">
        <v>4907</v>
      </c>
      <c r="E144" s="6">
        <v>1860</v>
      </c>
      <c r="F144" s="6">
        <v>2450</v>
      </c>
      <c r="BJ144" s="10">
        <v>69</v>
      </c>
      <c r="BK144" s="10">
        <v>1267801.9984323301</v>
      </c>
      <c r="BL144" s="10">
        <v>150511.00156766499</v>
      </c>
      <c r="BN144" s="10">
        <v>40.532544378698198</v>
      </c>
      <c r="BO144" s="10">
        <v>999900</v>
      </c>
    </row>
    <row r="145" spans="1:67">
      <c r="A145" s="14">
        <v>6440000</v>
      </c>
      <c r="B145" s="8">
        <v>1995</v>
      </c>
      <c r="C145" s="8">
        <v>1538</v>
      </c>
      <c r="D145" s="6">
        <v>5091</v>
      </c>
      <c r="E145" s="6">
        <v>1902</v>
      </c>
      <c r="F145" s="6">
        <v>2680</v>
      </c>
      <c r="BJ145" s="10">
        <v>70</v>
      </c>
      <c r="BK145" s="10">
        <v>5342927.8684238903</v>
      </c>
      <c r="BL145" s="10">
        <v>-2984927.8684238899</v>
      </c>
      <c r="BN145" s="10">
        <v>41.124260355029598</v>
      </c>
      <c r="BO145" s="10">
        <v>999990</v>
      </c>
    </row>
    <row r="146" spans="1:67">
      <c r="A146" s="14">
        <v>8503000</v>
      </c>
      <c r="B146" s="8">
        <v>2995</v>
      </c>
      <c r="C146" s="8">
        <v>1624</v>
      </c>
      <c r="D146" s="6">
        <v>4696</v>
      </c>
      <c r="E146" s="6">
        <v>1923</v>
      </c>
      <c r="F146" s="6">
        <v>2650</v>
      </c>
      <c r="BJ146" s="10">
        <v>71</v>
      </c>
      <c r="BK146" s="10">
        <v>2326181.0276375799</v>
      </c>
      <c r="BL146" s="10">
        <v>168818.97236241601</v>
      </c>
      <c r="BN146" s="10">
        <v>41.715976331360899</v>
      </c>
      <c r="BO146" s="10">
        <v>1035000</v>
      </c>
    </row>
    <row r="147" spans="1:67">
      <c r="A147" s="14">
        <v>23659454</v>
      </c>
      <c r="B147" s="8">
        <v>5000</v>
      </c>
      <c r="C147" s="8">
        <v>1308</v>
      </c>
      <c r="D147" s="6">
        <v>4470</v>
      </c>
      <c r="E147" s="6">
        <v>1923</v>
      </c>
      <c r="F147" s="6">
        <v>2552</v>
      </c>
      <c r="BJ147" s="10">
        <v>72</v>
      </c>
      <c r="BK147" s="10">
        <v>7446079.5574952802</v>
      </c>
      <c r="BL147" s="10">
        <v>-4255079.5574952802</v>
      </c>
      <c r="BN147" s="10">
        <v>42.307692307692299</v>
      </c>
      <c r="BO147" s="10">
        <v>1109005</v>
      </c>
    </row>
    <row r="148" spans="1:67">
      <c r="A148" s="14">
        <v>15490000</v>
      </c>
      <c r="B148" s="8">
        <v>4395</v>
      </c>
      <c r="C148" s="8">
        <v>1473</v>
      </c>
      <c r="D148" s="6">
        <v>4956</v>
      </c>
      <c r="E148" s="6">
        <v>1903</v>
      </c>
      <c r="F148" s="6">
        <v>2510</v>
      </c>
      <c r="BJ148" s="10">
        <v>73</v>
      </c>
      <c r="BK148" s="10">
        <v>6456356.3383759502</v>
      </c>
      <c r="BL148" s="10">
        <v>-3251356.3383759502</v>
      </c>
      <c r="BN148" s="10">
        <v>42.8994082840237</v>
      </c>
      <c r="BO148" s="10">
        <v>1205000</v>
      </c>
    </row>
    <row r="149" spans="1:67">
      <c r="A149" s="14">
        <v>23290000</v>
      </c>
      <c r="B149" s="8">
        <v>5700</v>
      </c>
      <c r="C149" s="8">
        <v>1865</v>
      </c>
      <c r="D149" s="6">
        <v>5080</v>
      </c>
      <c r="E149" s="6">
        <v>1980</v>
      </c>
      <c r="F149" s="6">
        <v>2590</v>
      </c>
      <c r="BJ149" s="10">
        <v>74</v>
      </c>
      <c r="BK149" s="10">
        <v>12636541.2293471</v>
      </c>
      <c r="BL149" s="10">
        <v>-9166541.2293471098</v>
      </c>
      <c r="BN149" s="10">
        <v>43.491124260355001</v>
      </c>
      <c r="BO149" s="10">
        <v>1248000</v>
      </c>
    </row>
    <row r="150" spans="1:67">
      <c r="A150" s="14">
        <v>43367500</v>
      </c>
      <c r="B150" s="8">
        <v>3902</v>
      </c>
      <c r="C150" s="8">
        <v>1211</v>
      </c>
      <c r="D150" s="6">
        <v>4568</v>
      </c>
      <c r="E150" s="6">
        <v>1952</v>
      </c>
      <c r="F150" s="6">
        <v>2741</v>
      </c>
      <c r="BJ150" s="10">
        <v>75</v>
      </c>
      <c r="BK150" s="10">
        <v>10312129.598920099</v>
      </c>
      <c r="BL150" s="10">
        <v>-6892129.5989201097</v>
      </c>
      <c r="BN150" s="10">
        <v>44.082840236686401</v>
      </c>
      <c r="BO150" s="10">
        <v>1345363</v>
      </c>
    </row>
    <row r="151" spans="1:67">
      <c r="A151" s="14">
        <v>479000</v>
      </c>
      <c r="B151" s="8">
        <v>998</v>
      </c>
      <c r="C151" s="8">
        <v>1675</v>
      </c>
      <c r="D151" s="6">
        <v>3655</v>
      </c>
      <c r="E151" s="6">
        <v>1620</v>
      </c>
      <c r="F151" s="6">
        <v>3095</v>
      </c>
      <c r="BJ151" s="10">
        <v>76</v>
      </c>
      <c r="BK151" s="10">
        <v>1696584.17978882</v>
      </c>
      <c r="BL151" s="10">
        <v>1702415.82021118</v>
      </c>
      <c r="BN151" s="10">
        <v>44.674556213017802</v>
      </c>
      <c r="BO151" s="10">
        <v>1418313</v>
      </c>
    </row>
    <row r="152" spans="1:67">
      <c r="A152" s="14">
        <v>594993</v>
      </c>
      <c r="B152" s="8">
        <v>1199</v>
      </c>
      <c r="C152" s="8">
        <v>1587</v>
      </c>
      <c r="D152" s="6">
        <v>3793</v>
      </c>
      <c r="E152" s="6">
        <v>1665</v>
      </c>
      <c r="F152" s="6">
        <v>2670</v>
      </c>
      <c r="BJ152" s="10">
        <v>77</v>
      </c>
      <c r="BK152" s="10">
        <v>6134188.0369464504</v>
      </c>
      <c r="BL152" s="10">
        <v>-2614188.0369464499</v>
      </c>
      <c r="BN152" s="10">
        <v>45.266272189349102</v>
      </c>
      <c r="BO152" s="10">
        <v>1425599</v>
      </c>
    </row>
    <row r="153" spans="1:67">
      <c r="A153" s="14">
        <v>797802</v>
      </c>
      <c r="B153" s="8">
        <v>1493</v>
      </c>
      <c r="C153" s="8">
        <v>1870</v>
      </c>
      <c r="D153" s="6">
        <v>3985</v>
      </c>
      <c r="E153" s="6">
        <v>1850</v>
      </c>
      <c r="F153" s="6">
        <v>2776</v>
      </c>
      <c r="BJ153" s="10">
        <v>78</v>
      </c>
      <c r="BK153" s="10">
        <v>2230371.7110361699</v>
      </c>
      <c r="BL153" s="10">
        <v>3759628.2889638301</v>
      </c>
      <c r="BN153" s="10">
        <v>45.857988165680503</v>
      </c>
      <c r="BO153" s="10">
        <v>1499000</v>
      </c>
    </row>
    <row r="154" spans="1:67">
      <c r="A154" s="14">
        <v>955000</v>
      </c>
      <c r="B154" s="8">
        <v>1498</v>
      </c>
      <c r="C154" s="8">
        <v>1651</v>
      </c>
      <c r="D154" s="6">
        <v>4384</v>
      </c>
      <c r="E154" s="6">
        <v>1813</v>
      </c>
      <c r="F154" s="6">
        <v>2968</v>
      </c>
      <c r="BJ154" s="10">
        <v>79</v>
      </c>
      <c r="BK154" s="10">
        <v>3723328.96850516</v>
      </c>
      <c r="BL154" s="10">
        <v>2336671.03149484</v>
      </c>
      <c r="BN154" s="10">
        <v>46.449704142011797</v>
      </c>
      <c r="BO154" s="10">
        <v>1589000</v>
      </c>
    </row>
    <row r="155" spans="1:67">
      <c r="A155" s="14">
        <v>1205000</v>
      </c>
      <c r="B155" s="8">
        <v>2200</v>
      </c>
      <c r="C155" s="8">
        <v>2670</v>
      </c>
      <c r="D155" s="6">
        <v>5458</v>
      </c>
      <c r="E155" s="6">
        <v>1905</v>
      </c>
      <c r="F155" s="6">
        <v>3070</v>
      </c>
      <c r="BJ155" s="10">
        <v>80</v>
      </c>
      <c r="BK155" s="10">
        <v>-930174.99270954204</v>
      </c>
      <c r="BL155" s="10">
        <v>7324174.9927095398</v>
      </c>
      <c r="BN155" s="10">
        <v>47.041420118343197</v>
      </c>
      <c r="BO155" s="10">
        <v>1599000</v>
      </c>
    </row>
    <row r="156" spans="1:67">
      <c r="A156" s="14">
        <v>2371858</v>
      </c>
      <c r="B156" s="8">
        <v>1493</v>
      </c>
      <c r="C156" s="8">
        <v>1570</v>
      </c>
      <c r="D156" s="6">
        <v>4180</v>
      </c>
      <c r="E156" s="6">
        <v>1800</v>
      </c>
      <c r="F156" s="6">
        <v>2807</v>
      </c>
      <c r="BJ156" s="10">
        <v>81</v>
      </c>
      <c r="BK156" s="10">
        <v>13262529.323415499</v>
      </c>
      <c r="BL156" s="10">
        <v>-6772529.3234154899</v>
      </c>
      <c r="BN156" s="10">
        <v>47.633136094674597</v>
      </c>
      <c r="BO156" s="10">
        <v>1599599</v>
      </c>
    </row>
    <row r="157" spans="1:67">
      <c r="A157" s="14">
        <v>3788000</v>
      </c>
      <c r="B157" s="8">
        <v>2487</v>
      </c>
      <c r="C157" s="8">
        <v>1455</v>
      </c>
      <c r="D157" s="6">
        <v>4885</v>
      </c>
      <c r="E157" s="6">
        <v>1840</v>
      </c>
      <c r="F157" s="6">
        <v>2622</v>
      </c>
      <c r="BJ157" s="10">
        <v>82</v>
      </c>
      <c r="BK157" s="10">
        <v>10785683.1477267</v>
      </c>
      <c r="BL157" s="10">
        <v>-3564183.14772673</v>
      </c>
      <c r="BN157" s="10">
        <v>48.224852071005898</v>
      </c>
      <c r="BO157" s="10">
        <v>1654783</v>
      </c>
    </row>
    <row r="158" spans="1:67">
      <c r="A158" s="14">
        <v>6061200</v>
      </c>
      <c r="B158" s="8">
        <v>1968</v>
      </c>
      <c r="C158" s="8">
        <v>1386</v>
      </c>
      <c r="D158" s="6">
        <v>4733</v>
      </c>
      <c r="E158" s="6">
        <v>1843</v>
      </c>
      <c r="F158" s="6">
        <v>2964</v>
      </c>
      <c r="BJ158" s="10">
        <v>83</v>
      </c>
      <c r="BK158" s="10">
        <v>1851842.30189037</v>
      </c>
      <c r="BL158" s="10">
        <v>6938157.6981096296</v>
      </c>
      <c r="BN158" s="10">
        <v>48.816568047337299</v>
      </c>
      <c r="BO158" s="10">
        <v>1799599</v>
      </c>
    </row>
    <row r="159" spans="1:67">
      <c r="A159" s="14">
        <v>10205494</v>
      </c>
      <c r="B159" s="8">
        <v>2993</v>
      </c>
      <c r="C159" s="8">
        <v>1846</v>
      </c>
      <c r="D159" s="6">
        <v>4988</v>
      </c>
      <c r="E159" s="6">
        <v>2200</v>
      </c>
      <c r="F159" s="6">
        <v>2850</v>
      </c>
      <c r="BJ159" s="10">
        <v>84</v>
      </c>
      <c r="BK159" s="10">
        <v>34988738.441527799</v>
      </c>
      <c r="BL159" s="10">
        <v>-14470885.441527801</v>
      </c>
      <c r="BN159" s="10">
        <v>49.4082840236686</v>
      </c>
      <c r="BO159" s="10">
        <v>2358000</v>
      </c>
    </row>
    <row r="160" spans="1:67">
      <c r="A160" s="14">
        <v>18221000</v>
      </c>
      <c r="B160" s="8">
        <v>3456</v>
      </c>
      <c r="C160" s="8">
        <v>1450</v>
      </c>
      <c r="D160" s="6">
        <v>5235</v>
      </c>
      <c r="E160" s="6">
        <v>1900</v>
      </c>
      <c r="F160" s="6">
        <v>2650</v>
      </c>
      <c r="BJ160" s="10">
        <v>85</v>
      </c>
      <c r="BK160" s="10">
        <v>16837130.5939826</v>
      </c>
      <c r="BL160" s="10">
        <v>-7098521.5939826304</v>
      </c>
      <c r="BN160" s="10">
        <v>50</v>
      </c>
      <c r="BO160" s="10">
        <v>2371858</v>
      </c>
    </row>
    <row r="161" spans="1:67">
      <c r="A161" s="14">
        <v>95000000</v>
      </c>
      <c r="B161" s="8">
        <v>6749</v>
      </c>
      <c r="C161" s="8">
        <v>1638</v>
      </c>
      <c r="D161" s="6">
        <v>5842</v>
      </c>
      <c r="E161" s="6">
        <v>1990</v>
      </c>
      <c r="F161" s="6">
        <v>3552</v>
      </c>
      <c r="BJ161" s="10">
        <v>86</v>
      </c>
      <c r="BK161" s="10">
        <v>13356030.053511299</v>
      </c>
      <c r="BL161" s="10">
        <v>2449969.9464886701</v>
      </c>
      <c r="BN161" s="10">
        <v>50.5917159763314</v>
      </c>
      <c r="BO161" s="10">
        <v>2495000</v>
      </c>
    </row>
    <row r="162" spans="1:67">
      <c r="A162" s="14">
        <v>535562</v>
      </c>
      <c r="B162" s="8">
        <v>1172</v>
      </c>
      <c r="C162" s="8">
        <v>1525</v>
      </c>
      <c r="D162" s="6">
        <v>3989</v>
      </c>
      <c r="E162" s="6">
        <v>1687</v>
      </c>
      <c r="F162" s="6">
        <v>2400</v>
      </c>
      <c r="BJ162" s="10">
        <v>87</v>
      </c>
      <c r="BK162" s="10">
        <v>24891202.198806301</v>
      </c>
      <c r="BL162" s="10">
        <v>-10192202.198806301</v>
      </c>
      <c r="BN162" s="10">
        <v>51.183431952662701</v>
      </c>
      <c r="BO162" s="10">
        <v>2693000</v>
      </c>
    </row>
    <row r="163" spans="1:67">
      <c r="A163" s="14">
        <v>940000</v>
      </c>
      <c r="B163" s="8">
        <v>1496</v>
      </c>
      <c r="C163" s="8">
        <v>1495</v>
      </c>
      <c r="D163" s="6">
        <v>4425</v>
      </c>
      <c r="E163" s="6">
        <v>1730</v>
      </c>
      <c r="F163" s="6">
        <v>2760</v>
      </c>
      <c r="BJ163" s="10">
        <v>88</v>
      </c>
      <c r="BK163" s="10">
        <v>27423055.8120046</v>
      </c>
      <c r="BL163" s="10">
        <v>-10351055.8120046</v>
      </c>
      <c r="BN163" s="10">
        <v>51.775147928994102</v>
      </c>
      <c r="BO163" s="10">
        <v>2827001</v>
      </c>
    </row>
    <row r="164" spans="1:67">
      <c r="A164" s="14">
        <v>1599599</v>
      </c>
      <c r="B164" s="8">
        <v>1395</v>
      </c>
      <c r="C164" s="8">
        <v>1476</v>
      </c>
      <c r="D164" s="6">
        <v>4670</v>
      </c>
      <c r="E164" s="6">
        <v>1814</v>
      </c>
      <c r="F164" s="6">
        <v>2673</v>
      </c>
      <c r="BJ164" s="10">
        <v>89</v>
      </c>
      <c r="BK164" s="10">
        <v>32329400.458284099</v>
      </c>
      <c r="BL164" s="10">
        <v>-6291874.4582841396</v>
      </c>
      <c r="BN164" s="10">
        <v>52.366863905325403</v>
      </c>
      <c r="BO164" s="10">
        <v>2903750</v>
      </c>
    </row>
    <row r="165" spans="1:67">
      <c r="A165" s="14">
        <v>1799599</v>
      </c>
      <c r="B165" s="8">
        <v>1968</v>
      </c>
      <c r="C165" s="8">
        <v>1476</v>
      </c>
      <c r="D165" s="6">
        <v>4670</v>
      </c>
      <c r="E165" s="6">
        <v>1814</v>
      </c>
      <c r="F165" s="6">
        <v>3488</v>
      </c>
      <c r="BJ165" s="10">
        <v>90</v>
      </c>
      <c r="BK165" s="10">
        <v>47573827.119158797</v>
      </c>
      <c r="BL165" s="10">
        <v>-10440123.119158801</v>
      </c>
      <c r="BN165" s="10">
        <v>52.958579881656803</v>
      </c>
      <c r="BO165" s="10">
        <v>3021500</v>
      </c>
    </row>
    <row r="166" spans="1:67">
      <c r="A166" s="14">
        <v>5275000</v>
      </c>
      <c r="B166" s="8">
        <v>1991</v>
      </c>
      <c r="C166" s="8">
        <v>1644</v>
      </c>
      <c r="D166" s="6">
        <v>4658</v>
      </c>
      <c r="E166" s="6">
        <v>1890</v>
      </c>
      <c r="F166" s="6">
        <v>2600</v>
      </c>
      <c r="BJ166" s="10">
        <v>91</v>
      </c>
      <c r="BK166" s="10">
        <v>29414258.4637377</v>
      </c>
      <c r="BL166" s="10">
        <v>7347154.5362623204</v>
      </c>
      <c r="BN166" s="10">
        <v>53.550295857988203</v>
      </c>
      <c r="BO166" s="10">
        <v>3191000</v>
      </c>
    </row>
    <row r="167" spans="1:67">
      <c r="A167" s="14">
        <v>13151000</v>
      </c>
      <c r="B167" s="8">
        <v>2995</v>
      </c>
      <c r="C167" s="8">
        <v>1676</v>
      </c>
      <c r="D167" s="6">
        <v>4931</v>
      </c>
      <c r="E167" s="6">
        <v>2194</v>
      </c>
      <c r="F167" s="6">
        <v>2825</v>
      </c>
      <c r="BJ167" s="10">
        <v>92</v>
      </c>
      <c r="BK167" s="10">
        <v>53598936.5283667</v>
      </c>
      <c r="BL167" s="10">
        <v>-1598936.52836668</v>
      </c>
      <c r="BN167" s="10">
        <v>54.142011834319497</v>
      </c>
      <c r="BO167" s="10">
        <v>3205000</v>
      </c>
    </row>
    <row r="168" spans="1:67">
      <c r="A168" s="14">
        <v>748370</v>
      </c>
      <c r="B168" s="8">
        <v>1461</v>
      </c>
      <c r="C168" s="8">
        <v>1540</v>
      </c>
      <c r="D168" s="6">
        <v>4277</v>
      </c>
      <c r="E168" s="6">
        <v>1740</v>
      </c>
      <c r="F168" s="6">
        <v>2450</v>
      </c>
      <c r="BJ168" s="10">
        <v>93</v>
      </c>
      <c r="BK168" s="10">
        <v>60560538.7921388</v>
      </c>
      <c r="BL168" s="10">
        <v>-12666595.7921388</v>
      </c>
      <c r="BN168" s="10">
        <v>54.733727810650898</v>
      </c>
      <c r="BO168" s="10">
        <v>3283000</v>
      </c>
    </row>
    <row r="169" spans="1:67">
      <c r="A169" s="14">
        <v>2903750</v>
      </c>
      <c r="B169" s="8">
        <v>2477</v>
      </c>
      <c r="C169" s="8">
        <v>1840</v>
      </c>
      <c r="D169" s="6">
        <v>4695</v>
      </c>
      <c r="E169" s="6">
        <v>1815</v>
      </c>
      <c r="F169" s="6">
        <v>2922</v>
      </c>
      <c r="BJ169" s="10">
        <v>94</v>
      </c>
      <c r="BK169" s="10">
        <v>-3990996.2569946102</v>
      </c>
      <c r="BL169" s="10">
        <v>4273774.2569946097</v>
      </c>
      <c r="BN169" s="10">
        <v>55.325443786982198</v>
      </c>
      <c r="BO169" s="10">
        <v>3299599</v>
      </c>
    </row>
    <row r="170" spans="1:67">
      <c r="A170" s="14">
        <v>39382083</v>
      </c>
      <c r="B170" s="8">
        <v>5998</v>
      </c>
      <c r="C170" s="8">
        <v>1488</v>
      </c>
      <c r="D170" s="6">
        <v>5299</v>
      </c>
      <c r="E170" s="6">
        <v>2207</v>
      </c>
      <c r="F170" s="6">
        <v>3125</v>
      </c>
      <c r="BJ170" s="10">
        <v>95</v>
      </c>
      <c r="BK170" s="10">
        <v>5425191.8716589501</v>
      </c>
      <c r="BL170" s="10">
        <v>-4802191.8716589501</v>
      </c>
      <c r="BN170" s="10">
        <v>55.917159763313599</v>
      </c>
      <c r="BO170" s="10">
        <v>3399000</v>
      </c>
    </row>
    <row r="171" spans="1:67">
      <c r="F171" s="6"/>
      <c r="BJ171" s="10">
        <v>96</v>
      </c>
      <c r="BK171" s="10">
        <v>1350468.4496167901</v>
      </c>
      <c r="BL171" s="10">
        <v>-603847.44961678796</v>
      </c>
      <c r="BN171" s="10">
        <v>56.508875739644999</v>
      </c>
      <c r="BO171" s="10">
        <v>3420000</v>
      </c>
    </row>
    <row r="172" spans="1:67">
      <c r="F172" s="6"/>
      <c r="BJ172" s="10">
        <v>97</v>
      </c>
      <c r="BK172" s="10">
        <v>1030793.37629244</v>
      </c>
      <c r="BL172" s="10">
        <v>-444365.37629244302</v>
      </c>
      <c r="BN172" s="10">
        <v>57.1005917159763</v>
      </c>
      <c r="BO172" s="10">
        <v>3470000</v>
      </c>
    </row>
    <row r="173" spans="1:67">
      <c r="F173" s="6"/>
      <c r="BJ173" s="10">
        <v>98</v>
      </c>
      <c r="BK173" s="10">
        <v>-1104240.7608084499</v>
      </c>
      <c r="BL173" s="10">
        <v>1855443.7608084499</v>
      </c>
      <c r="BN173" s="10">
        <v>57.692307692307701</v>
      </c>
      <c r="BO173" s="10">
        <v>3490000</v>
      </c>
    </row>
    <row r="174" spans="1:67">
      <c r="F174" s="6"/>
      <c r="BJ174" s="10">
        <v>99</v>
      </c>
      <c r="BK174" s="10">
        <v>1499937.26308426</v>
      </c>
      <c r="BL174" s="10">
        <v>-792912.26308425702</v>
      </c>
      <c r="BN174" s="10">
        <v>58.284023668639101</v>
      </c>
      <c r="BO174" s="10">
        <v>3520000</v>
      </c>
    </row>
    <row r="175" spans="1:67">
      <c r="F175" s="6"/>
      <c r="BJ175" s="10">
        <v>100</v>
      </c>
      <c r="BK175" s="10">
        <v>-2703640.6600146801</v>
      </c>
      <c r="BL175" s="10">
        <v>3462640.6600146801</v>
      </c>
      <c r="BN175" s="10">
        <v>58.875739644970402</v>
      </c>
      <c r="BO175" s="10">
        <v>3788000</v>
      </c>
    </row>
    <row r="176" spans="1:67">
      <c r="F176" s="6"/>
      <c r="BJ176" s="10">
        <v>101</v>
      </c>
      <c r="BK176" s="10">
        <v>1099456.70403268</v>
      </c>
      <c r="BL176" s="10">
        <v>-64456.704032679998</v>
      </c>
      <c r="BN176" s="10">
        <v>59.467455621301802</v>
      </c>
      <c r="BO176" s="10">
        <v>4020000</v>
      </c>
    </row>
    <row r="177" spans="1:67">
      <c r="F177" s="6"/>
      <c r="BJ177" s="10">
        <v>102</v>
      </c>
      <c r="BK177" s="10">
        <v>689420.88486000197</v>
      </c>
      <c r="BL177" s="10">
        <v>164907.115139998</v>
      </c>
      <c r="BN177" s="10">
        <v>60.059171597633103</v>
      </c>
      <c r="BO177" s="10">
        <v>4120000</v>
      </c>
    </row>
    <row r="178" spans="1:67">
      <c r="F178" s="6"/>
      <c r="BJ178" s="10">
        <v>103</v>
      </c>
      <c r="BK178" s="10">
        <v>-2348058.3177472502</v>
      </c>
      <c r="BL178" s="10">
        <v>3228747.3177472502</v>
      </c>
      <c r="BN178" s="10">
        <v>60.650887573964503</v>
      </c>
      <c r="BO178" s="10">
        <v>4149000</v>
      </c>
    </row>
    <row r="179" spans="1:67">
      <c r="F179" s="6"/>
      <c r="BJ179" s="10">
        <v>104</v>
      </c>
      <c r="BK179" s="10">
        <v>-5335504.1109730704</v>
      </c>
      <c r="BL179" s="10">
        <v>6285503.1109730704</v>
      </c>
      <c r="BN179" s="10">
        <v>61.242603550295897</v>
      </c>
      <c r="BO179" s="10">
        <v>4321237</v>
      </c>
    </row>
    <row r="180" spans="1:67">
      <c r="F180" s="6"/>
      <c r="BJ180" s="10">
        <v>105</v>
      </c>
      <c r="BK180" s="10">
        <v>4498663.3078766903</v>
      </c>
      <c r="BL180" s="10">
        <v>-3535626.3078766898</v>
      </c>
      <c r="BN180" s="10">
        <v>61.834319526627198</v>
      </c>
      <c r="BO180" s="10">
        <v>4350000</v>
      </c>
    </row>
    <row r="181" spans="1:67">
      <c r="BJ181" s="10">
        <v>106</v>
      </c>
      <c r="BK181" s="10">
        <v>-1523698.56201317</v>
      </c>
      <c r="BL181" s="10">
        <v>2512698.5620131702</v>
      </c>
      <c r="BN181" s="10">
        <v>62.426035502958598</v>
      </c>
      <c r="BO181" s="10">
        <v>4498000</v>
      </c>
    </row>
    <row r="182" spans="1:67">
      <c r="A182" s="6"/>
      <c r="B182" s="6"/>
      <c r="C182" s="6"/>
      <c r="D182" s="6"/>
      <c r="E182" s="6"/>
      <c r="F182" s="6"/>
      <c r="BJ182" s="10">
        <v>107</v>
      </c>
      <c r="BK182" s="10">
        <v>-2810786.3636264298</v>
      </c>
      <c r="BL182" s="10">
        <v>3810686.3636264298</v>
      </c>
      <c r="BN182" s="10">
        <v>63.017751479289899</v>
      </c>
      <c r="BO182" s="10">
        <v>4507000</v>
      </c>
    </row>
    <row r="183" spans="1:67">
      <c r="A183" s="6"/>
      <c r="B183" s="6"/>
      <c r="C183" s="6"/>
      <c r="D183" s="6"/>
      <c r="E183" s="6"/>
      <c r="F183" s="6"/>
      <c r="BJ183" s="10">
        <v>108</v>
      </c>
      <c r="BK183" s="10">
        <v>888760.89340157097</v>
      </c>
      <c r="BL183" s="10">
        <v>220244.106598429</v>
      </c>
      <c r="BN183" s="10">
        <v>63.609467455621299</v>
      </c>
      <c r="BO183" s="10">
        <v>4509000</v>
      </c>
    </row>
    <row r="184" spans="1:67">
      <c r="A184" s="6"/>
      <c r="B184" s="6"/>
      <c r="C184" s="6"/>
      <c r="D184" s="6"/>
      <c r="E184" s="6"/>
      <c r="F184" s="6"/>
      <c r="BJ184" s="10">
        <v>109</v>
      </c>
      <c r="BK184" s="10">
        <v>-4123596.9021220598</v>
      </c>
      <c r="BL184" s="10">
        <v>5371596.9021220598</v>
      </c>
      <c r="BN184" s="10">
        <v>64.2011834319527</v>
      </c>
      <c r="BO184" s="10">
        <v>5275000</v>
      </c>
    </row>
    <row r="185" spans="1:67">
      <c r="A185" s="6"/>
      <c r="B185" s="6"/>
      <c r="C185" s="6"/>
      <c r="D185" s="6"/>
      <c r="E185" s="6"/>
      <c r="F185" s="6"/>
      <c r="BJ185" s="10">
        <v>110</v>
      </c>
      <c r="BK185" s="10">
        <v>2042815.73756416</v>
      </c>
      <c r="BL185" s="10">
        <v>-543815.73756415804</v>
      </c>
      <c r="BN185" s="10">
        <v>64.792899408284001</v>
      </c>
      <c r="BO185" s="10">
        <v>5695000</v>
      </c>
    </row>
    <row r="186" spans="1:67">
      <c r="A186" s="6"/>
      <c r="B186" s="6"/>
      <c r="C186" s="6"/>
      <c r="D186" s="6"/>
      <c r="E186" s="6"/>
      <c r="F186" s="6"/>
      <c r="BJ186" s="10">
        <v>111</v>
      </c>
      <c r="BK186" s="10">
        <v>921160.70655798202</v>
      </c>
      <c r="BL186" s="10">
        <v>677839.29344201798</v>
      </c>
      <c r="BN186" s="10">
        <v>65.384615384615401</v>
      </c>
      <c r="BO186" s="10">
        <v>5930000</v>
      </c>
    </row>
    <row r="187" spans="1:67">
      <c r="A187" s="6"/>
      <c r="B187" s="6"/>
      <c r="C187" s="6"/>
      <c r="D187" s="6"/>
      <c r="E187" s="6"/>
      <c r="F187" s="6"/>
      <c r="BJ187" s="10">
        <v>112</v>
      </c>
      <c r="BK187" s="10">
        <v>5821074.3454354601</v>
      </c>
      <c r="BL187" s="10">
        <v>-4232074.3454354601</v>
      </c>
      <c r="BN187" s="10">
        <v>65.976331360946702</v>
      </c>
      <c r="BO187" s="10">
        <v>5990000</v>
      </c>
    </row>
    <row r="188" spans="1:67">
      <c r="A188" s="6"/>
      <c r="B188" s="6"/>
      <c r="C188" s="6"/>
      <c r="D188" s="6"/>
      <c r="E188" s="6"/>
      <c r="F188" s="6"/>
      <c r="BJ188" s="10">
        <v>113</v>
      </c>
      <c r="BK188" s="10">
        <v>4584905.2114127902</v>
      </c>
      <c r="BL188" s="10">
        <v>-1563405.21141279</v>
      </c>
      <c r="BN188" s="10">
        <v>66.568047337278102</v>
      </c>
      <c r="BO188" s="10">
        <v>6060000</v>
      </c>
    </row>
    <row r="189" spans="1:67">
      <c r="BJ189" s="10">
        <v>114</v>
      </c>
      <c r="BK189" s="10">
        <v>6864024.9446280096</v>
      </c>
      <c r="BL189" s="10">
        <v>-3581024.94462801</v>
      </c>
      <c r="BN189" s="10">
        <v>67.159763313609503</v>
      </c>
      <c r="BO189" s="10">
        <v>6060000</v>
      </c>
    </row>
    <row r="190" spans="1:67">
      <c r="BJ190" s="10">
        <v>115</v>
      </c>
      <c r="BK190" s="10">
        <v>6724649.9059649203</v>
      </c>
      <c r="BL190" s="10">
        <v>-3234649.9059649198</v>
      </c>
      <c r="BN190" s="10">
        <v>67.751479289940804</v>
      </c>
      <c r="BO190" s="10">
        <v>6061200</v>
      </c>
    </row>
    <row r="191" spans="1:67">
      <c r="BJ191" s="10">
        <v>116</v>
      </c>
      <c r="BK191" s="10">
        <v>4928594.3259201199</v>
      </c>
      <c r="BL191" s="10">
        <v>-908594.32592011802</v>
      </c>
      <c r="BN191" s="10">
        <v>68.343195266272204</v>
      </c>
      <c r="BO191" s="10">
        <v>6394000</v>
      </c>
    </row>
    <row r="192" spans="1:67">
      <c r="BJ192" s="10">
        <v>117</v>
      </c>
      <c r="BK192" s="10">
        <v>3455495.8759131702</v>
      </c>
      <c r="BL192" s="10">
        <v>1053504.1240868301</v>
      </c>
      <c r="BN192" s="10">
        <v>68.934911242603505</v>
      </c>
      <c r="BO192" s="10">
        <v>6422809</v>
      </c>
    </row>
    <row r="193" spans="62:67">
      <c r="BJ193" s="10">
        <v>118</v>
      </c>
      <c r="BK193" s="10">
        <v>9701199.3602009192</v>
      </c>
      <c r="BL193" s="10">
        <v>-4006199.3602009201</v>
      </c>
      <c r="BN193" s="10">
        <v>69.526627218934905</v>
      </c>
      <c r="BO193" s="10">
        <v>6440000</v>
      </c>
    </row>
    <row r="194" spans="62:67">
      <c r="BJ194" s="10">
        <v>119</v>
      </c>
      <c r="BK194" s="10">
        <v>21225570.949308299</v>
      </c>
      <c r="BL194" s="10">
        <v>-15165570.9493083</v>
      </c>
      <c r="BN194" s="10">
        <v>70.118343195266306</v>
      </c>
      <c r="BO194" s="10">
        <v>6463780</v>
      </c>
    </row>
    <row r="195" spans="62:67">
      <c r="BJ195" s="10">
        <v>120</v>
      </c>
      <c r="BK195" s="10">
        <v>3725449.3777606501</v>
      </c>
      <c r="BL195" s="10">
        <v>2738330.6222393499</v>
      </c>
      <c r="BN195" s="10">
        <v>70.710059171597607</v>
      </c>
      <c r="BO195" s="10">
        <v>6490000</v>
      </c>
    </row>
    <row r="196" spans="62:67">
      <c r="BJ196" s="10">
        <v>121</v>
      </c>
      <c r="BK196" s="10">
        <v>3704289.19018326</v>
      </c>
      <c r="BL196" s="10">
        <v>2718519.80981674</v>
      </c>
      <c r="BN196" s="10">
        <v>71.301775147929007</v>
      </c>
      <c r="BO196" s="10">
        <v>6531000</v>
      </c>
    </row>
    <row r="197" spans="62:67">
      <c r="BJ197" s="10">
        <v>122</v>
      </c>
      <c r="BK197" s="10">
        <v>4370987.7645427696</v>
      </c>
      <c r="BL197" s="10">
        <v>2160012.2354572299</v>
      </c>
      <c r="BN197" s="10">
        <v>71.893491124260393</v>
      </c>
      <c r="BO197" s="10">
        <v>6948200</v>
      </c>
    </row>
    <row r="198" spans="62:67">
      <c r="BJ198" s="10">
        <v>123</v>
      </c>
      <c r="BK198" s="10">
        <v>6966701.4181355899</v>
      </c>
      <c r="BL198" s="10">
        <v>-18501.418135590899</v>
      </c>
      <c r="BN198" s="10">
        <v>72.485207100591694</v>
      </c>
      <c r="BO198" s="10">
        <v>7221500</v>
      </c>
    </row>
    <row r="199" spans="62:67">
      <c r="BJ199" s="10">
        <v>124</v>
      </c>
      <c r="BK199" s="10">
        <v>9825088.0659807194</v>
      </c>
      <c r="BL199" s="10">
        <v>424911.93401927501</v>
      </c>
      <c r="BN199" s="10">
        <v>73.076923076923094</v>
      </c>
      <c r="BO199" s="10">
        <v>7462000</v>
      </c>
    </row>
    <row r="200" spans="62:67">
      <c r="BJ200" s="10">
        <v>125</v>
      </c>
      <c r="BK200" s="10">
        <v>17459257.546046499</v>
      </c>
      <c r="BL200" s="10">
        <v>-3869257.5460464801</v>
      </c>
      <c r="BN200" s="10">
        <v>73.668639053254395</v>
      </c>
      <c r="BO200" s="10">
        <v>7882867</v>
      </c>
    </row>
    <row r="201" spans="62:67">
      <c r="BJ201" s="10">
        <v>126</v>
      </c>
      <c r="BK201" s="10">
        <v>20364251.338123102</v>
      </c>
      <c r="BL201" s="10">
        <v>-2944251.3381231301</v>
      </c>
      <c r="BN201" s="10">
        <v>74.260355029585796</v>
      </c>
      <c r="BO201" s="10">
        <v>8503000</v>
      </c>
    </row>
    <row r="202" spans="62:67">
      <c r="BJ202" s="10">
        <v>127</v>
      </c>
      <c r="BK202" s="10">
        <v>26460014.751030698</v>
      </c>
      <c r="BL202" s="10">
        <v>-5219742.7510306602</v>
      </c>
      <c r="BN202" s="10">
        <v>74.852071005917196</v>
      </c>
      <c r="BO202" s="10">
        <v>8790000</v>
      </c>
    </row>
    <row r="203" spans="62:67">
      <c r="BJ203" s="10">
        <v>128</v>
      </c>
      <c r="BK203" s="10">
        <v>33586922.989345998</v>
      </c>
      <c r="BL203" s="10">
        <v>-4086922.9893459799</v>
      </c>
      <c r="BN203" s="10">
        <v>75.443786982248497</v>
      </c>
      <c r="BO203" s="10">
        <v>9630000</v>
      </c>
    </row>
    <row r="204" spans="62:67">
      <c r="BJ204" s="10">
        <v>129</v>
      </c>
      <c r="BK204" s="10">
        <v>56804164.957806498</v>
      </c>
      <c r="BL204" s="10">
        <v>-4804164.9578064997</v>
      </c>
      <c r="BN204" s="10">
        <v>76.035502958579897</v>
      </c>
      <c r="BO204" s="10">
        <v>9738609</v>
      </c>
    </row>
    <row r="205" spans="62:67">
      <c r="BJ205" s="10">
        <v>130</v>
      </c>
      <c r="BK205" s="10">
        <v>-1589954.52319909</v>
      </c>
      <c r="BL205" s="10">
        <v>1946513.52319909</v>
      </c>
      <c r="BN205" s="10">
        <v>76.627218934911198</v>
      </c>
      <c r="BO205" s="10">
        <v>9900000</v>
      </c>
    </row>
    <row r="206" spans="62:67">
      <c r="BJ206" s="10">
        <v>131</v>
      </c>
      <c r="BK206" s="10">
        <v>982361.90869143803</v>
      </c>
      <c r="BL206" s="10">
        <v>-307271.90869143797</v>
      </c>
      <c r="BN206" s="10">
        <v>77.218934911242599</v>
      </c>
      <c r="BO206" s="10">
        <v>10205494</v>
      </c>
    </row>
    <row r="207" spans="62:67">
      <c r="BJ207" s="10">
        <v>132</v>
      </c>
      <c r="BK207" s="10">
        <v>446285.46799300599</v>
      </c>
      <c r="BL207" s="10">
        <v>197483.53200699401</v>
      </c>
      <c r="BN207" s="10">
        <v>77.810650887573999</v>
      </c>
      <c r="BO207" s="10">
        <v>10250000</v>
      </c>
    </row>
    <row r="208" spans="62:67">
      <c r="BJ208" s="10">
        <v>133</v>
      </c>
      <c r="BK208" s="10">
        <v>-1965015.6713276799</v>
      </c>
      <c r="BL208" s="10">
        <v>2627895.6713276799</v>
      </c>
      <c r="BN208" s="10">
        <v>78.4023668639053</v>
      </c>
      <c r="BO208" s="10">
        <v>11141200</v>
      </c>
    </row>
    <row r="209" spans="62:67">
      <c r="BJ209" s="10">
        <v>134</v>
      </c>
      <c r="BK209" s="10">
        <v>10304944.144166401</v>
      </c>
      <c r="BL209" s="10">
        <v>-9362681.1441663504</v>
      </c>
      <c r="BN209" s="10">
        <v>78.9940828402367</v>
      </c>
      <c r="BO209" s="10">
        <v>12290000</v>
      </c>
    </row>
    <row r="210" spans="62:67">
      <c r="BJ210" s="10">
        <v>135</v>
      </c>
      <c r="BK210" s="10">
        <v>-1363022.3444761501</v>
      </c>
      <c r="BL210" s="10">
        <v>2282711.3444761499</v>
      </c>
      <c r="BN210" s="10">
        <v>79.585798816568001</v>
      </c>
      <c r="BO210" s="10">
        <v>13151000</v>
      </c>
    </row>
    <row r="211" spans="62:67">
      <c r="BJ211" s="10">
        <v>136</v>
      </c>
      <c r="BK211" s="10">
        <v>573885.58131783095</v>
      </c>
      <c r="BL211" s="10">
        <v>424713.41868216899</v>
      </c>
      <c r="BN211" s="10">
        <v>80.177514792899402</v>
      </c>
      <c r="BO211" s="10">
        <v>13590000</v>
      </c>
    </row>
    <row r="212" spans="62:67">
      <c r="BJ212" s="10">
        <v>137</v>
      </c>
      <c r="BK212" s="10">
        <v>1665445.9845771401</v>
      </c>
      <c r="BL212" s="10">
        <v>-684475.98457713798</v>
      </c>
      <c r="BN212" s="10">
        <v>80.769230769230802</v>
      </c>
      <c r="BO212" s="10">
        <v>14512054</v>
      </c>
    </row>
    <row r="213" spans="62:67">
      <c r="BJ213" s="10">
        <v>138</v>
      </c>
      <c r="BK213" s="10">
        <v>-1136603.6572861101</v>
      </c>
      <c r="BL213" s="10">
        <v>2136593.6572861099</v>
      </c>
      <c r="BN213" s="10">
        <v>81.360946745562103</v>
      </c>
      <c r="BO213" s="10">
        <v>14699000</v>
      </c>
    </row>
    <row r="214" spans="62:67">
      <c r="BJ214" s="10">
        <v>139</v>
      </c>
      <c r="BK214" s="10">
        <v>2847477.41293013</v>
      </c>
      <c r="BL214" s="10">
        <v>-1502114.41293013</v>
      </c>
      <c r="BN214" s="10">
        <v>81.952662721893503</v>
      </c>
      <c r="BO214" s="10">
        <v>15490000</v>
      </c>
    </row>
    <row r="215" spans="62:67">
      <c r="BJ215" s="10">
        <v>140</v>
      </c>
      <c r="BK215" s="10">
        <v>781226.394560343</v>
      </c>
      <c r="BL215" s="10">
        <v>873556.605439657</v>
      </c>
      <c r="BN215" s="10">
        <v>82.544378698224804</v>
      </c>
      <c r="BO215" s="10">
        <v>15600000</v>
      </c>
    </row>
    <row r="216" spans="62:67">
      <c r="BJ216" s="10">
        <v>141</v>
      </c>
      <c r="BK216" s="10">
        <v>4413078.4429451097</v>
      </c>
      <c r="BL216" s="10">
        <v>-1720078.4429451099</v>
      </c>
      <c r="BN216" s="10">
        <v>83.136094674556205</v>
      </c>
      <c r="BO216" s="10">
        <v>15806000</v>
      </c>
    </row>
    <row r="217" spans="62:67">
      <c r="BJ217" s="10">
        <v>142</v>
      </c>
      <c r="BK217" s="10">
        <v>2927994.6683623102</v>
      </c>
      <c r="BL217" s="10">
        <v>1393242.3316376901</v>
      </c>
      <c r="BN217" s="10">
        <v>83.727810650887605</v>
      </c>
      <c r="BO217" s="10">
        <v>17072000</v>
      </c>
    </row>
    <row r="218" spans="62:67">
      <c r="BJ218" s="10">
        <v>143</v>
      </c>
      <c r="BK218" s="10">
        <v>3298720.9494054201</v>
      </c>
      <c r="BL218" s="10">
        <v>2631279.0505945799</v>
      </c>
      <c r="BN218" s="10">
        <v>84.319526627218906</v>
      </c>
      <c r="BO218" s="10">
        <v>17229579</v>
      </c>
    </row>
    <row r="219" spans="62:67">
      <c r="BJ219" s="10">
        <v>144</v>
      </c>
      <c r="BK219" s="10">
        <v>2997524.13122229</v>
      </c>
      <c r="BL219" s="10">
        <v>3442475.86877771</v>
      </c>
      <c r="BN219" s="10">
        <v>84.911242603550306</v>
      </c>
      <c r="BO219" s="10">
        <v>17420000</v>
      </c>
    </row>
    <row r="220" spans="62:67">
      <c r="BJ220" s="10">
        <v>145</v>
      </c>
      <c r="BK220" s="10">
        <v>14260753.0639768</v>
      </c>
      <c r="BL220" s="10">
        <v>-5757753.06397676</v>
      </c>
      <c r="BN220" s="10">
        <v>85.502958579881707</v>
      </c>
      <c r="BO220" s="10">
        <v>18221000</v>
      </c>
    </row>
    <row r="221" spans="62:67">
      <c r="BJ221" s="10">
        <v>146</v>
      </c>
      <c r="BK221" s="10">
        <v>40499468.206924997</v>
      </c>
      <c r="BL221" s="10">
        <v>-16840014.206925001</v>
      </c>
      <c r="BN221" s="10">
        <v>86.094674556212993</v>
      </c>
      <c r="BO221" s="10">
        <v>20517853</v>
      </c>
    </row>
    <row r="222" spans="62:67">
      <c r="BJ222" s="10">
        <v>147</v>
      </c>
      <c r="BK222" s="10">
        <v>28945101.492897298</v>
      </c>
      <c r="BL222" s="10">
        <v>-13455101.4928973</v>
      </c>
      <c r="BN222" s="10">
        <v>86.686390532544394</v>
      </c>
      <c r="BO222" s="10">
        <v>21240272</v>
      </c>
    </row>
    <row r="223" spans="62:67">
      <c r="BJ223" s="10">
        <v>148</v>
      </c>
      <c r="BK223" s="10">
        <v>37499077.321572296</v>
      </c>
      <c r="BL223" s="10">
        <v>-14209077.3215723</v>
      </c>
      <c r="BN223" s="10">
        <v>87.278106508875695</v>
      </c>
      <c r="BO223" s="10">
        <v>21263000</v>
      </c>
    </row>
    <row r="224" spans="62:67">
      <c r="BJ224" s="10">
        <v>149</v>
      </c>
      <c r="BK224" s="10">
        <v>31116836.568617702</v>
      </c>
      <c r="BL224" s="10">
        <v>12250663.4313823</v>
      </c>
      <c r="BN224" s="10">
        <v>87.869822485207095</v>
      </c>
      <c r="BO224" s="10">
        <v>23290000</v>
      </c>
    </row>
    <row r="225" spans="62:67">
      <c r="BJ225" s="10">
        <v>150</v>
      </c>
      <c r="BK225" s="10">
        <v>-1460398.15440707</v>
      </c>
      <c r="BL225" s="10">
        <v>1939398.15440707</v>
      </c>
      <c r="BN225" s="10">
        <v>88.461538461538495</v>
      </c>
      <c r="BO225" s="10">
        <v>23290000</v>
      </c>
    </row>
    <row r="226" spans="62:67">
      <c r="BJ226" s="10">
        <v>151</v>
      </c>
      <c r="BK226" s="10">
        <v>-1124815.60498729</v>
      </c>
      <c r="BL226" s="10">
        <v>1719808.60498729</v>
      </c>
      <c r="BN226" s="10">
        <v>89.053254437869796</v>
      </c>
      <c r="BO226" s="10">
        <v>23659454</v>
      </c>
    </row>
    <row r="227" spans="62:67">
      <c r="BJ227" s="10">
        <v>152</v>
      </c>
      <c r="BK227" s="10">
        <v>-1248820.1744526499</v>
      </c>
      <c r="BL227" s="10">
        <v>2046622.1744526499</v>
      </c>
      <c r="BN227" s="10">
        <v>89.644970414201197</v>
      </c>
      <c r="BO227" s="10">
        <v>26037526</v>
      </c>
    </row>
    <row r="228" spans="62:67">
      <c r="BJ228" s="10">
        <v>153</v>
      </c>
      <c r="BK228" s="10">
        <v>902249.34519837098</v>
      </c>
      <c r="BL228" s="10">
        <v>52750.654801629498</v>
      </c>
      <c r="BN228" s="10">
        <v>90.236686390532498</v>
      </c>
      <c r="BO228" s="10">
        <v>27245000</v>
      </c>
    </row>
    <row r="229" spans="62:67">
      <c r="BJ229" s="10">
        <v>154</v>
      </c>
      <c r="BK229" s="10">
        <v>-10371832.0215823</v>
      </c>
      <c r="BL229" s="10">
        <v>11576832.0215823</v>
      </c>
      <c r="BN229" s="10">
        <v>90.828402366863898</v>
      </c>
      <c r="BO229" s="10">
        <v>29500000</v>
      </c>
    </row>
    <row r="230" spans="62:67">
      <c r="BJ230" s="10">
        <v>155</v>
      </c>
      <c r="BK230" s="10">
        <v>1948981.52372817</v>
      </c>
      <c r="BL230" s="10">
        <v>422876.47627183201</v>
      </c>
      <c r="BN230" s="10">
        <v>91.420118343195298</v>
      </c>
      <c r="BO230" s="10">
        <v>30000000</v>
      </c>
    </row>
    <row r="231" spans="62:67">
      <c r="BJ231" s="10">
        <v>156</v>
      </c>
      <c r="BK231" s="10">
        <v>9685493.2388551906</v>
      </c>
      <c r="BL231" s="10">
        <v>-5897493.2388551896</v>
      </c>
      <c r="BN231" s="10">
        <v>92.011834319526599</v>
      </c>
      <c r="BO231" s="10">
        <v>33791059</v>
      </c>
    </row>
    <row r="232" spans="62:67">
      <c r="BJ232" s="10">
        <v>157</v>
      </c>
      <c r="BK232" s="10">
        <v>8066274.9797997801</v>
      </c>
      <c r="BL232" s="10">
        <v>-2005074.9797997801</v>
      </c>
      <c r="BN232" s="10">
        <v>92.603550295858</v>
      </c>
      <c r="BO232" s="10">
        <v>35000000</v>
      </c>
    </row>
    <row r="233" spans="62:67">
      <c r="BJ233" s="10">
        <v>158</v>
      </c>
      <c r="BK233" s="10">
        <v>12504577.469641799</v>
      </c>
      <c r="BL233" s="10">
        <v>-2299083.4696417898</v>
      </c>
      <c r="BN233" s="10">
        <v>93.1952662721894</v>
      </c>
      <c r="BO233" s="10">
        <v>36761413</v>
      </c>
    </row>
    <row r="234" spans="62:67">
      <c r="BJ234" s="10">
        <v>159</v>
      </c>
      <c r="BK234" s="10">
        <v>18794269.273802001</v>
      </c>
      <c r="BL234" s="10">
        <v>-573269.27380196704</v>
      </c>
      <c r="BN234" s="10">
        <v>93.786982248520701</v>
      </c>
      <c r="BO234" s="10">
        <v>37133704</v>
      </c>
    </row>
    <row r="235" spans="62:67">
      <c r="BJ235" s="10">
        <v>160</v>
      </c>
      <c r="BK235" s="10">
        <v>54036575.951514497</v>
      </c>
      <c r="BL235" s="10">
        <v>40963424.048485503</v>
      </c>
      <c r="BN235" s="10">
        <v>94.378698224852101</v>
      </c>
      <c r="BO235" s="10">
        <v>39382083</v>
      </c>
    </row>
    <row r="236" spans="62:67">
      <c r="BJ236" s="10">
        <v>161</v>
      </c>
      <c r="BK236" s="10">
        <v>-3040739.0722147701</v>
      </c>
      <c r="BL236" s="10">
        <v>3576301.0722147701</v>
      </c>
      <c r="BN236" s="10">
        <v>94.970414201183402</v>
      </c>
      <c r="BO236" s="10">
        <v>40456503</v>
      </c>
    </row>
    <row r="237" spans="62:67">
      <c r="BJ237" s="10">
        <v>162</v>
      </c>
      <c r="BK237" s="10">
        <v>1121129.06222635</v>
      </c>
      <c r="BL237" s="10">
        <v>-181129.06222634899</v>
      </c>
      <c r="BN237" s="10">
        <v>95.562130177514803</v>
      </c>
      <c r="BO237" s="10">
        <v>42531500</v>
      </c>
    </row>
    <row r="238" spans="62:67">
      <c r="BJ238" s="10">
        <v>163</v>
      </c>
      <c r="BK238" s="10">
        <v>-935234.09684648202</v>
      </c>
      <c r="BL238" s="10">
        <v>2534833.0968464799</v>
      </c>
      <c r="BN238" s="10">
        <v>96.153846153846203</v>
      </c>
      <c r="BO238" s="10">
        <v>43367500</v>
      </c>
    </row>
    <row r="239" spans="62:67">
      <c r="BJ239" s="10">
        <v>164</v>
      </c>
      <c r="BK239" s="10">
        <v>10161723.985406101</v>
      </c>
      <c r="BL239" s="10">
        <v>-8362124.9854060998</v>
      </c>
      <c r="BN239" s="10">
        <v>96.745562130177504</v>
      </c>
      <c r="BO239" s="10">
        <v>47893943</v>
      </c>
    </row>
    <row r="240" spans="62:67">
      <c r="BJ240" s="10">
        <v>165</v>
      </c>
      <c r="BK240" s="10">
        <v>3037302.8237917698</v>
      </c>
      <c r="BL240" s="10">
        <v>2237697.1762082302</v>
      </c>
      <c r="BN240" s="10">
        <v>97.337278106508904</v>
      </c>
      <c r="BO240" s="10">
        <v>52000000</v>
      </c>
    </row>
    <row r="241" spans="62:67">
      <c r="BJ241" s="10">
        <v>166</v>
      </c>
      <c r="BK241" s="10">
        <v>15042940.6413412</v>
      </c>
      <c r="BL241" s="10">
        <v>-1891940.6413412399</v>
      </c>
      <c r="BN241" s="10">
        <v>97.928994082840205</v>
      </c>
      <c r="BO241" s="10">
        <v>52000000</v>
      </c>
    </row>
    <row r="242" spans="62:67">
      <c r="BJ242" s="10">
        <v>167</v>
      </c>
      <c r="BK242" s="10">
        <v>-1008198.50941148</v>
      </c>
      <c r="BL242" s="10">
        <v>1756568.50941148</v>
      </c>
      <c r="BN242" s="10">
        <v>98.520710059171606</v>
      </c>
      <c r="BO242" s="10">
        <v>52571294</v>
      </c>
    </row>
    <row r="243" spans="62:67">
      <c r="BJ243" s="10">
        <v>168</v>
      </c>
      <c r="BK243" s="10">
        <v>6743414.1366339996</v>
      </c>
      <c r="BL243" s="10">
        <v>-3839664.1366340001</v>
      </c>
      <c r="BN243" s="10">
        <v>99.112426035503006</v>
      </c>
      <c r="BO243" s="10">
        <v>95000000</v>
      </c>
    </row>
    <row r="244" spans="62:67">
      <c r="BJ244" s="11">
        <v>169</v>
      </c>
      <c r="BK244" s="11">
        <v>49590733.326608598</v>
      </c>
      <c r="BL244" s="11">
        <v>-10208650.3266086</v>
      </c>
      <c r="BN244" s="11">
        <v>99.704142011834307</v>
      </c>
      <c r="BO244" s="11">
        <v>192142937</v>
      </c>
    </row>
  </sheetData>
  <sortState xmlns:xlrd2="http://schemas.microsoft.com/office/spreadsheetml/2017/richdata2" ref="BO76:BO244">
    <sortCondition ref="BO76"/>
  </sortState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90"/>
  <sheetViews>
    <sheetView topLeftCell="A202" workbookViewId="0">
      <selection activeCell="F221" sqref="F221"/>
    </sheetView>
  </sheetViews>
  <sheetFormatPr defaultColWidth="9" defaultRowHeight="14.4"/>
  <cols>
    <col min="1" max="1" width="21.44140625" customWidth="1"/>
    <col min="2" max="2" width="10.88671875" customWidth="1"/>
    <col min="3" max="3" width="11.21875" customWidth="1"/>
    <col min="4" max="4" width="12.5546875" customWidth="1"/>
    <col min="5" max="5" width="17.109375" customWidth="1"/>
    <col min="8" max="8" width="11" customWidth="1"/>
    <col min="9" max="9" width="10.88671875" customWidth="1"/>
  </cols>
  <sheetData>
    <row r="1" spans="1:13">
      <c r="A1" s="5" t="s">
        <v>22</v>
      </c>
      <c r="B1" s="6" t="s">
        <v>13</v>
      </c>
      <c r="C1" s="6" t="s">
        <v>14</v>
      </c>
      <c r="D1" s="6" t="s">
        <v>15</v>
      </c>
      <c r="E1" s="6" t="s">
        <v>20</v>
      </c>
    </row>
    <row r="2" spans="1:13">
      <c r="A2" s="7">
        <v>180</v>
      </c>
      <c r="B2" s="8">
        <v>1652</v>
      </c>
      <c r="C2" s="6">
        <v>3164</v>
      </c>
      <c r="D2" s="6">
        <v>1750</v>
      </c>
      <c r="E2" s="6">
        <v>2230</v>
      </c>
      <c r="H2" t="s">
        <v>504</v>
      </c>
    </row>
    <row r="3" spans="1:13">
      <c r="A3" s="7">
        <v>180</v>
      </c>
      <c r="B3" s="8">
        <v>1652</v>
      </c>
      <c r="C3" s="6">
        <v>3164</v>
      </c>
      <c r="D3" s="6">
        <v>1750</v>
      </c>
      <c r="E3" s="6">
        <v>2230</v>
      </c>
    </row>
    <row r="4" spans="1:13">
      <c r="A4" s="7">
        <v>184</v>
      </c>
      <c r="B4" s="8">
        <v>1490</v>
      </c>
      <c r="C4" s="6">
        <v>3731</v>
      </c>
      <c r="D4" s="6">
        <v>1579</v>
      </c>
      <c r="E4" s="6">
        <v>2422</v>
      </c>
      <c r="H4" s="9" t="s">
        <v>505</v>
      </c>
      <c r="I4" s="9"/>
    </row>
    <row r="5" spans="1:13">
      <c r="A5" s="7">
        <v>184</v>
      </c>
      <c r="B5" s="8">
        <v>1490</v>
      </c>
      <c r="C5" s="6">
        <v>3731</v>
      </c>
      <c r="D5" s="6">
        <v>1579</v>
      </c>
      <c r="E5" s="6">
        <v>2442</v>
      </c>
      <c r="H5" s="10" t="s">
        <v>506</v>
      </c>
      <c r="I5" s="10">
        <v>0.473322120422418</v>
      </c>
    </row>
    <row r="6" spans="1:13">
      <c r="A6" s="7">
        <v>160</v>
      </c>
      <c r="B6" s="8">
        <v>1800</v>
      </c>
      <c r="C6" s="6">
        <v>3675</v>
      </c>
      <c r="D6" s="6">
        <v>1475</v>
      </c>
      <c r="E6" s="6">
        <v>2175</v>
      </c>
      <c r="H6" s="10" t="s">
        <v>508</v>
      </c>
      <c r="I6" s="10">
        <v>0.224033829681174</v>
      </c>
    </row>
    <row r="7" spans="1:13">
      <c r="A7" s="7">
        <v>180</v>
      </c>
      <c r="B7" s="8">
        <v>1560</v>
      </c>
      <c r="C7" s="6">
        <v>3610</v>
      </c>
      <c r="D7" s="6">
        <v>1645</v>
      </c>
      <c r="E7" s="6">
        <v>2500</v>
      </c>
      <c r="H7" s="10" t="s">
        <v>510</v>
      </c>
      <c r="I7" s="10">
        <v>0.205107825527056</v>
      </c>
    </row>
    <row r="8" spans="1:13">
      <c r="A8" s="7">
        <v>170</v>
      </c>
      <c r="B8" s="8">
        <v>1535</v>
      </c>
      <c r="C8" s="6">
        <v>3765</v>
      </c>
      <c r="D8" s="6">
        <v>1677</v>
      </c>
      <c r="E8" s="6">
        <v>2400</v>
      </c>
      <c r="H8" s="10" t="s">
        <v>474</v>
      </c>
      <c r="I8" s="10">
        <v>36.870014759823803</v>
      </c>
    </row>
    <row r="9" spans="1:13">
      <c r="A9" s="7">
        <v>165</v>
      </c>
      <c r="B9" s="8">
        <v>1560</v>
      </c>
      <c r="C9" s="6">
        <v>3600</v>
      </c>
      <c r="D9" s="6">
        <v>1600</v>
      </c>
      <c r="E9" s="6">
        <v>2435</v>
      </c>
      <c r="H9" s="11" t="s">
        <v>512</v>
      </c>
      <c r="I9" s="11">
        <v>169</v>
      </c>
    </row>
    <row r="10" spans="1:13">
      <c r="A10" s="7">
        <v>182</v>
      </c>
      <c r="B10" s="8">
        <v>1643</v>
      </c>
      <c r="C10" s="6">
        <v>3990</v>
      </c>
      <c r="D10" s="6">
        <v>1739</v>
      </c>
      <c r="E10" s="6">
        <v>2636</v>
      </c>
    </row>
    <row r="11" spans="1:13">
      <c r="A11" s="7">
        <v>200</v>
      </c>
      <c r="B11" s="8">
        <v>1730</v>
      </c>
      <c r="C11" s="6">
        <v>3970</v>
      </c>
      <c r="D11" s="6">
        <v>1570</v>
      </c>
      <c r="E11" s="6">
        <v>2340</v>
      </c>
      <c r="H11" t="s">
        <v>492</v>
      </c>
    </row>
    <row r="12" spans="1:13">
      <c r="A12" s="7">
        <v>170</v>
      </c>
      <c r="B12" s="8">
        <v>1510</v>
      </c>
      <c r="C12" s="6">
        <v>3884</v>
      </c>
      <c r="D12" s="6">
        <v>1695</v>
      </c>
      <c r="E12" s="6">
        <v>2580</v>
      </c>
      <c r="H12" s="12"/>
      <c r="I12" s="12" t="s">
        <v>495</v>
      </c>
      <c r="J12" s="12" t="s">
        <v>494</v>
      </c>
      <c r="K12" s="12" t="s">
        <v>496</v>
      </c>
      <c r="L12" s="12" t="s">
        <v>497</v>
      </c>
      <c r="M12" s="12" t="s">
        <v>513</v>
      </c>
    </row>
    <row r="13" spans="1:13">
      <c r="A13" s="7">
        <v>154</v>
      </c>
      <c r="B13" s="8">
        <v>1530</v>
      </c>
      <c r="C13" s="6">
        <v>3801</v>
      </c>
      <c r="D13" s="6">
        <v>1665</v>
      </c>
      <c r="E13" s="6">
        <v>2673</v>
      </c>
      <c r="H13" s="10" t="s">
        <v>514</v>
      </c>
      <c r="I13" s="10">
        <v>4</v>
      </c>
      <c r="J13" s="10">
        <v>64366.7062354628</v>
      </c>
      <c r="K13" s="10">
        <v>16091.6765588657</v>
      </c>
      <c r="L13" s="10">
        <v>11.837354988238801</v>
      </c>
      <c r="M13" s="10">
        <v>1.7957901062163899E-8</v>
      </c>
    </row>
    <row r="14" spans="1:13">
      <c r="A14" s="7">
        <v>165</v>
      </c>
      <c r="B14" s="8">
        <v>1562</v>
      </c>
      <c r="C14" s="6">
        <v>3825</v>
      </c>
      <c r="D14" s="6">
        <v>1695</v>
      </c>
      <c r="E14" s="6">
        <v>2470</v>
      </c>
      <c r="H14" s="10" t="s">
        <v>515</v>
      </c>
      <c r="I14" s="10">
        <v>164</v>
      </c>
      <c r="J14" s="10">
        <v>222941.27009589801</v>
      </c>
      <c r="K14" s="10">
        <v>1359.39798838962</v>
      </c>
      <c r="L14" s="10"/>
      <c r="M14" s="10"/>
    </row>
    <row r="15" spans="1:13">
      <c r="A15" s="7">
        <v>165</v>
      </c>
      <c r="B15" s="8">
        <v>1544</v>
      </c>
      <c r="C15" s="6">
        <v>3955</v>
      </c>
      <c r="D15" s="6">
        <v>1694</v>
      </c>
      <c r="E15" s="6">
        <v>2700</v>
      </c>
      <c r="H15" s="11" t="s">
        <v>502</v>
      </c>
      <c r="I15" s="11">
        <v>168</v>
      </c>
      <c r="J15" s="11">
        <v>287307.97633136099</v>
      </c>
      <c r="K15" s="11"/>
      <c r="L15" s="11"/>
      <c r="M15" s="11"/>
    </row>
    <row r="16" spans="1:13">
      <c r="A16" s="7">
        <v>198</v>
      </c>
      <c r="B16" s="8">
        <v>1679</v>
      </c>
      <c r="C16" s="6">
        <v>4592</v>
      </c>
      <c r="D16" s="6">
        <v>1855</v>
      </c>
      <c r="E16" s="6">
        <v>2350</v>
      </c>
    </row>
    <row r="17" spans="1:18">
      <c r="A17" s="7">
        <v>149</v>
      </c>
      <c r="B17" s="8">
        <v>1483</v>
      </c>
      <c r="C17" s="6">
        <v>4861</v>
      </c>
      <c r="D17" s="6">
        <v>1864</v>
      </c>
      <c r="E17" s="6">
        <v>2400</v>
      </c>
      <c r="H17" s="12"/>
      <c r="I17" s="12" t="s">
        <v>516</v>
      </c>
      <c r="J17" s="12" t="s">
        <v>474</v>
      </c>
      <c r="K17" s="12" t="s">
        <v>517</v>
      </c>
      <c r="L17" s="12" t="s">
        <v>498</v>
      </c>
      <c r="M17" s="12" t="s">
        <v>518</v>
      </c>
      <c r="N17" s="12" t="s">
        <v>519</v>
      </c>
      <c r="O17" s="12" t="s">
        <v>520</v>
      </c>
      <c r="P17" s="12" t="s">
        <v>521</v>
      </c>
    </row>
    <row r="18" spans="1:18">
      <c r="A18" s="7">
        <v>146</v>
      </c>
      <c r="B18" s="8">
        <v>1441</v>
      </c>
      <c r="C18" s="6">
        <v>4253</v>
      </c>
      <c r="D18" s="6">
        <v>1801</v>
      </c>
      <c r="E18" s="6">
        <v>2400</v>
      </c>
      <c r="H18" s="10" t="s">
        <v>522</v>
      </c>
      <c r="I18" s="10">
        <v>62.532588616034303</v>
      </c>
      <c r="J18" s="10">
        <v>47.568950038446701</v>
      </c>
      <c r="K18" s="10">
        <v>1.3145673504564099</v>
      </c>
      <c r="L18" s="10">
        <v>0.190490773399214</v>
      </c>
      <c r="M18" s="10">
        <v>-31.393947972162898</v>
      </c>
      <c r="N18" s="10">
        <v>156.45912520423201</v>
      </c>
      <c r="O18" s="10">
        <v>-31.393947972162898</v>
      </c>
      <c r="P18" s="10">
        <v>156.45912520423201</v>
      </c>
    </row>
    <row r="19" spans="1:18">
      <c r="A19" s="7">
        <v>160</v>
      </c>
      <c r="B19" s="8">
        <v>1427</v>
      </c>
      <c r="C19" s="6">
        <v>4726</v>
      </c>
      <c r="D19" s="6">
        <v>1842</v>
      </c>
      <c r="E19" s="6">
        <v>2425</v>
      </c>
      <c r="H19" s="10" t="s">
        <v>13</v>
      </c>
      <c r="I19" s="10">
        <v>9.6735831771635597E-2</v>
      </c>
      <c r="J19" s="10">
        <v>1.48188676759686E-2</v>
      </c>
      <c r="K19" s="10">
        <v>6.5278828239022397</v>
      </c>
      <c r="L19" s="10">
        <v>7.9678063045231996E-10</v>
      </c>
      <c r="M19" s="10">
        <v>6.7475465170364096E-2</v>
      </c>
      <c r="N19" s="10">
        <v>0.12599619837290699</v>
      </c>
      <c r="O19" s="10">
        <v>6.7475465170364096E-2</v>
      </c>
      <c r="P19" s="10">
        <v>0.12599619837290699</v>
      </c>
    </row>
    <row r="20" spans="1:18">
      <c r="A20" s="7">
        <v>160</v>
      </c>
      <c r="B20" s="8">
        <v>1427</v>
      </c>
      <c r="C20" s="6">
        <v>4726</v>
      </c>
      <c r="D20" s="6">
        <v>1842</v>
      </c>
      <c r="E20" s="6">
        <v>2636</v>
      </c>
      <c r="H20" s="10" t="s">
        <v>14</v>
      </c>
      <c r="I20" s="10">
        <v>-4.5216811062390597E-3</v>
      </c>
      <c r="J20" s="10">
        <v>8.80964885505231E-3</v>
      </c>
      <c r="K20" s="10">
        <v>-0.51326462389541005</v>
      </c>
      <c r="L20" s="10">
        <v>0.60845695914874898</v>
      </c>
      <c r="M20" s="10">
        <v>-2.19166373717119E-2</v>
      </c>
      <c r="N20" s="10">
        <v>1.28732751592338E-2</v>
      </c>
      <c r="O20" s="10">
        <v>-2.19166373717119E-2</v>
      </c>
      <c r="P20" s="10">
        <v>1.28732751592338E-2</v>
      </c>
    </row>
    <row r="21" spans="1:18">
      <c r="A21" s="7">
        <v>146</v>
      </c>
      <c r="B21" s="8">
        <v>1414</v>
      </c>
      <c r="C21" s="6">
        <v>3874</v>
      </c>
      <c r="D21" s="6">
        <v>1727</v>
      </c>
      <c r="E21" s="6">
        <v>2420</v>
      </c>
      <c r="H21" s="10" t="s">
        <v>15</v>
      </c>
      <c r="I21" s="10">
        <v>6.9063549235064197E-3</v>
      </c>
      <c r="J21" s="10">
        <v>2.5059538441403899E-2</v>
      </c>
      <c r="K21" s="10">
        <v>0.27559785028185502</v>
      </c>
      <c r="L21" s="10">
        <v>0.78320390504188298</v>
      </c>
      <c r="M21" s="10">
        <v>-4.2574570184100102E-2</v>
      </c>
      <c r="N21" s="10">
        <v>5.6387280031112902E-2</v>
      </c>
      <c r="O21" s="10">
        <v>-4.2574570184100102E-2</v>
      </c>
      <c r="P21" s="10">
        <v>5.6387280031112902E-2</v>
      </c>
    </row>
    <row r="22" spans="1:18">
      <c r="A22" s="7">
        <v>125</v>
      </c>
      <c r="B22" s="8">
        <v>1416</v>
      </c>
      <c r="C22" s="6">
        <v>4691</v>
      </c>
      <c r="D22" s="6">
        <v>1850</v>
      </c>
      <c r="E22" s="6">
        <v>2460</v>
      </c>
      <c r="H22" s="11" t="s">
        <v>20</v>
      </c>
      <c r="I22" s="11">
        <v>-1.2782580679810199E-2</v>
      </c>
      <c r="J22" s="11">
        <v>1.2091428530545499E-2</v>
      </c>
      <c r="K22" s="11">
        <v>-1.0571605040313199</v>
      </c>
      <c r="L22" s="11">
        <v>0.29199305951108001</v>
      </c>
      <c r="M22" s="11">
        <v>-3.6657524384894002E-2</v>
      </c>
      <c r="N22" s="11">
        <v>1.1092363025273499E-2</v>
      </c>
      <c r="O22" s="11">
        <v>-3.6657524384894002E-2</v>
      </c>
      <c r="P22" s="11">
        <v>1.1092363025273499E-2</v>
      </c>
    </row>
    <row r="23" spans="1:18">
      <c r="A23" s="7">
        <v>137</v>
      </c>
      <c r="B23" s="8">
        <v>1391</v>
      </c>
      <c r="C23" s="6">
        <v>4784</v>
      </c>
      <c r="D23" s="6">
        <v>2080</v>
      </c>
      <c r="E23" s="6">
        <v>2450</v>
      </c>
    </row>
    <row r="24" spans="1:18">
      <c r="A24" s="7">
        <v>206</v>
      </c>
      <c r="B24" s="8">
        <v>1802</v>
      </c>
      <c r="C24" s="6">
        <v>4828</v>
      </c>
      <c r="D24" s="6">
        <v>1943</v>
      </c>
      <c r="E24" s="6">
        <v>2470</v>
      </c>
    </row>
    <row r="25" spans="1:18">
      <c r="A25" s="7">
        <v>198</v>
      </c>
      <c r="B25" s="8">
        <v>1880</v>
      </c>
      <c r="C25" s="6">
        <v>4840</v>
      </c>
      <c r="D25" s="6">
        <v>1885</v>
      </c>
      <c r="E25" s="6">
        <v>2530</v>
      </c>
      <c r="Q25" s="13" t="s">
        <v>531</v>
      </c>
      <c r="R25">
        <f>I19/SQRT(J19)</f>
        <v>0.79465726868754993</v>
      </c>
    </row>
    <row r="26" spans="1:18">
      <c r="A26" s="7">
        <v>135</v>
      </c>
      <c r="B26" s="8">
        <v>1700</v>
      </c>
      <c r="C26" s="6">
        <v>5000</v>
      </c>
      <c r="D26" s="6">
        <v>1895</v>
      </c>
      <c r="E26" s="6">
        <v>2660</v>
      </c>
      <c r="H26" t="s">
        <v>535</v>
      </c>
      <c r="L26" t="s">
        <v>536</v>
      </c>
      <c r="Q26" s="13" t="s">
        <v>532</v>
      </c>
      <c r="R26">
        <f>TINV(0.05,164)</f>
        <v>1.9745345758584751</v>
      </c>
    </row>
    <row r="27" spans="1:18">
      <c r="A27" s="7">
        <v>160</v>
      </c>
      <c r="B27" s="8">
        <v>1387</v>
      </c>
      <c r="C27" s="6">
        <v>4649</v>
      </c>
      <c r="D27" s="6">
        <v>1866</v>
      </c>
      <c r="E27" s="6">
        <v>2841</v>
      </c>
    </row>
    <row r="28" spans="1:18">
      <c r="A28" s="7">
        <v>152</v>
      </c>
      <c r="B28" s="8">
        <v>1479</v>
      </c>
      <c r="C28" s="6">
        <v>5120</v>
      </c>
      <c r="D28" s="6">
        <v>2169</v>
      </c>
      <c r="E28" s="6">
        <v>2670</v>
      </c>
      <c r="H28" s="12" t="s">
        <v>537</v>
      </c>
      <c r="I28" s="12" t="s">
        <v>541</v>
      </c>
      <c r="J28" s="12" t="s">
        <v>539</v>
      </c>
      <c r="L28" s="12" t="s">
        <v>540</v>
      </c>
      <c r="M28" s="12" t="s">
        <v>22</v>
      </c>
    </row>
    <row r="29" spans="1:18">
      <c r="A29" s="7">
        <v>130</v>
      </c>
      <c r="B29" s="8">
        <v>1679</v>
      </c>
      <c r="C29" s="6">
        <v>5003</v>
      </c>
      <c r="D29" s="6">
        <v>2158</v>
      </c>
      <c r="E29" s="6">
        <v>2820</v>
      </c>
      <c r="H29" s="10">
        <v>1</v>
      </c>
      <c r="I29" s="10">
        <v>191.61454988279499</v>
      </c>
      <c r="J29" s="10">
        <v>-11.6145498827954</v>
      </c>
      <c r="L29" s="10">
        <v>0.29585798816567999</v>
      </c>
      <c r="M29" s="10">
        <v>100</v>
      </c>
    </row>
    <row r="30" spans="1:18">
      <c r="A30" s="7">
        <v>124</v>
      </c>
      <c r="B30" s="8">
        <v>1485</v>
      </c>
      <c r="C30" s="6">
        <v>5302</v>
      </c>
      <c r="D30" s="6">
        <v>1945</v>
      </c>
      <c r="E30" s="6">
        <v>2820</v>
      </c>
      <c r="H30" s="10">
        <v>2</v>
      </c>
      <c r="I30" s="10">
        <v>191.61454988279499</v>
      </c>
      <c r="J30" s="10">
        <v>-11.6145498827954</v>
      </c>
      <c r="L30" s="10">
        <v>0.88757396449704196</v>
      </c>
      <c r="M30" s="10">
        <v>100</v>
      </c>
    </row>
    <row r="31" spans="1:18">
      <c r="A31" s="7">
        <v>100</v>
      </c>
      <c r="B31" s="8">
        <v>1353</v>
      </c>
      <c r="C31" s="6">
        <v>4881</v>
      </c>
      <c r="D31" s="6">
        <v>1915</v>
      </c>
      <c r="E31" s="6">
        <v>2495</v>
      </c>
      <c r="H31" s="10">
        <v>3</v>
      </c>
      <c r="I31" s="10">
        <v>169.74430976611001</v>
      </c>
      <c r="J31" s="10">
        <v>14.255690233890199</v>
      </c>
      <c r="L31" s="10">
        <v>1.4792899408283999</v>
      </c>
      <c r="M31" s="10">
        <v>100</v>
      </c>
    </row>
    <row r="32" spans="1:18">
      <c r="A32" s="7">
        <v>215</v>
      </c>
      <c r="B32" s="8">
        <v>1427</v>
      </c>
      <c r="C32" s="6">
        <v>5049</v>
      </c>
      <c r="D32" s="6">
        <v>1937</v>
      </c>
      <c r="E32" s="6">
        <v>2835</v>
      </c>
      <c r="H32" s="10">
        <v>4</v>
      </c>
      <c r="I32" s="10">
        <v>169.48865815251401</v>
      </c>
      <c r="J32" s="10">
        <v>14.511341847486401</v>
      </c>
      <c r="L32" s="10">
        <v>2.0710059171597601</v>
      </c>
      <c r="M32" s="10">
        <v>109</v>
      </c>
    </row>
    <row r="33" spans="1:13">
      <c r="A33" s="7">
        <v>190</v>
      </c>
      <c r="B33" s="8">
        <v>1865</v>
      </c>
      <c r="C33" s="6">
        <v>5080</v>
      </c>
      <c r="D33" s="6">
        <v>1980</v>
      </c>
      <c r="E33" s="6">
        <v>2720</v>
      </c>
      <c r="H33" s="10">
        <v>5</v>
      </c>
      <c r="I33" s="10">
        <v>202.42466827313501</v>
      </c>
      <c r="J33" s="10">
        <v>-42.4246682731346</v>
      </c>
      <c r="L33" s="10">
        <v>2.6627218934911201</v>
      </c>
      <c r="M33" s="10">
        <v>109</v>
      </c>
    </row>
    <row r="34" spans="1:13">
      <c r="A34" s="7">
        <v>110</v>
      </c>
      <c r="B34" s="8">
        <v>1252</v>
      </c>
      <c r="C34" s="6">
        <v>4440</v>
      </c>
      <c r="D34" s="6">
        <v>2029</v>
      </c>
      <c r="E34" s="6">
        <v>2915</v>
      </c>
      <c r="H34" s="10">
        <v>6</v>
      </c>
      <c r="I34" s="10">
        <v>176.52171953590499</v>
      </c>
      <c r="J34" s="10">
        <v>3.4782804640946399</v>
      </c>
      <c r="L34" s="10">
        <v>3.2544378698224898</v>
      </c>
      <c r="M34" s="10">
        <v>109</v>
      </c>
    </row>
    <row r="35" spans="1:13">
      <c r="A35" s="7">
        <v>125</v>
      </c>
      <c r="B35" s="8">
        <v>1638</v>
      </c>
      <c r="C35" s="6">
        <v>5112</v>
      </c>
      <c r="D35" s="6">
        <v>2181</v>
      </c>
      <c r="E35" s="6">
        <v>2790</v>
      </c>
      <c r="H35" s="10">
        <v>7</v>
      </c>
      <c r="I35" s="10">
        <v>174.901724595681</v>
      </c>
      <c r="J35" s="10">
        <v>-4.9017245956806601</v>
      </c>
      <c r="L35" s="10">
        <v>3.8461538461538498</v>
      </c>
      <c r="M35" s="10">
        <v>110</v>
      </c>
    </row>
    <row r="36" spans="1:13">
      <c r="A36" s="7">
        <v>142</v>
      </c>
      <c r="B36" s="8">
        <v>1401</v>
      </c>
      <c r="C36" s="6">
        <v>4807</v>
      </c>
      <c r="D36" s="6">
        <v>2226</v>
      </c>
      <c r="E36" s="6">
        <v>2790</v>
      </c>
      <c r="H36" s="10">
        <v>8</v>
      </c>
      <c r="I36" s="10">
        <v>177.08701811959801</v>
      </c>
      <c r="J36" s="10">
        <v>-12.087018119597699</v>
      </c>
      <c r="L36" s="10">
        <v>4.4378698224852098</v>
      </c>
      <c r="M36" s="10">
        <v>110</v>
      </c>
    </row>
    <row r="37" spans="1:13">
      <c r="A37" s="7">
        <v>119</v>
      </c>
      <c r="B37" s="8">
        <v>1320</v>
      </c>
      <c r="C37" s="6">
        <v>4569</v>
      </c>
      <c r="D37" s="6">
        <v>1910</v>
      </c>
      <c r="E37" s="6">
        <v>2650</v>
      </c>
      <c r="H37" s="10">
        <v>9</v>
      </c>
      <c r="I37" s="10">
        <v>181.743321142936</v>
      </c>
      <c r="J37" s="10">
        <v>0.256678857064287</v>
      </c>
      <c r="L37" s="10">
        <v>5.0295857988165702</v>
      </c>
      <c r="M37" s="10">
        <v>110</v>
      </c>
    </row>
    <row r="38" spans="1:13">
      <c r="A38" s="7">
        <v>130</v>
      </c>
      <c r="B38" s="8">
        <v>1250</v>
      </c>
      <c r="C38" s="6">
        <v>4385</v>
      </c>
      <c r="D38" s="6">
        <v>1865</v>
      </c>
      <c r="E38" s="6">
        <v>3210</v>
      </c>
      <c r="H38" s="10">
        <v>10</v>
      </c>
      <c r="I38" s="10">
        <v>192.866242028344</v>
      </c>
      <c r="J38" s="10">
        <v>7.1337579716559398</v>
      </c>
      <c r="L38" s="10">
        <v>5.6213017751479297</v>
      </c>
      <c r="M38" s="10">
        <v>113</v>
      </c>
    </row>
    <row r="39" spans="1:13">
      <c r="A39" s="7">
        <v>113</v>
      </c>
      <c r="B39" s="8">
        <v>1203</v>
      </c>
      <c r="C39" s="6">
        <v>4571</v>
      </c>
      <c r="D39" s="6">
        <v>1951</v>
      </c>
      <c r="E39" s="6">
        <v>3004</v>
      </c>
      <c r="H39" s="10">
        <v>11</v>
      </c>
      <c r="I39" s="10">
        <v>169.768698616005</v>
      </c>
      <c r="J39" s="10">
        <v>0.23130138399540101</v>
      </c>
      <c r="L39" s="10">
        <v>6.2130177514792901</v>
      </c>
      <c r="M39" s="10">
        <v>119</v>
      </c>
    </row>
    <row r="40" spans="1:13">
      <c r="A40" s="7">
        <v>142</v>
      </c>
      <c r="B40" s="8">
        <v>1521</v>
      </c>
      <c r="C40" s="6">
        <v>5575</v>
      </c>
      <c r="D40" s="6">
        <v>2208</v>
      </c>
      <c r="E40" s="6">
        <v>3128</v>
      </c>
      <c r="H40" s="10">
        <v>12</v>
      </c>
      <c r="I40" s="10">
        <v>170.682744132328</v>
      </c>
      <c r="J40" s="10">
        <v>-16.682744132327599</v>
      </c>
      <c r="L40" s="10">
        <v>6.8047337278106497</v>
      </c>
      <c r="M40" s="10">
        <v>120</v>
      </c>
    </row>
    <row r="41" spans="1:13">
      <c r="A41" s="7">
        <v>125</v>
      </c>
      <c r="B41" s="8">
        <v>1212</v>
      </c>
      <c r="C41" s="6">
        <v>4544</v>
      </c>
      <c r="D41" s="6">
        <v>2038</v>
      </c>
      <c r="E41" s="6">
        <v>2942</v>
      </c>
      <c r="H41" s="10">
        <v>13</v>
      </c>
      <c r="I41" s="10">
        <v>176.471824928177</v>
      </c>
      <c r="J41" s="10">
        <v>-11.4718249281769</v>
      </c>
      <c r="L41" s="10">
        <v>7.3964497041420101</v>
      </c>
      <c r="M41" s="10">
        <v>121</v>
      </c>
    </row>
    <row r="42" spans="1:13">
      <c r="A42" s="7">
        <v>198</v>
      </c>
      <c r="B42" s="8">
        <v>1549</v>
      </c>
      <c r="C42" s="6">
        <v>3565</v>
      </c>
      <c r="D42" s="6">
        <v>1520</v>
      </c>
      <c r="E42" s="6">
        <v>2950</v>
      </c>
      <c r="H42" s="10">
        <v>14</v>
      </c>
      <c r="I42" s="10">
        <v>171.19586150119699</v>
      </c>
      <c r="J42" s="10">
        <v>-6.1958615011965001</v>
      </c>
      <c r="L42" s="10">
        <v>7.9881656804733696</v>
      </c>
      <c r="M42" s="10">
        <v>122</v>
      </c>
    </row>
    <row r="43" spans="1:13">
      <c r="A43" s="7">
        <v>165</v>
      </c>
      <c r="B43" s="8">
        <v>1560</v>
      </c>
      <c r="C43" s="6">
        <v>3600</v>
      </c>
      <c r="D43" s="6">
        <v>1600</v>
      </c>
      <c r="E43" s="6">
        <v>2850</v>
      </c>
      <c r="H43" s="10">
        <v>15</v>
      </c>
      <c r="I43" s="10">
        <v>186.96071430631099</v>
      </c>
      <c r="J43" s="10">
        <v>11.0392856936888</v>
      </c>
      <c r="L43" s="10">
        <v>8.57988165680473</v>
      </c>
      <c r="M43" s="10">
        <v>124</v>
      </c>
    </row>
    <row r="44" spans="1:13">
      <c r="A44" s="7">
        <v>170</v>
      </c>
      <c r="B44" s="8">
        <v>1655</v>
      </c>
      <c r="C44" s="6">
        <v>3700</v>
      </c>
      <c r="D44" s="6">
        <v>1735</v>
      </c>
      <c r="E44" s="6">
        <v>2650</v>
      </c>
      <c r="H44" s="10">
        <v>16</v>
      </c>
      <c r="I44" s="10">
        <v>166.207187221813</v>
      </c>
      <c r="J44" s="10">
        <v>-17.2071872218133</v>
      </c>
      <c r="L44" s="10">
        <v>9.1715976331360896</v>
      </c>
      <c r="M44" s="10">
        <v>125</v>
      </c>
    </row>
    <row r="45" spans="1:13">
      <c r="A45" s="7">
        <v>163</v>
      </c>
      <c r="B45" s="8">
        <v>1530</v>
      </c>
      <c r="C45" s="6">
        <v>3840</v>
      </c>
      <c r="D45" s="6">
        <v>1735</v>
      </c>
      <c r="E45" s="6">
        <v>3003</v>
      </c>
      <c r="H45" s="10">
        <v>17</v>
      </c>
      <c r="I45" s="10">
        <v>164.45836403981701</v>
      </c>
      <c r="J45" s="10">
        <v>-18.458364039816999</v>
      </c>
      <c r="L45" s="10">
        <v>9.7633136094674597</v>
      </c>
      <c r="M45" s="10">
        <v>125</v>
      </c>
    </row>
    <row r="46" spans="1:13">
      <c r="A46" s="7">
        <v>165</v>
      </c>
      <c r="B46" s="8">
        <v>1523</v>
      </c>
      <c r="C46" s="6">
        <v>3990</v>
      </c>
      <c r="D46" s="6">
        <v>1755</v>
      </c>
      <c r="E46" s="6">
        <v>2746</v>
      </c>
      <c r="H46" s="10">
        <v>18</v>
      </c>
      <c r="I46" s="10">
        <v>160.92890326663201</v>
      </c>
      <c r="J46" s="10">
        <v>-0.92890326663160705</v>
      </c>
      <c r="L46" s="10">
        <v>10.3550295857988</v>
      </c>
      <c r="M46" s="10">
        <v>125</v>
      </c>
    </row>
    <row r="47" spans="1:13">
      <c r="A47" s="7">
        <v>170</v>
      </c>
      <c r="B47" s="8">
        <v>1885</v>
      </c>
      <c r="C47" s="6">
        <v>4440</v>
      </c>
      <c r="D47" s="6">
        <v>1755</v>
      </c>
      <c r="E47" s="6">
        <v>2669</v>
      </c>
      <c r="H47" s="10">
        <v>19</v>
      </c>
      <c r="I47" s="10">
        <v>158.231778743192</v>
      </c>
      <c r="J47" s="10">
        <v>1.76822125680835</v>
      </c>
      <c r="L47" s="10">
        <v>10.9467455621302</v>
      </c>
      <c r="M47" s="10">
        <v>125</v>
      </c>
    </row>
    <row r="48" spans="1:13">
      <c r="A48" s="7">
        <v>165</v>
      </c>
      <c r="B48" s="8">
        <v>1537</v>
      </c>
      <c r="C48" s="6">
        <v>3992</v>
      </c>
      <c r="D48" s="6">
        <v>1677</v>
      </c>
      <c r="E48" s="6">
        <v>2600</v>
      </c>
      <c r="H48" s="10">
        <v>20</v>
      </c>
      <c r="I48" s="10">
        <v>162.79349184331201</v>
      </c>
      <c r="J48" s="10">
        <v>-16.793491843311799</v>
      </c>
      <c r="L48" s="10">
        <v>11.538461538461499</v>
      </c>
      <c r="M48" s="10">
        <v>130</v>
      </c>
    </row>
    <row r="49" spans="1:13">
      <c r="A49" s="7">
        <v>175</v>
      </c>
      <c r="B49" s="8">
        <v>1570</v>
      </c>
      <c r="C49" s="6">
        <v>3995</v>
      </c>
      <c r="D49" s="6">
        <v>1706</v>
      </c>
      <c r="E49" s="6">
        <v>2650</v>
      </c>
      <c r="H49" s="10">
        <v>21</v>
      </c>
      <c r="I49" s="10">
        <v>159.630928471457</v>
      </c>
      <c r="J49" s="10">
        <v>-34.630928471456699</v>
      </c>
      <c r="L49" s="10">
        <v>12.1301775147929</v>
      </c>
      <c r="M49" s="10">
        <v>130</v>
      </c>
    </row>
    <row r="50" spans="1:13">
      <c r="A50" s="7">
        <v>170</v>
      </c>
      <c r="B50" s="8">
        <v>1501</v>
      </c>
      <c r="C50" s="6">
        <v>3995</v>
      </c>
      <c r="D50" s="6">
        <v>1695</v>
      </c>
      <c r="E50" s="6">
        <v>3266</v>
      </c>
      <c r="H50" s="10">
        <v>22</v>
      </c>
      <c r="I50" s="10">
        <v>158.50830377349001</v>
      </c>
      <c r="J50" s="10">
        <v>-21.508303773490098</v>
      </c>
      <c r="L50" s="10">
        <v>12.7218934911243</v>
      </c>
      <c r="M50" s="10">
        <v>130</v>
      </c>
    </row>
    <row r="51" spans="1:13">
      <c r="A51" s="7">
        <v>209</v>
      </c>
      <c r="B51" s="8">
        <v>1607</v>
      </c>
      <c r="C51" s="6">
        <v>3994</v>
      </c>
      <c r="D51" s="6">
        <v>1811</v>
      </c>
      <c r="E51" s="6">
        <v>2710</v>
      </c>
      <c r="H51" s="10">
        <v>23</v>
      </c>
      <c r="I51" s="10">
        <v>196.86595442484099</v>
      </c>
      <c r="J51" s="10">
        <v>9.1340455751587495</v>
      </c>
      <c r="L51" s="10">
        <v>13.313609467455599</v>
      </c>
      <c r="M51" s="10">
        <v>132</v>
      </c>
    </row>
    <row r="52" spans="1:13">
      <c r="A52" s="7">
        <v>180</v>
      </c>
      <c r="B52" s="8">
        <v>1880</v>
      </c>
      <c r="C52" s="6">
        <v>3995</v>
      </c>
      <c r="D52" s="6">
        <v>1745</v>
      </c>
      <c r="E52" s="6">
        <v>2380</v>
      </c>
      <c r="H52" s="10">
        <v>24</v>
      </c>
      <c r="I52" s="10">
        <v>203.189565703402</v>
      </c>
      <c r="J52" s="10">
        <v>-5.1895657034019704</v>
      </c>
      <c r="L52" s="10">
        <v>13.905325443787</v>
      </c>
      <c r="M52" s="10">
        <v>133</v>
      </c>
    </row>
    <row r="53" spans="1:13">
      <c r="A53" s="7">
        <v>198</v>
      </c>
      <c r="B53" s="8">
        <v>1640</v>
      </c>
      <c r="C53" s="6">
        <v>3995</v>
      </c>
      <c r="D53" s="6">
        <v>1790</v>
      </c>
      <c r="E53" s="6">
        <v>2425</v>
      </c>
      <c r="H53" s="10">
        <v>25</v>
      </c>
      <c r="I53" s="10">
        <v>183.46097506836901</v>
      </c>
      <c r="J53" s="10">
        <v>-48.460975068369102</v>
      </c>
      <c r="L53" s="10">
        <v>14.4970414201183</v>
      </c>
      <c r="M53" s="10">
        <v>135</v>
      </c>
    </row>
    <row r="54" spans="1:13">
      <c r="A54" s="7">
        <v>200</v>
      </c>
      <c r="B54" s="8">
        <v>1647</v>
      </c>
      <c r="C54" s="6">
        <v>3998</v>
      </c>
      <c r="D54" s="6">
        <v>1765</v>
      </c>
      <c r="E54" s="6">
        <v>2385</v>
      </c>
      <c r="H54" s="10">
        <v>26</v>
      </c>
      <c r="I54" s="10">
        <v>152.25583839631</v>
      </c>
      <c r="J54" s="10">
        <v>7.7441616036903698</v>
      </c>
      <c r="L54" s="10">
        <v>15.088757396449701</v>
      </c>
      <c r="M54" s="10">
        <v>135</v>
      </c>
    </row>
    <row r="55" spans="1:13">
      <c r="A55" s="7">
        <v>205</v>
      </c>
      <c r="B55" s="8">
        <v>1695</v>
      </c>
      <c r="C55" s="6">
        <v>4315</v>
      </c>
      <c r="D55" s="6">
        <v>1822</v>
      </c>
      <c r="E55" s="6">
        <v>2450</v>
      </c>
      <c r="H55" s="10">
        <v>27</v>
      </c>
      <c r="I55" s="10">
        <v>163.30426995633201</v>
      </c>
      <c r="J55" s="10">
        <v>-11.3042699563316</v>
      </c>
      <c r="L55" s="10">
        <v>15.680473372781099</v>
      </c>
      <c r="M55" s="10">
        <v>135</v>
      </c>
    </row>
    <row r="56" spans="1:13">
      <c r="A56" s="7">
        <v>165</v>
      </c>
      <c r="B56" s="8">
        <v>1445</v>
      </c>
      <c r="C56" s="6">
        <v>4440</v>
      </c>
      <c r="D56" s="6">
        <v>1729</v>
      </c>
      <c r="E56" s="6">
        <v>2501</v>
      </c>
      <c r="H56" s="10">
        <v>28</v>
      </c>
      <c r="I56" s="10">
        <v>181.187115993959</v>
      </c>
      <c r="J56" s="10">
        <v>-51.187115993958599</v>
      </c>
      <c r="L56" s="10">
        <v>16.272189349112399</v>
      </c>
      <c r="M56" s="10">
        <v>137</v>
      </c>
    </row>
    <row r="57" spans="1:13">
      <c r="A57" s="7">
        <v>180</v>
      </c>
      <c r="B57" s="8">
        <v>1617</v>
      </c>
      <c r="C57" s="6">
        <v>3995</v>
      </c>
      <c r="D57" s="6">
        <v>1821</v>
      </c>
      <c r="E57" s="6">
        <v>2541</v>
      </c>
      <c r="H57" s="10">
        <v>29</v>
      </c>
      <c r="I57" s="10">
        <v>159.59732838078901</v>
      </c>
      <c r="J57" s="10">
        <v>-35.597328380788902</v>
      </c>
      <c r="L57" s="10">
        <v>16.863905325443799</v>
      </c>
      <c r="M57" s="10">
        <v>138</v>
      </c>
    </row>
    <row r="58" spans="1:13">
      <c r="A58" s="7">
        <v>174</v>
      </c>
      <c r="B58" s="8">
        <v>1697</v>
      </c>
      <c r="C58" s="6">
        <v>4498</v>
      </c>
      <c r="D58" s="6">
        <v>1751</v>
      </c>
      <c r="E58" s="6">
        <v>2450</v>
      </c>
      <c r="H58" s="10">
        <v>30</v>
      </c>
      <c r="I58" s="10">
        <v>152.678974405893</v>
      </c>
      <c r="J58" s="10">
        <v>-52.678974405892703</v>
      </c>
      <c r="L58" s="10">
        <v>17.4556213017751</v>
      </c>
      <c r="M58" s="10">
        <v>142</v>
      </c>
    </row>
    <row r="59" spans="1:13">
      <c r="A59" s="7">
        <v>163</v>
      </c>
      <c r="B59" s="8">
        <v>1467</v>
      </c>
      <c r="C59" s="6">
        <v>4390</v>
      </c>
      <c r="D59" s="6">
        <v>1699</v>
      </c>
      <c r="E59" s="6">
        <v>2470</v>
      </c>
      <c r="H59" s="10">
        <v>31</v>
      </c>
      <c r="I59" s="10">
        <v>154.883645908327</v>
      </c>
      <c r="J59" s="10">
        <v>60.116354091672697</v>
      </c>
      <c r="L59" s="10">
        <v>18.0473372781065</v>
      </c>
      <c r="M59" s="10">
        <v>142</v>
      </c>
    </row>
    <row r="60" spans="1:13">
      <c r="A60" s="7">
        <v>170</v>
      </c>
      <c r="B60" s="8">
        <v>1585</v>
      </c>
      <c r="C60" s="6">
        <v>3390</v>
      </c>
      <c r="D60" s="6">
        <v>1575</v>
      </c>
      <c r="E60" s="6">
        <v>2470</v>
      </c>
      <c r="H60" s="10">
        <v>32</v>
      </c>
      <c r="I60" s="10">
        <v>198.880738149899</v>
      </c>
      <c r="J60" s="10">
        <v>-8.8807381498992299</v>
      </c>
      <c r="L60" s="10">
        <v>18.639053254437901</v>
      </c>
      <c r="M60" s="10">
        <v>146</v>
      </c>
    </row>
    <row r="61" spans="1:13">
      <c r="A61" s="7">
        <v>165</v>
      </c>
      <c r="B61" s="8">
        <v>1537</v>
      </c>
      <c r="C61" s="6">
        <v>3992</v>
      </c>
      <c r="D61" s="6">
        <v>1677</v>
      </c>
      <c r="E61" s="6">
        <v>2498</v>
      </c>
      <c r="H61" s="10">
        <v>33</v>
      </c>
      <c r="I61" s="10">
        <v>140.321357340568</v>
      </c>
      <c r="J61" s="10">
        <v>-30.321357340568401</v>
      </c>
      <c r="L61" s="10">
        <v>19.230769230769202</v>
      </c>
      <c r="M61" s="10">
        <v>146</v>
      </c>
    </row>
    <row r="62" spans="1:13">
      <c r="A62" s="7">
        <v>210</v>
      </c>
      <c r="B62" s="8">
        <v>1666</v>
      </c>
      <c r="C62" s="6">
        <v>4453</v>
      </c>
      <c r="D62" s="6">
        <v>1735</v>
      </c>
      <c r="E62" s="6">
        <v>2680</v>
      </c>
      <c r="H62" s="10">
        <v>34</v>
      </c>
      <c r="I62" s="10">
        <v>177.27040723437599</v>
      </c>
      <c r="J62" s="10">
        <v>-52.2704072343764</v>
      </c>
      <c r="L62" s="10">
        <v>19.822485207100598</v>
      </c>
      <c r="M62" s="10">
        <v>146</v>
      </c>
    </row>
    <row r="63" spans="1:13">
      <c r="A63" s="7">
        <v>200</v>
      </c>
      <c r="B63" s="8">
        <v>1930</v>
      </c>
      <c r="C63" s="6">
        <v>3920</v>
      </c>
      <c r="D63" s="6">
        <v>1726</v>
      </c>
      <c r="E63" s="6">
        <v>2500</v>
      </c>
      <c r="H63" s="10">
        <v>35</v>
      </c>
      <c r="I63" s="10">
        <v>156.03391381345901</v>
      </c>
      <c r="J63" s="10">
        <v>-14.033913813459399</v>
      </c>
      <c r="L63" s="10">
        <v>20.414201183431999</v>
      </c>
      <c r="M63" s="10">
        <v>146</v>
      </c>
    </row>
    <row r="64" spans="1:13">
      <c r="A64" s="7">
        <v>200</v>
      </c>
      <c r="B64" s="8">
        <v>1930</v>
      </c>
      <c r="C64" s="6">
        <v>3920</v>
      </c>
      <c r="D64" s="6">
        <v>1726</v>
      </c>
      <c r="E64" s="6">
        <v>2519</v>
      </c>
      <c r="H64" s="10">
        <v>36</v>
      </c>
      <c r="I64" s="10">
        <v>148.88162468258699</v>
      </c>
      <c r="J64" s="10">
        <v>-29.881624682587201</v>
      </c>
      <c r="L64" s="10">
        <v>21.0059171597633</v>
      </c>
      <c r="M64" s="10">
        <v>149</v>
      </c>
    </row>
    <row r="65" spans="1:13">
      <c r="A65" s="7">
        <v>190</v>
      </c>
      <c r="B65" s="8">
        <v>2055</v>
      </c>
      <c r="C65" s="6">
        <v>4342</v>
      </c>
      <c r="D65" s="6">
        <v>1790</v>
      </c>
      <c r="E65" s="6">
        <v>2673</v>
      </c>
      <c r="H65" s="10">
        <v>37</v>
      </c>
      <c r="I65" s="10">
        <v>135.47307462986899</v>
      </c>
      <c r="J65" s="10">
        <v>-5.4730746298692203</v>
      </c>
      <c r="L65" s="10">
        <v>21.5976331360947</v>
      </c>
      <c r="M65" s="10">
        <v>150</v>
      </c>
    </row>
    <row r="66" spans="1:13">
      <c r="A66" s="7">
        <v>180</v>
      </c>
      <c r="B66" s="8">
        <v>1700</v>
      </c>
      <c r="C66" s="6">
        <v>4445</v>
      </c>
      <c r="D66" s="6">
        <v>1775</v>
      </c>
      <c r="E66" s="6">
        <v>2600</v>
      </c>
      <c r="H66" s="10">
        <v>38</v>
      </c>
      <c r="I66" s="10">
        <v>133.312615994304</v>
      </c>
      <c r="J66" s="10">
        <v>-20.312615994304299</v>
      </c>
      <c r="L66" s="10">
        <v>22.189349112426001</v>
      </c>
      <c r="M66" s="10">
        <v>152</v>
      </c>
    </row>
    <row r="67" spans="1:13">
      <c r="A67" s="7">
        <v>205</v>
      </c>
      <c r="B67" s="8">
        <v>1542</v>
      </c>
      <c r="C67" s="6">
        <v>3983</v>
      </c>
      <c r="D67" s="6">
        <v>1706</v>
      </c>
      <c r="E67" s="6">
        <v>2600</v>
      </c>
      <c r="H67" s="10">
        <v>39</v>
      </c>
      <c r="I67" s="10">
        <v>159.72473587806499</v>
      </c>
      <c r="J67" s="10">
        <v>-17.724735878065101</v>
      </c>
      <c r="L67" s="10">
        <v>22.781065088757401</v>
      </c>
      <c r="M67" s="10">
        <v>152</v>
      </c>
    </row>
    <row r="68" spans="1:13">
      <c r="A68" s="7">
        <v>180</v>
      </c>
      <c r="B68" s="8">
        <v>1812</v>
      </c>
      <c r="C68" s="6">
        <v>4400</v>
      </c>
      <c r="D68" s="6">
        <v>1835</v>
      </c>
      <c r="E68" s="6">
        <v>2810</v>
      </c>
      <c r="H68" s="10">
        <v>40</v>
      </c>
      <c r="I68" s="10">
        <v>135.69869675061099</v>
      </c>
      <c r="J68" s="10">
        <v>-10.6986967506108</v>
      </c>
      <c r="L68" s="10">
        <v>23.372781065088802</v>
      </c>
      <c r="M68" s="10">
        <v>154</v>
      </c>
    </row>
    <row r="69" spans="1:13">
      <c r="A69" s="7">
        <v>163</v>
      </c>
      <c r="B69" s="8">
        <v>1466</v>
      </c>
      <c r="C69" s="6">
        <v>4413</v>
      </c>
      <c r="D69" s="6">
        <v>1699</v>
      </c>
      <c r="E69" s="6">
        <v>2553</v>
      </c>
      <c r="H69" s="10">
        <v>41</v>
      </c>
      <c r="I69" s="10">
        <v>169.045645364845</v>
      </c>
      <c r="J69" s="10">
        <v>28.954354635154701</v>
      </c>
      <c r="L69" s="10">
        <v>23.964497041420099</v>
      </c>
      <c r="M69" s="10">
        <v>154</v>
      </c>
    </row>
    <row r="70" spans="1:13">
      <c r="A70" s="7">
        <v>200</v>
      </c>
      <c r="B70" s="8">
        <v>1785</v>
      </c>
      <c r="C70" s="6">
        <v>4585</v>
      </c>
      <c r="D70" s="6">
        <v>1890</v>
      </c>
      <c r="E70" s="6">
        <v>2258</v>
      </c>
      <c r="H70" s="10">
        <v>42</v>
      </c>
      <c r="I70" s="10">
        <v>171.78224713747599</v>
      </c>
      <c r="J70" s="10">
        <v>-6.7822471374764204</v>
      </c>
      <c r="L70" s="10">
        <v>24.556213017751499</v>
      </c>
      <c r="M70" s="10">
        <v>155</v>
      </c>
    </row>
    <row r="71" spans="1:13">
      <c r="A71" s="7">
        <v>125</v>
      </c>
      <c r="B71" s="8">
        <v>1644</v>
      </c>
      <c r="C71" s="6">
        <v>4314</v>
      </c>
      <c r="D71" s="6">
        <v>1809</v>
      </c>
      <c r="E71" s="6">
        <v>2450</v>
      </c>
      <c r="H71" s="10">
        <v>43</v>
      </c>
      <c r="I71" s="10">
        <v>184.00885709579299</v>
      </c>
      <c r="J71" s="10">
        <v>-14.008857095793299</v>
      </c>
      <c r="L71" s="10">
        <v>25.1479289940828</v>
      </c>
      <c r="M71" s="10">
        <v>155</v>
      </c>
    </row>
    <row r="72" spans="1:13">
      <c r="A72" s="7">
        <v>190</v>
      </c>
      <c r="B72" s="8">
        <v>1755</v>
      </c>
      <c r="C72" s="6">
        <v>5115</v>
      </c>
      <c r="D72" s="6">
        <v>1985</v>
      </c>
      <c r="E72" s="6">
        <v>2662</v>
      </c>
      <c r="H72" s="10">
        <v>44</v>
      </c>
      <c r="I72" s="10">
        <v>166.77159178949199</v>
      </c>
      <c r="J72" s="10">
        <v>-3.7715917894923598</v>
      </c>
      <c r="L72" s="10">
        <v>25.739644970414201</v>
      </c>
      <c r="M72" s="10">
        <v>155</v>
      </c>
    </row>
    <row r="73" spans="1:13">
      <c r="A73" s="7">
        <v>133</v>
      </c>
      <c r="B73" s="8">
        <v>1420</v>
      </c>
      <c r="C73" s="6">
        <v>4369</v>
      </c>
      <c r="D73" s="6">
        <v>2041</v>
      </c>
      <c r="E73" s="6">
        <v>2430</v>
      </c>
      <c r="H73" s="10">
        <v>45</v>
      </c>
      <c r="I73" s="10">
        <v>168.839439134336</v>
      </c>
      <c r="J73" s="10">
        <v>-3.83943913433643</v>
      </c>
      <c r="L73" s="10">
        <v>26.331360946745601</v>
      </c>
      <c r="M73" s="10">
        <v>155</v>
      </c>
    </row>
    <row r="74" spans="1:13">
      <c r="A74" s="7">
        <v>220</v>
      </c>
      <c r="B74" s="8">
        <v>1835</v>
      </c>
      <c r="C74" s="6">
        <v>4795</v>
      </c>
      <c r="D74" s="6">
        <v>1855</v>
      </c>
      <c r="E74" s="6">
        <v>2430</v>
      </c>
      <c r="H74" s="10">
        <v>46</v>
      </c>
      <c r="I74" s="10">
        <v>202.80731245020601</v>
      </c>
      <c r="J74" s="10">
        <v>-32.807312450206297</v>
      </c>
      <c r="L74" s="10">
        <v>26.923076923076898</v>
      </c>
      <c r="M74" s="10">
        <v>157</v>
      </c>
    </row>
    <row r="75" spans="1:13">
      <c r="A75" s="7">
        <v>225</v>
      </c>
      <c r="B75" s="8">
        <v>1837</v>
      </c>
      <c r="C75" s="6">
        <v>4903</v>
      </c>
      <c r="D75" s="6">
        <v>1869</v>
      </c>
      <c r="E75" s="6">
        <v>2750</v>
      </c>
      <c r="H75" s="10">
        <v>47</v>
      </c>
      <c r="I75" s="10">
        <v>171.51225851214599</v>
      </c>
      <c r="J75" s="10">
        <v>-6.5122585121456504</v>
      </c>
      <c r="L75" s="10">
        <v>27.514792899408299</v>
      </c>
      <c r="M75" s="10">
        <v>158</v>
      </c>
    </row>
    <row r="76" spans="1:13">
      <c r="A76" s="7">
        <v>146</v>
      </c>
      <c r="B76" s="8">
        <v>1414</v>
      </c>
      <c r="C76" s="6">
        <v>3850</v>
      </c>
      <c r="D76" s="6">
        <v>1727</v>
      </c>
      <c r="E76" s="6">
        <v>2740</v>
      </c>
      <c r="H76" s="10">
        <v>48</v>
      </c>
      <c r="I76" s="10">
        <v>174.252131176082</v>
      </c>
      <c r="J76" s="10">
        <v>0.74786882391794096</v>
      </c>
      <c r="L76" s="10">
        <v>28.1065088757396</v>
      </c>
      <c r="M76" s="10">
        <v>160</v>
      </c>
    </row>
    <row r="77" spans="1:13">
      <c r="A77" s="7">
        <v>188</v>
      </c>
      <c r="B77" s="8">
        <v>1665</v>
      </c>
      <c r="C77" s="6">
        <v>4697</v>
      </c>
      <c r="D77" s="6">
        <v>1882</v>
      </c>
      <c r="E77" s="6">
        <v>2510</v>
      </c>
      <c r="H77" s="10">
        <v>49</v>
      </c>
      <c r="I77" s="10">
        <v>159.62731918091799</v>
      </c>
      <c r="J77" s="10">
        <v>10.3726808190825</v>
      </c>
      <c r="L77" s="10">
        <v>28.698224852071</v>
      </c>
      <c r="M77" s="10">
        <v>160</v>
      </c>
    </row>
    <row r="78" spans="1:13">
      <c r="A78" s="7">
        <v>165</v>
      </c>
      <c r="B78" s="8">
        <v>1612</v>
      </c>
      <c r="C78" s="6">
        <v>4439</v>
      </c>
      <c r="D78" s="6">
        <v>2060</v>
      </c>
      <c r="E78" s="6">
        <v>2680</v>
      </c>
      <c r="H78" s="10">
        <v>50</v>
      </c>
      <c r="I78" s="10">
        <v>177.79409105891801</v>
      </c>
      <c r="J78" s="10">
        <v>31.205908941081599</v>
      </c>
      <c r="L78" s="10">
        <v>29.289940828402401</v>
      </c>
      <c r="M78" s="10">
        <v>160</v>
      </c>
    </row>
    <row r="79" spans="1:13">
      <c r="A79" s="7">
        <v>209</v>
      </c>
      <c r="B79" s="8">
        <v>1658</v>
      </c>
      <c r="C79" s="6">
        <v>4688</v>
      </c>
      <c r="D79" s="6">
        <v>1902</v>
      </c>
      <c r="E79" s="6">
        <v>2552</v>
      </c>
      <c r="H79" s="10">
        <v>51</v>
      </c>
      <c r="I79" s="10">
        <v>207.96088365085501</v>
      </c>
      <c r="J79" s="10">
        <v>-27.960883650854601</v>
      </c>
      <c r="L79" s="10">
        <v>29.881656804733701</v>
      </c>
      <c r="M79" s="10">
        <v>160</v>
      </c>
    </row>
    <row r="80" spans="1:13">
      <c r="A80" s="7">
        <v>498</v>
      </c>
      <c r="B80" s="8">
        <v>1621</v>
      </c>
      <c r="C80" s="6">
        <v>4752</v>
      </c>
      <c r="D80" s="6">
        <v>1918</v>
      </c>
      <c r="E80" s="6">
        <v>2700</v>
      </c>
      <c r="H80" s="10">
        <v>52</v>
      </c>
      <c r="I80" s="10">
        <v>184.47985386662799</v>
      </c>
      <c r="J80" s="10">
        <v>13.5201461333716</v>
      </c>
      <c r="L80" s="10">
        <v>30.473372781065098</v>
      </c>
      <c r="M80" s="10">
        <v>160</v>
      </c>
    </row>
    <row r="81" spans="1:13">
      <c r="A81" s="7">
        <v>215</v>
      </c>
      <c r="B81" s="8">
        <v>1838</v>
      </c>
      <c r="C81" s="6">
        <v>4882</v>
      </c>
      <c r="D81" s="6">
        <v>1877</v>
      </c>
      <c r="E81" s="6">
        <v>2585</v>
      </c>
      <c r="H81" s="10">
        <v>53</v>
      </c>
      <c r="I81" s="10">
        <v>185.48208399981601</v>
      </c>
      <c r="J81" s="10">
        <v>14.517916000184099</v>
      </c>
      <c r="L81" s="10">
        <v>31.065088757396399</v>
      </c>
      <c r="M81" s="10">
        <v>160</v>
      </c>
    </row>
    <row r="82" spans="1:13">
      <c r="A82" s="7">
        <v>165</v>
      </c>
      <c r="B82" s="8">
        <v>1304</v>
      </c>
      <c r="C82" s="6">
        <v>4324</v>
      </c>
      <c r="D82" s="6">
        <v>2024</v>
      </c>
      <c r="E82" s="6">
        <v>3060</v>
      </c>
      <c r="H82" s="10">
        <v>54</v>
      </c>
      <c r="I82" s="10">
        <v>188.25482550062901</v>
      </c>
      <c r="J82" s="10">
        <v>16.745174499371199</v>
      </c>
      <c r="L82" s="10">
        <v>31.6568047337278</v>
      </c>
      <c r="M82" s="10">
        <v>160</v>
      </c>
    </row>
    <row r="83" spans="1:13">
      <c r="A83" s="7">
        <v>200</v>
      </c>
      <c r="B83" s="8">
        <v>1740</v>
      </c>
      <c r="C83" s="6">
        <v>5052</v>
      </c>
      <c r="D83" s="6">
        <v>1968</v>
      </c>
      <c r="E83" s="6">
        <v>2647</v>
      </c>
      <c r="H83" s="10">
        <v>55</v>
      </c>
      <c r="I83" s="10">
        <v>162.211454796884</v>
      </c>
      <c r="J83" s="10">
        <v>2.7885452031164002</v>
      </c>
      <c r="L83" s="10">
        <v>32.248520710059204</v>
      </c>
      <c r="M83" s="10">
        <v>160</v>
      </c>
    </row>
    <row r="84" spans="1:13">
      <c r="A84" s="7">
        <v>218</v>
      </c>
      <c r="B84" s="8">
        <v>1776</v>
      </c>
      <c r="C84" s="6">
        <v>4950</v>
      </c>
      <c r="D84" s="6">
        <v>2140</v>
      </c>
      <c r="E84" s="6">
        <v>2745</v>
      </c>
      <c r="H84" s="10">
        <v>56</v>
      </c>
      <c r="I84" s="10">
        <v>180.98624737965201</v>
      </c>
      <c r="J84" s="10">
        <v>-0.986247379651502</v>
      </c>
      <c r="L84" s="10">
        <v>32.840236686390497</v>
      </c>
      <c r="M84" s="10">
        <v>163</v>
      </c>
    </row>
    <row r="85" spans="1:13">
      <c r="A85" s="7">
        <v>295</v>
      </c>
      <c r="B85" s="8">
        <v>1803</v>
      </c>
      <c r="C85" s="6">
        <v>4882</v>
      </c>
      <c r="D85" s="6">
        <v>2220</v>
      </c>
      <c r="E85" s="6">
        <v>2850</v>
      </c>
      <c r="H85" s="10">
        <v>57</v>
      </c>
      <c r="I85" s="10">
        <v>187.130478322161</v>
      </c>
      <c r="J85" s="10">
        <v>-13.1304783221614</v>
      </c>
      <c r="L85" s="10">
        <v>33.431952662721898</v>
      </c>
      <c r="M85" s="10">
        <v>163</v>
      </c>
    </row>
    <row r="86" spans="1:13">
      <c r="A86" s="7">
        <v>100</v>
      </c>
      <c r="B86" s="8">
        <v>1457</v>
      </c>
      <c r="C86" s="6">
        <v>5252</v>
      </c>
      <c r="D86" s="6">
        <v>1899</v>
      </c>
      <c r="E86" s="6">
        <v>3157</v>
      </c>
      <c r="H86" s="10">
        <v>58</v>
      </c>
      <c r="I86" s="10">
        <v>164.75479650454</v>
      </c>
      <c r="J86" s="10">
        <v>-1.7547965045404501</v>
      </c>
      <c r="L86" s="10">
        <v>34.023668639053298</v>
      </c>
      <c r="M86" s="10">
        <v>163</v>
      </c>
    </row>
    <row r="87" spans="1:13">
      <c r="A87" s="7">
        <v>210</v>
      </c>
      <c r="B87" s="8">
        <v>1696</v>
      </c>
      <c r="C87" s="6">
        <v>4918</v>
      </c>
      <c r="D87" s="6">
        <v>1983</v>
      </c>
      <c r="E87" s="6">
        <v>2791</v>
      </c>
      <c r="H87" s="10">
        <v>59</v>
      </c>
      <c r="I87" s="10">
        <v>179.83491774931801</v>
      </c>
      <c r="J87" s="10">
        <v>-9.83491774931775</v>
      </c>
      <c r="L87" s="10">
        <v>34.615384615384599</v>
      </c>
      <c r="M87" s="10">
        <v>163</v>
      </c>
    </row>
    <row r="88" spans="1:13">
      <c r="A88" s="7">
        <v>225</v>
      </c>
      <c r="B88" s="8">
        <v>1910</v>
      </c>
      <c r="C88" s="6">
        <v>4950</v>
      </c>
      <c r="D88" s="6">
        <v>1980</v>
      </c>
      <c r="E88" s="6">
        <v>2670</v>
      </c>
      <c r="H88" s="10">
        <v>60</v>
      </c>
      <c r="I88" s="10">
        <v>172.81608174148599</v>
      </c>
      <c r="J88" s="10">
        <v>-7.8160817414862702</v>
      </c>
      <c r="L88" s="10">
        <v>35.207100591715999</v>
      </c>
      <c r="M88" s="10">
        <v>164</v>
      </c>
    </row>
    <row r="89" spans="1:13">
      <c r="A89" s="7">
        <v>109</v>
      </c>
      <c r="B89" s="8">
        <v>1419</v>
      </c>
      <c r="C89" s="6">
        <v>5012</v>
      </c>
      <c r="D89" s="6">
        <v>1911</v>
      </c>
      <c r="E89" s="6">
        <v>2865</v>
      </c>
      <c r="H89" s="10">
        <v>61</v>
      </c>
      <c r="I89" s="10">
        <v>181.28464795188901</v>
      </c>
      <c r="J89" s="10">
        <v>28.715352048111001</v>
      </c>
      <c r="L89" s="10">
        <v>35.7988165680473</v>
      </c>
      <c r="M89" s="10">
        <v>164</v>
      </c>
    </row>
    <row r="90" spans="1:13">
      <c r="A90" s="7">
        <v>295</v>
      </c>
      <c r="B90" s="8">
        <v>1877</v>
      </c>
      <c r="C90" s="6">
        <v>4999</v>
      </c>
      <c r="D90" s="6">
        <v>2034</v>
      </c>
      <c r="E90" s="6">
        <v>2864</v>
      </c>
      <c r="H90" s="10">
        <v>62</v>
      </c>
      <c r="I90" s="10">
        <v>211.47167089728001</v>
      </c>
      <c r="J90" s="10">
        <v>-11.4716708972805</v>
      </c>
      <c r="L90" s="10">
        <v>36.390532544378701</v>
      </c>
      <c r="M90" s="10">
        <v>165</v>
      </c>
    </row>
    <row r="91" spans="1:13">
      <c r="A91" s="7">
        <v>135</v>
      </c>
      <c r="B91" s="8">
        <v>1165</v>
      </c>
      <c r="C91" s="6">
        <v>4459</v>
      </c>
      <c r="D91" s="6">
        <v>1924</v>
      </c>
      <c r="E91" s="6">
        <v>3008</v>
      </c>
      <c r="H91" s="10">
        <v>63</v>
      </c>
      <c r="I91" s="10">
        <v>211.22880186436399</v>
      </c>
      <c r="J91" s="10">
        <v>-11.228801864364099</v>
      </c>
      <c r="L91" s="10">
        <v>36.982248520710101</v>
      </c>
      <c r="M91" s="10">
        <v>165</v>
      </c>
    </row>
    <row r="92" spans="1:13">
      <c r="A92" s="7">
        <v>170</v>
      </c>
      <c r="B92" s="8">
        <v>1213</v>
      </c>
      <c r="C92" s="6">
        <v>4568</v>
      </c>
      <c r="D92" s="6">
        <v>1952</v>
      </c>
      <c r="E92" s="6">
        <v>2470</v>
      </c>
      <c r="H92" s="10">
        <v>64</v>
      </c>
      <c r="I92" s="10">
        <v>219.88612069939899</v>
      </c>
      <c r="J92" s="10">
        <v>-29.886120699399299</v>
      </c>
      <c r="L92" s="10">
        <v>37.573964497041402</v>
      </c>
      <c r="M92" s="10">
        <v>165</v>
      </c>
    </row>
    <row r="93" spans="1:13">
      <c r="A93" s="7">
        <v>120</v>
      </c>
      <c r="B93" s="8">
        <v>1383</v>
      </c>
      <c r="C93" s="6">
        <v>4922</v>
      </c>
      <c r="D93" s="6">
        <v>1980</v>
      </c>
      <c r="E93" s="6">
        <v>2994</v>
      </c>
      <c r="H93" s="10">
        <v>65</v>
      </c>
      <c r="I93" s="10">
        <v>185.90870033229999</v>
      </c>
      <c r="J93" s="10">
        <v>-5.9087003322995901</v>
      </c>
      <c r="L93" s="10">
        <v>38.165680473372802</v>
      </c>
      <c r="M93" s="10">
        <v>165</v>
      </c>
    </row>
    <row r="94" spans="1:13">
      <c r="A94" s="7">
        <v>100</v>
      </c>
      <c r="B94" s="8">
        <v>1136</v>
      </c>
      <c r="C94" s="6">
        <v>4780</v>
      </c>
      <c r="D94" s="6">
        <v>2030</v>
      </c>
      <c r="E94" s="6">
        <v>2984</v>
      </c>
      <c r="H94" s="10">
        <v>66</v>
      </c>
      <c r="I94" s="10">
        <v>172.23691709374199</v>
      </c>
      <c r="J94" s="10">
        <v>32.763082906258397</v>
      </c>
      <c r="L94" s="10">
        <v>38.757396449704103</v>
      </c>
      <c r="M94" s="10">
        <v>165</v>
      </c>
    </row>
    <row r="95" spans="1:13">
      <c r="A95" s="7">
        <v>165</v>
      </c>
      <c r="B95" s="8">
        <v>1640</v>
      </c>
      <c r="C95" s="6">
        <v>3370</v>
      </c>
      <c r="D95" s="6">
        <v>1410</v>
      </c>
      <c r="E95" s="6">
        <v>2923</v>
      </c>
      <c r="H95" s="10">
        <v>67</v>
      </c>
      <c r="I95" s="10">
        <v>194.676628493154</v>
      </c>
      <c r="J95" s="10">
        <v>-14.6766284931537</v>
      </c>
      <c r="L95" s="10">
        <v>39.349112426035497</v>
      </c>
      <c r="M95" s="10">
        <v>165</v>
      </c>
    </row>
    <row r="96" spans="1:13">
      <c r="A96" s="7">
        <v>190</v>
      </c>
      <c r="B96" s="8">
        <v>1525</v>
      </c>
      <c r="C96" s="6">
        <v>3941</v>
      </c>
      <c r="D96" s="6">
        <v>1704</v>
      </c>
      <c r="E96" s="6">
        <v>3157</v>
      </c>
      <c r="H96" s="10">
        <v>68</v>
      </c>
      <c r="I96" s="10">
        <v>163.49310781090099</v>
      </c>
      <c r="J96" s="10">
        <v>-0.49310781090105099</v>
      </c>
      <c r="L96" s="10">
        <v>39.940828402366897</v>
      </c>
      <c r="M96" s="10">
        <v>165</v>
      </c>
    </row>
    <row r="97" spans="1:13">
      <c r="A97" s="7">
        <v>170</v>
      </c>
      <c r="B97" s="8">
        <v>1510</v>
      </c>
      <c r="C97" s="6">
        <v>3995</v>
      </c>
      <c r="D97" s="6">
        <v>1745</v>
      </c>
      <c r="E97" s="6">
        <v>2895</v>
      </c>
      <c r="H97" s="10">
        <v>69</v>
      </c>
      <c r="I97" s="10">
        <v>198.66408408671299</v>
      </c>
      <c r="J97" s="10">
        <v>1.3359159132865299</v>
      </c>
      <c r="L97" s="10">
        <v>40.532544378698198</v>
      </c>
      <c r="M97" s="10">
        <v>165</v>
      </c>
    </row>
    <row r="98" spans="1:13">
      <c r="A98" s="7">
        <v>165</v>
      </c>
      <c r="B98" s="8">
        <v>1520</v>
      </c>
      <c r="C98" s="6">
        <v>3765</v>
      </c>
      <c r="D98" s="6">
        <v>1660</v>
      </c>
      <c r="E98" s="6">
        <v>2850</v>
      </c>
      <c r="H98" s="10">
        <v>70</v>
      </c>
      <c r="I98" s="10">
        <v>183.23603714737601</v>
      </c>
      <c r="J98" s="10">
        <v>-58.236037147376102</v>
      </c>
      <c r="L98" s="10">
        <v>41.124260355029598</v>
      </c>
      <c r="M98" s="10">
        <v>165</v>
      </c>
    </row>
    <row r="99" spans="1:13">
      <c r="A99" s="7">
        <v>185</v>
      </c>
      <c r="B99" s="8">
        <v>1487</v>
      </c>
      <c r="C99" s="6">
        <v>4560</v>
      </c>
      <c r="D99" s="6">
        <v>1730</v>
      </c>
      <c r="E99" s="6">
        <v>2915</v>
      </c>
      <c r="H99" s="10">
        <v>71</v>
      </c>
      <c r="I99" s="10">
        <v>188.85745927034699</v>
      </c>
      <c r="J99" s="10">
        <v>1.1425407296525201</v>
      </c>
      <c r="L99" s="10">
        <v>41.715976331360899</v>
      </c>
      <c r="M99" s="10">
        <v>165</v>
      </c>
    </row>
    <row r="100" spans="1:13">
      <c r="A100" s="7">
        <v>210</v>
      </c>
      <c r="B100" s="8">
        <v>1515</v>
      </c>
      <c r="C100" s="6">
        <v>4455</v>
      </c>
      <c r="D100" s="6">
        <v>1695</v>
      </c>
      <c r="E100" s="6">
        <v>2922</v>
      </c>
      <c r="H100" s="10">
        <v>72</v>
      </c>
      <c r="I100" s="10">
        <v>163.17644432553601</v>
      </c>
      <c r="J100" s="10">
        <v>-30.176444325536199</v>
      </c>
      <c r="L100" s="10">
        <v>42.307692307692299</v>
      </c>
      <c r="M100" s="10">
        <v>165</v>
      </c>
    </row>
    <row r="101" spans="1:13">
      <c r="A101" s="7">
        <v>185</v>
      </c>
      <c r="B101" s="8">
        <v>1690</v>
      </c>
      <c r="C101" s="6">
        <v>4395</v>
      </c>
      <c r="D101" s="6">
        <v>1735</v>
      </c>
      <c r="E101" s="6">
        <v>2620</v>
      </c>
      <c r="H101" s="10">
        <v>73</v>
      </c>
      <c r="I101" s="10">
        <v>200.110996343735</v>
      </c>
      <c r="J101" s="10">
        <v>19.889003656265</v>
      </c>
      <c r="L101" s="10">
        <v>42.8994082840237</v>
      </c>
      <c r="M101" s="10">
        <v>165</v>
      </c>
    </row>
    <row r="102" spans="1:13">
      <c r="A102" s="7">
        <v>188</v>
      </c>
      <c r="B102" s="8">
        <v>1601</v>
      </c>
      <c r="C102" s="6">
        <v>3999</v>
      </c>
      <c r="D102" s="6">
        <v>1734</v>
      </c>
      <c r="E102" s="6">
        <v>2650</v>
      </c>
      <c r="H102" s="10">
        <v>74</v>
      </c>
      <c r="I102" s="10">
        <v>195.822389599194</v>
      </c>
      <c r="J102" s="10">
        <v>29.177610400805701</v>
      </c>
      <c r="L102" s="10">
        <v>43.491124260355001</v>
      </c>
      <c r="M102" s="10">
        <v>165</v>
      </c>
    </row>
    <row r="103" spans="1:13">
      <c r="A103" s="7">
        <v>184</v>
      </c>
      <c r="B103" s="8">
        <v>1817</v>
      </c>
      <c r="C103" s="6">
        <v>3995</v>
      </c>
      <c r="D103" s="6">
        <v>1835</v>
      </c>
      <c r="E103" s="6">
        <v>2990</v>
      </c>
      <c r="H103" s="10">
        <v>75</v>
      </c>
      <c r="I103" s="10">
        <v>158.81158637232201</v>
      </c>
      <c r="J103" s="10">
        <v>-12.811586372322299</v>
      </c>
      <c r="L103" s="10">
        <v>44.082840236686401</v>
      </c>
      <c r="M103" s="10">
        <v>165</v>
      </c>
    </row>
    <row r="104" spans="1:13">
      <c r="A104" s="7">
        <v>180</v>
      </c>
      <c r="B104" s="8">
        <v>1595</v>
      </c>
      <c r="C104" s="6">
        <v>4300</v>
      </c>
      <c r="D104" s="6">
        <v>1785</v>
      </c>
      <c r="E104" s="6">
        <v>2700</v>
      </c>
      <c r="H104" s="10">
        <v>76</v>
      </c>
      <c r="I104" s="10">
        <v>183.272894819518</v>
      </c>
      <c r="J104" s="10">
        <v>4.7271051804818303</v>
      </c>
      <c r="L104" s="10">
        <v>44.674556213017802</v>
      </c>
      <c r="M104" s="10">
        <v>165</v>
      </c>
    </row>
    <row r="105" spans="1:13">
      <c r="A105" s="7">
        <v>201</v>
      </c>
      <c r="B105" s="8">
        <v>1619</v>
      </c>
      <c r="C105" s="6">
        <v>4329</v>
      </c>
      <c r="D105" s="6">
        <v>1813</v>
      </c>
      <c r="E105" s="6">
        <v>1840</v>
      </c>
      <c r="H105" s="10">
        <v>77</v>
      </c>
      <c r="I105" s="10">
        <v>178.36878192184801</v>
      </c>
      <c r="J105" s="10">
        <v>-13.368781921847599</v>
      </c>
      <c r="L105" s="10">
        <v>45.266272189349102</v>
      </c>
      <c r="M105" s="10">
        <v>165</v>
      </c>
    </row>
    <row r="106" spans="1:13">
      <c r="A106" s="7">
        <v>186</v>
      </c>
      <c r="B106" s="8">
        <v>1895</v>
      </c>
      <c r="C106" s="6">
        <v>4520</v>
      </c>
      <c r="D106" s="6">
        <v>1850</v>
      </c>
      <c r="E106" s="6">
        <v>2490</v>
      </c>
      <c r="H106" s="10">
        <v>78</v>
      </c>
      <c r="I106" s="10">
        <v>182.237697836991</v>
      </c>
      <c r="J106" s="10">
        <v>26.762302163009</v>
      </c>
      <c r="L106" s="10">
        <v>45.857988165680503</v>
      </c>
      <c r="M106" s="10">
        <v>170</v>
      </c>
    </row>
    <row r="107" spans="1:13">
      <c r="A107" s="7">
        <v>190</v>
      </c>
      <c r="B107" s="8">
        <v>1645</v>
      </c>
      <c r="C107" s="6">
        <v>4315</v>
      </c>
      <c r="D107" s="6">
        <v>1800</v>
      </c>
      <c r="E107" s="6">
        <v>2520</v>
      </c>
      <c r="H107" s="10">
        <v>79</v>
      </c>
      <c r="I107" s="10">
        <v>176.587764208805</v>
      </c>
      <c r="J107" s="10">
        <v>321.41223579119497</v>
      </c>
      <c r="L107" s="10">
        <v>46.449704142011797</v>
      </c>
      <c r="M107" s="10">
        <v>170</v>
      </c>
    </row>
    <row r="108" spans="1:13">
      <c r="A108" s="7">
        <v>205</v>
      </c>
      <c r="B108" s="8">
        <v>1671</v>
      </c>
      <c r="C108" s="6">
        <v>4331</v>
      </c>
      <c r="D108" s="6">
        <v>1822</v>
      </c>
      <c r="E108" s="6">
        <v>2425</v>
      </c>
      <c r="H108" s="10">
        <v>80</v>
      </c>
      <c r="I108" s="10">
        <v>198.178457385754</v>
      </c>
      <c r="J108" s="10">
        <v>16.8215426142464</v>
      </c>
      <c r="L108" s="10">
        <v>47.041420118343197</v>
      </c>
      <c r="M108" s="10">
        <v>170</v>
      </c>
    </row>
    <row r="109" spans="1:13">
      <c r="A109" s="7">
        <v>200</v>
      </c>
      <c r="B109" s="8">
        <v>1922</v>
      </c>
      <c r="C109" s="6">
        <v>4655</v>
      </c>
      <c r="D109" s="6">
        <v>1855</v>
      </c>
      <c r="E109" s="6">
        <v>2603</v>
      </c>
      <c r="H109" s="10">
        <v>81</v>
      </c>
      <c r="I109" s="10">
        <v>143.98812962782699</v>
      </c>
      <c r="J109" s="10">
        <v>21.011870372172801</v>
      </c>
      <c r="L109" s="10">
        <v>47.633136094674597</v>
      </c>
      <c r="M109" s="10">
        <v>170</v>
      </c>
    </row>
    <row r="110" spans="1:13">
      <c r="A110" s="7">
        <v>192</v>
      </c>
      <c r="B110" s="8">
        <v>1760</v>
      </c>
      <c r="C110" s="6">
        <v>4655</v>
      </c>
      <c r="D110" s="6">
        <v>1835</v>
      </c>
      <c r="E110" s="6">
        <v>2600</v>
      </c>
      <c r="H110" s="10">
        <v>82</v>
      </c>
      <c r="I110" s="10">
        <v>187.765618379964</v>
      </c>
      <c r="J110" s="10">
        <v>12.234381620036499</v>
      </c>
      <c r="L110" s="10">
        <v>48.224852071005898</v>
      </c>
      <c r="M110" s="10">
        <v>170</v>
      </c>
    </row>
    <row r="111" spans="1:13">
      <c r="A111" s="7">
        <v>205</v>
      </c>
      <c r="B111" s="8">
        <v>1607</v>
      </c>
      <c r="C111" s="6">
        <v>3994</v>
      </c>
      <c r="D111" s="6">
        <v>1811</v>
      </c>
      <c r="E111" s="6">
        <v>2740</v>
      </c>
      <c r="H111" s="10">
        <v>83</v>
      </c>
      <c r="I111" s="10">
        <v>191.644519936801</v>
      </c>
      <c r="J111" s="10">
        <v>26.355480063199501</v>
      </c>
      <c r="L111" s="10">
        <v>48.816568047337299</v>
      </c>
      <c r="M111" s="10">
        <v>170</v>
      </c>
    </row>
    <row r="112" spans="1:13">
      <c r="A112" s="7">
        <v>205</v>
      </c>
      <c r="B112" s="8">
        <v>1607</v>
      </c>
      <c r="C112" s="6">
        <v>3994</v>
      </c>
      <c r="D112" s="6">
        <v>1811</v>
      </c>
      <c r="E112" s="6">
        <v>2555</v>
      </c>
      <c r="H112" s="10">
        <v>84</v>
      </c>
      <c r="I112" s="10">
        <v>193.774199132359</v>
      </c>
      <c r="J112" s="10">
        <v>101.225800867641</v>
      </c>
      <c r="L112" s="10">
        <v>49.4082840236686</v>
      </c>
      <c r="M112" s="10">
        <v>170</v>
      </c>
    </row>
    <row r="113" spans="1:13">
      <c r="A113" s="7">
        <v>190</v>
      </c>
      <c r="B113" s="8">
        <v>1465</v>
      </c>
      <c r="C113" s="6">
        <v>4620</v>
      </c>
      <c r="D113" s="6">
        <v>1800</v>
      </c>
      <c r="E113" s="6">
        <v>2680</v>
      </c>
      <c r="H113" s="10">
        <v>85</v>
      </c>
      <c r="I113" s="10">
        <v>152.489387130918</v>
      </c>
      <c r="J113" s="10">
        <v>-52.489387130917699</v>
      </c>
      <c r="L113" s="10">
        <v>50</v>
      </c>
      <c r="M113" s="10">
        <v>170</v>
      </c>
    </row>
    <row r="114" spans="1:13">
      <c r="A114" s="7">
        <v>165</v>
      </c>
      <c r="B114" s="8">
        <v>1456</v>
      </c>
      <c r="C114" s="6">
        <v>4767</v>
      </c>
      <c r="D114" s="6">
        <v>1832</v>
      </c>
      <c r="E114" s="6">
        <v>2600</v>
      </c>
      <c r="H114" s="10">
        <v>86</v>
      </c>
      <c r="I114" s="10">
        <v>182.37805075620801</v>
      </c>
      <c r="J114" s="10">
        <v>27.6219492437925</v>
      </c>
      <c r="L114" s="10">
        <v>50.5917159763314</v>
      </c>
      <c r="M114" s="10">
        <v>170</v>
      </c>
    </row>
    <row r="115" spans="1:13">
      <c r="A115" s="7">
        <v>132</v>
      </c>
      <c r="B115" s="8">
        <v>1458</v>
      </c>
      <c r="C115" s="6">
        <v>4370</v>
      </c>
      <c r="D115" s="6">
        <v>1783</v>
      </c>
      <c r="E115" s="6">
        <v>2673</v>
      </c>
      <c r="H115" s="10">
        <v>87</v>
      </c>
      <c r="I115" s="10">
        <v>204.46079815742399</v>
      </c>
      <c r="J115" s="10">
        <v>20.539201842575601</v>
      </c>
      <c r="L115" s="10">
        <v>51.183431952662701</v>
      </c>
      <c r="M115" s="10">
        <v>170</v>
      </c>
    </row>
    <row r="116" spans="1:13">
      <c r="A116" s="7">
        <v>146</v>
      </c>
      <c r="B116" s="8">
        <v>1557</v>
      </c>
      <c r="C116" s="6">
        <v>4299</v>
      </c>
      <c r="D116" s="6">
        <v>1822</v>
      </c>
      <c r="E116" s="6">
        <v>2760</v>
      </c>
      <c r="H116" s="10">
        <v>88</v>
      </c>
      <c r="I116" s="10">
        <v>153.71401880668</v>
      </c>
      <c r="J116" s="10">
        <v>-44.714018806679597</v>
      </c>
      <c r="L116" s="10">
        <v>51.775147928994102</v>
      </c>
      <c r="M116" s="10">
        <v>170</v>
      </c>
    </row>
    <row r="117" spans="1:13">
      <c r="A117" s="7">
        <v>157</v>
      </c>
      <c r="B117" s="8">
        <v>1442</v>
      </c>
      <c r="C117" s="6">
        <v>4686</v>
      </c>
      <c r="D117" s="6">
        <v>1810</v>
      </c>
      <c r="E117" s="6">
        <v>2610</v>
      </c>
      <c r="H117" s="10">
        <v>89</v>
      </c>
      <c r="I117" s="10">
        <v>198.940075848741</v>
      </c>
      <c r="J117" s="10">
        <v>96.059924151259096</v>
      </c>
      <c r="L117" s="10">
        <v>52.366863905325403</v>
      </c>
      <c r="M117" s="10">
        <v>172</v>
      </c>
    </row>
    <row r="118" spans="1:13">
      <c r="A118" s="7">
        <v>165</v>
      </c>
      <c r="B118" s="8">
        <v>1490</v>
      </c>
      <c r="C118" s="6">
        <v>4540</v>
      </c>
      <c r="D118" s="6">
        <v>1760</v>
      </c>
      <c r="E118" s="6">
        <v>2673</v>
      </c>
      <c r="H118" s="10">
        <v>90</v>
      </c>
      <c r="I118" s="10">
        <v>129.905480765227</v>
      </c>
      <c r="J118" s="10">
        <v>5.09451923477297</v>
      </c>
      <c r="L118" s="10">
        <v>52.958579881656803</v>
      </c>
      <c r="M118" s="10">
        <v>174</v>
      </c>
    </row>
    <row r="119" spans="1:13">
      <c r="A119" s="7">
        <v>195</v>
      </c>
      <c r="B119" s="8">
        <v>1445</v>
      </c>
      <c r="C119" s="6">
        <v>4975</v>
      </c>
      <c r="D119" s="6">
        <v>1865</v>
      </c>
      <c r="E119" s="6">
        <v>2650</v>
      </c>
      <c r="H119" s="10">
        <v>91</v>
      </c>
      <c r="I119" s="10">
        <v>141.12634379328199</v>
      </c>
      <c r="J119" s="10">
        <v>28.873656206718401</v>
      </c>
      <c r="L119" s="10">
        <v>53.550295857988203</v>
      </c>
      <c r="M119" s="10">
        <v>175</v>
      </c>
    </row>
    <row r="120" spans="1:13">
      <c r="A120" s="7">
        <v>185</v>
      </c>
      <c r="B120" s="8">
        <v>1645</v>
      </c>
      <c r="C120" s="6">
        <v>4.6399999999999997</v>
      </c>
      <c r="D120" s="6">
        <v>1.845</v>
      </c>
      <c r="E120" s="6">
        <v>2750</v>
      </c>
      <c r="H120" s="10">
        <v>92</v>
      </c>
      <c r="I120" s="10">
        <v>149.46606574448899</v>
      </c>
      <c r="J120" s="10">
        <v>-29.466065744488599</v>
      </c>
      <c r="L120" s="10">
        <v>54.142011834319497</v>
      </c>
      <c r="M120" s="10">
        <v>180</v>
      </c>
    </row>
    <row r="121" spans="1:13">
      <c r="A121" s="7">
        <v>213</v>
      </c>
      <c r="B121" s="8">
        <v>1651</v>
      </c>
      <c r="C121" s="6">
        <v>4731</v>
      </c>
      <c r="D121" s="6">
        <v>2175</v>
      </c>
      <c r="E121" s="6">
        <v>2498</v>
      </c>
      <c r="H121" s="10">
        <v>93</v>
      </c>
      <c r="I121" s="10">
        <v>126.68753756695401</v>
      </c>
      <c r="J121" s="10">
        <v>-26.687537566953999</v>
      </c>
      <c r="L121" s="10">
        <v>54.733727810650898</v>
      </c>
      <c r="M121" s="10">
        <v>180</v>
      </c>
    </row>
    <row r="122" spans="1:13">
      <c r="A122" s="7">
        <v>213</v>
      </c>
      <c r="B122" s="8">
        <v>1651</v>
      </c>
      <c r="C122" s="6">
        <v>4731</v>
      </c>
      <c r="D122" s="6">
        <v>2175</v>
      </c>
      <c r="E122" s="6">
        <v>2498</v>
      </c>
      <c r="H122" s="10">
        <v>94</v>
      </c>
      <c r="I122" s="10">
        <v>178.31576450854999</v>
      </c>
      <c r="J122" s="10">
        <v>-13.315764508549901</v>
      </c>
      <c r="L122" s="10">
        <v>55.325443786982198</v>
      </c>
      <c r="M122" s="10">
        <v>180</v>
      </c>
    </row>
    <row r="123" spans="1:13">
      <c r="A123" s="7">
        <v>210</v>
      </c>
      <c r="B123" s="8">
        <v>1543</v>
      </c>
      <c r="C123" s="6">
        <v>4950</v>
      </c>
      <c r="D123" s="6">
        <v>2052</v>
      </c>
      <c r="E123" s="6">
        <v>2700</v>
      </c>
      <c r="H123" s="10">
        <v>95</v>
      </c>
      <c r="I123" s="10">
        <v>163.648608411585</v>
      </c>
      <c r="J123" s="10">
        <v>26.3513915884154</v>
      </c>
      <c r="L123" s="10">
        <v>55.917159763313599</v>
      </c>
      <c r="M123" s="10">
        <v>180</v>
      </c>
    </row>
    <row r="124" spans="1:13">
      <c r="A124" s="7">
        <v>160</v>
      </c>
      <c r="B124" s="8">
        <v>1386</v>
      </c>
      <c r="C124" s="6">
        <v>4733</v>
      </c>
      <c r="D124" s="6">
        <v>1843</v>
      </c>
      <c r="E124" s="6">
        <v>2786</v>
      </c>
      <c r="H124" s="10">
        <v>96</v>
      </c>
      <c r="I124" s="10">
        <v>165.58559684524701</v>
      </c>
      <c r="J124" s="10">
        <v>4.4144031547528204</v>
      </c>
      <c r="L124" s="10">
        <v>56.508875739644999</v>
      </c>
      <c r="M124" s="10">
        <v>180</v>
      </c>
    </row>
    <row r="125" spans="1:13">
      <c r="A125" s="7">
        <v>221</v>
      </c>
      <c r="B125" s="8">
        <v>1805</v>
      </c>
      <c r="C125" s="6">
        <v>5151</v>
      </c>
      <c r="D125" s="6">
        <v>2000</v>
      </c>
      <c r="E125" s="6">
        <v>2646</v>
      </c>
      <c r="H125" s="10">
        <v>97</v>
      </c>
      <c r="I125" s="10">
        <v>167.58111777949199</v>
      </c>
      <c r="J125" s="10">
        <v>-2.58111777949193</v>
      </c>
      <c r="L125" s="10">
        <v>57.1005917159763</v>
      </c>
      <c r="M125" s="10">
        <v>180</v>
      </c>
    </row>
    <row r="126" spans="1:13">
      <c r="A126" s="7">
        <v>121</v>
      </c>
      <c r="B126" s="8">
        <v>1383</v>
      </c>
      <c r="C126" s="6">
        <v>4671</v>
      </c>
      <c r="D126" s="6">
        <v>1870</v>
      </c>
      <c r="E126" s="6">
        <v>2670</v>
      </c>
      <c r="H126" s="10">
        <v>98</v>
      </c>
      <c r="I126" s="10">
        <v>160.446675952026</v>
      </c>
      <c r="J126" s="10">
        <v>24.5533240479743</v>
      </c>
      <c r="L126" s="10">
        <v>57.692307692307701</v>
      </c>
      <c r="M126" s="10">
        <v>180</v>
      </c>
    </row>
    <row r="127" spans="1:13">
      <c r="A127" s="7">
        <v>109</v>
      </c>
      <c r="B127" s="8">
        <v>1300</v>
      </c>
      <c r="C127" s="6">
        <v>4519</v>
      </c>
      <c r="D127" s="6">
        <v>1852</v>
      </c>
      <c r="E127" s="6">
        <v>2840</v>
      </c>
      <c r="H127" s="10">
        <v>99</v>
      </c>
      <c r="I127" s="10">
        <v>163.29885527070499</v>
      </c>
      <c r="J127" s="10">
        <v>46.701144729294803</v>
      </c>
      <c r="L127" s="10">
        <v>58.284023668639101</v>
      </c>
      <c r="M127" s="10">
        <v>180</v>
      </c>
    </row>
    <row r="128" spans="1:13">
      <c r="A128" s="7">
        <v>110</v>
      </c>
      <c r="B128" s="8">
        <v>1370</v>
      </c>
      <c r="C128" s="6">
        <v>4710</v>
      </c>
      <c r="D128" s="6">
        <v>1895</v>
      </c>
      <c r="E128" s="6">
        <v>2700</v>
      </c>
      <c r="H128" s="10">
        <v>100</v>
      </c>
      <c r="I128" s="10">
        <v>184.635520259359</v>
      </c>
      <c r="J128" s="10">
        <v>0.36447974064128602</v>
      </c>
      <c r="L128" s="10">
        <v>58.875739644970402</v>
      </c>
      <c r="M128" s="10">
        <v>180</v>
      </c>
    </row>
    <row r="129" spans="1:13">
      <c r="A129" s="7">
        <v>122</v>
      </c>
      <c r="B129" s="8">
        <v>1273</v>
      </c>
      <c r="C129" s="6">
        <v>4465</v>
      </c>
      <c r="D129" s="6">
        <v>2153</v>
      </c>
      <c r="E129" s="6">
        <v>2870</v>
      </c>
      <c r="H129" s="10">
        <v>101</v>
      </c>
      <c r="I129" s="10">
        <v>177.42623317443599</v>
      </c>
      <c r="J129" s="10">
        <v>10.573766825564</v>
      </c>
      <c r="L129" s="10">
        <v>59.467455621301802</v>
      </c>
      <c r="M129" s="10">
        <v>180</v>
      </c>
    </row>
    <row r="130" spans="1:13">
      <c r="A130" s="7">
        <v>170</v>
      </c>
      <c r="B130" s="8">
        <v>1276</v>
      </c>
      <c r="C130" s="6">
        <v>4657</v>
      </c>
      <c r="D130" s="6">
        <v>1971</v>
      </c>
      <c r="E130" s="6">
        <v>2660</v>
      </c>
      <c r="H130" s="10">
        <v>102</v>
      </c>
      <c r="I130" s="10">
        <v>194.690723977673</v>
      </c>
      <c r="J130" s="10">
        <v>-10.690723977672899</v>
      </c>
      <c r="L130" s="10">
        <v>60.059171597633103</v>
      </c>
      <c r="M130" s="10">
        <v>180</v>
      </c>
    </row>
    <row r="131" spans="1:13">
      <c r="A131" s="7">
        <v>160</v>
      </c>
      <c r="B131" s="8">
        <v>1475</v>
      </c>
      <c r="C131" s="6">
        <v>3395</v>
      </c>
      <c r="D131" s="6">
        <v>1490</v>
      </c>
      <c r="E131" s="6">
        <v>2874</v>
      </c>
      <c r="H131" s="10">
        <v>103</v>
      </c>
      <c r="I131" s="10">
        <v>175.19788723793701</v>
      </c>
      <c r="J131" s="10">
        <v>4.8021127620634703</v>
      </c>
      <c r="L131" s="10">
        <v>60.650887573964503</v>
      </c>
      <c r="M131" s="10">
        <v>180</v>
      </c>
    </row>
    <row r="132" spans="1:13">
      <c r="A132" s="7">
        <v>190</v>
      </c>
      <c r="B132" s="8">
        <v>1520</v>
      </c>
      <c r="C132" s="6">
        <v>3805</v>
      </c>
      <c r="D132" s="6">
        <v>1680</v>
      </c>
      <c r="E132" s="6">
        <v>2874</v>
      </c>
      <c r="H132" s="10">
        <v>104</v>
      </c>
      <c r="I132" s="10">
        <v>188.57481577087</v>
      </c>
      <c r="J132" s="10">
        <v>12.425184229130201</v>
      </c>
      <c r="L132" s="10">
        <v>61.242603550295897</v>
      </c>
      <c r="M132" s="10">
        <v>182</v>
      </c>
    </row>
    <row r="133" spans="1:13">
      <c r="A133" s="7">
        <v>165</v>
      </c>
      <c r="B133" s="8">
        <v>1520</v>
      </c>
      <c r="C133" s="6">
        <v>3995</v>
      </c>
      <c r="D133" s="6">
        <v>1660</v>
      </c>
      <c r="E133" s="6">
        <v>2941</v>
      </c>
      <c r="H133" s="10">
        <v>105</v>
      </c>
      <c r="I133" s="10">
        <v>206.35712193884299</v>
      </c>
      <c r="J133" s="10">
        <v>-20.357121938842699</v>
      </c>
      <c r="L133" s="10">
        <v>61.834319526627198</v>
      </c>
      <c r="M133" s="10">
        <v>184</v>
      </c>
    </row>
    <row r="134" spans="1:13">
      <c r="A134" s="7">
        <v>154</v>
      </c>
      <c r="B134" s="8">
        <v>1530</v>
      </c>
      <c r="C134" s="6">
        <v>3825</v>
      </c>
      <c r="D134" s="6">
        <v>1665</v>
      </c>
      <c r="E134" s="6">
        <v>2430</v>
      </c>
      <c r="H134" s="10">
        <v>106</v>
      </c>
      <c r="I134" s="10">
        <v>182.37131345614301</v>
      </c>
      <c r="J134" s="10">
        <v>7.6286865438568201</v>
      </c>
      <c r="L134" s="10">
        <v>62.426035502958598</v>
      </c>
      <c r="M134" s="10">
        <v>184</v>
      </c>
    </row>
    <row r="135" spans="1:13">
      <c r="A135" s="7">
        <v>180</v>
      </c>
      <c r="B135" s="8">
        <v>1880</v>
      </c>
      <c r="C135" s="6">
        <v>4107</v>
      </c>
      <c r="D135" s="6">
        <v>1745</v>
      </c>
      <c r="E135" s="6">
        <v>3105</v>
      </c>
      <c r="H135" s="10">
        <v>107</v>
      </c>
      <c r="I135" s="10">
        <v>186.180383157405</v>
      </c>
      <c r="J135" s="10">
        <v>18.819616842595</v>
      </c>
      <c r="L135" s="10">
        <v>63.017751479289899</v>
      </c>
      <c r="M135" s="10">
        <v>184</v>
      </c>
    </row>
    <row r="136" spans="1:13">
      <c r="A136" s="7">
        <v>170</v>
      </c>
      <c r="B136" s="8">
        <v>1485</v>
      </c>
      <c r="C136" s="6">
        <v>4490</v>
      </c>
      <c r="D136" s="6">
        <v>1730</v>
      </c>
      <c r="E136" s="6">
        <v>2812</v>
      </c>
      <c r="H136" s="10">
        <v>108</v>
      </c>
      <c r="I136" s="10">
        <v>206.94866260513399</v>
      </c>
      <c r="J136" s="10">
        <v>-6.94866260513359</v>
      </c>
      <c r="L136" s="10">
        <v>63.609467455621299</v>
      </c>
      <c r="M136" s="10">
        <v>185</v>
      </c>
    </row>
    <row r="137" spans="1:13">
      <c r="A137" s="7">
        <v>163</v>
      </c>
      <c r="B137" s="8">
        <v>1466</v>
      </c>
      <c r="C137" s="6">
        <v>4413</v>
      </c>
      <c r="D137" s="6">
        <v>1699</v>
      </c>
      <c r="E137" s="6">
        <v>2450</v>
      </c>
      <c r="H137" s="10">
        <v>109</v>
      </c>
      <c r="I137" s="10">
        <v>191.17767850169801</v>
      </c>
      <c r="J137" s="10">
        <v>0.82232149830213097</v>
      </c>
      <c r="L137" s="10">
        <v>64.2011834319527</v>
      </c>
      <c r="M137" s="10">
        <v>185</v>
      </c>
    </row>
    <row r="138" spans="1:13">
      <c r="A138" s="7">
        <v>155</v>
      </c>
      <c r="B138" s="8">
        <v>1505</v>
      </c>
      <c r="C138" s="6">
        <v>3989</v>
      </c>
      <c r="D138" s="6">
        <v>1687</v>
      </c>
      <c r="E138" s="6">
        <v>2780</v>
      </c>
      <c r="H138" s="10">
        <v>110</v>
      </c>
      <c r="I138" s="10">
        <v>177.41061363852401</v>
      </c>
      <c r="J138" s="10">
        <v>27.589386361475899</v>
      </c>
      <c r="L138" s="10">
        <v>64.792899408284001</v>
      </c>
      <c r="M138" s="10">
        <v>185</v>
      </c>
    </row>
    <row r="139" spans="1:13">
      <c r="A139" s="7">
        <v>190</v>
      </c>
      <c r="B139" s="8">
        <v>1630</v>
      </c>
      <c r="C139" s="6">
        <v>4270</v>
      </c>
      <c r="D139" s="6">
        <v>1780</v>
      </c>
      <c r="E139" s="6">
        <v>2704</v>
      </c>
      <c r="H139" s="10">
        <v>111</v>
      </c>
      <c r="I139" s="10">
        <v>179.77539106428901</v>
      </c>
      <c r="J139" s="10">
        <v>25.224608935711</v>
      </c>
      <c r="L139" s="10">
        <v>65.384615384615401</v>
      </c>
      <c r="M139" s="10">
        <v>185</v>
      </c>
    </row>
    <row r="140" spans="1:13">
      <c r="A140" s="7">
        <v>205</v>
      </c>
      <c r="B140" s="8">
        <v>1706</v>
      </c>
      <c r="C140" s="6">
        <v>4598</v>
      </c>
      <c r="D140" s="6">
        <v>1894</v>
      </c>
      <c r="E140" s="6">
        <v>2720</v>
      </c>
      <c r="H140" s="10">
        <v>112</v>
      </c>
      <c r="I140" s="10">
        <v>161.534538091076</v>
      </c>
      <c r="J140" s="10">
        <v>28.4654619089238</v>
      </c>
      <c r="L140" s="10">
        <v>65.976331360946702</v>
      </c>
      <c r="M140" s="10">
        <v>186</v>
      </c>
    </row>
    <row r="141" spans="1:13">
      <c r="A141" s="7">
        <v>225</v>
      </c>
      <c r="B141" s="8">
        <v>1840</v>
      </c>
      <c r="C141" s="6">
        <v>5295</v>
      </c>
      <c r="D141" s="6">
        <v>1860</v>
      </c>
      <c r="E141" s="6">
        <v>2360</v>
      </c>
      <c r="H141" s="10">
        <v>113</v>
      </c>
      <c r="I141" s="10">
        <v>161.24283829445099</v>
      </c>
      <c r="J141" s="10">
        <v>3.75716170554858</v>
      </c>
      <c r="L141" s="10">
        <v>66.568047337278102</v>
      </c>
      <c r="M141" s="10">
        <v>188</v>
      </c>
    </row>
    <row r="142" spans="1:13">
      <c r="A142" s="7">
        <v>190</v>
      </c>
      <c r="B142" s="8">
        <v>1710</v>
      </c>
      <c r="C142" s="6">
        <v>4695</v>
      </c>
      <c r="D142" s="6">
        <v>1810</v>
      </c>
      <c r="E142" s="6">
        <v>2450</v>
      </c>
      <c r="H142" s="10">
        <v>114</v>
      </c>
      <c r="I142" s="10">
        <v>161.95987757629399</v>
      </c>
      <c r="J142" s="10">
        <v>-29.9598775762936</v>
      </c>
      <c r="L142" s="10">
        <v>67.159763313609503</v>
      </c>
      <c r="M142" s="10">
        <v>188</v>
      </c>
    </row>
    <row r="143" spans="1:13">
      <c r="A143" s="7">
        <v>155</v>
      </c>
      <c r="B143" s="8">
        <v>1464</v>
      </c>
      <c r="C143" s="6">
        <v>4933</v>
      </c>
      <c r="D143" s="6">
        <v>1849</v>
      </c>
      <c r="E143" s="6">
        <v>2425</v>
      </c>
      <c r="H143" s="10">
        <v>115</v>
      </c>
      <c r="I143" s="10">
        <v>171.015027603102</v>
      </c>
      <c r="J143" s="10">
        <v>-25.0150276031017</v>
      </c>
      <c r="L143" s="10">
        <v>67.751479289940804</v>
      </c>
      <c r="M143" s="10">
        <v>190</v>
      </c>
    </row>
    <row r="144" spans="1:13">
      <c r="A144" s="7">
        <v>158</v>
      </c>
      <c r="B144" s="8">
        <v>1464</v>
      </c>
      <c r="C144" s="6">
        <v>4907</v>
      </c>
      <c r="D144" s="6">
        <v>1860</v>
      </c>
      <c r="E144" s="6">
        <v>2450</v>
      </c>
      <c r="H144" s="10">
        <v>116</v>
      </c>
      <c r="I144" s="10">
        <v>159.975027204139</v>
      </c>
      <c r="J144" s="10">
        <v>-2.9750272041386001</v>
      </c>
      <c r="L144" s="10">
        <v>68.343195266272204</v>
      </c>
      <c r="M144" s="10">
        <v>190</v>
      </c>
    </row>
    <row r="145" spans="1:13">
      <c r="A145" s="7">
        <v>138</v>
      </c>
      <c r="B145" s="8">
        <v>1538</v>
      </c>
      <c r="C145" s="6">
        <v>5091</v>
      </c>
      <c r="D145" s="6">
        <v>1902</v>
      </c>
      <c r="E145" s="6">
        <v>2680</v>
      </c>
      <c r="H145" s="10">
        <v>117</v>
      </c>
      <c r="I145" s="10">
        <v>164.127892241685</v>
      </c>
      <c r="J145" s="10">
        <v>0.87210775831533704</v>
      </c>
      <c r="L145" s="10">
        <v>68.934911242603505</v>
      </c>
      <c r="M145" s="10">
        <v>190</v>
      </c>
    </row>
    <row r="146" spans="1:13">
      <c r="A146" s="7">
        <v>190</v>
      </c>
      <c r="B146" s="8">
        <v>1624</v>
      </c>
      <c r="C146" s="6">
        <v>4696</v>
      </c>
      <c r="D146" s="6">
        <v>1923</v>
      </c>
      <c r="E146" s="6">
        <v>2650</v>
      </c>
      <c r="H146" s="10">
        <v>118</v>
      </c>
      <c r="I146" s="10">
        <v>158.827015153351</v>
      </c>
      <c r="J146" s="10">
        <v>36.172984846649101</v>
      </c>
      <c r="L146" s="10">
        <v>69.526627218934905</v>
      </c>
      <c r="M146" s="10">
        <v>190</v>
      </c>
    </row>
    <row r="147" spans="1:13">
      <c r="A147" s="7">
        <v>135</v>
      </c>
      <c r="B147" s="8">
        <v>1308</v>
      </c>
      <c r="C147" s="6">
        <v>4470</v>
      </c>
      <c r="D147" s="6">
        <v>1923</v>
      </c>
      <c r="E147" s="6">
        <v>2552</v>
      </c>
      <c r="H147" s="10">
        <v>119</v>
      </c>
      <c r="I147" s="10">
        <v>186.502696635398</v>
      </c>
      <c r="J147" s="10">
        <v>-1.50269663539771</v>
      </c>
      <c r="L147" s="10">
        <v>70.118343195266306</v>
      </c>
      <c r="M147" s="10">
        <v>190</v>
      </c>
    </row>
    <row r="148" spans="1:13">
      <c r="A148" s="7">
        <v>165</v>
      </c>
      <c r="B148" s="8">
        <v>1473</v>
      </c>
      <c r="C148" s="6">
        <v>4956</v>
      </c>
      <c r="D148" s="6">
        <v>1903</v>
      </c>
      <c r="E148" s="6">
        <v>2510</v>
      </c>
      <c r="H148" s="10">
        <v>120</v>
      </c>
      <c r="I148" s="10">
        <v>183.94180897784801</v>
      </c>
      <c r="J148" s="10">
        <v>29.0581910221517</v>
      </c>
      <c r="L148" s="10">
        <v>70.710059171597607</v>
      </c>
      <c r="M148" s="10">
        <v>190</v>
      </c>
    </row>
    <row r="149" spans="1:13">
      <c r="A149" s="7">
        <v>150</v>
      </c>
      <c r="B149" s="8">
        <v>1865</v>
      </c>
      <c r="C149" s="6">
        <v>5080</v>
      </c>
      <c r="D149" s="6">
        <v>1980</v>
      </c>
      <c r="E149" s="6">
        <v>2590</v>
      </c>
      <c r="H149" s="10">
        <v>121</v>
      </c>
      <c r="I149" s="10">
        <v>183.94180897784801</v>
      </c>
      <c r="J149" s="10">
        <v>29.0581910221517</v>
      </c>
      <c r="L149" s="10">
        <v>71.301775147929007</v>
      </c>
      <c r="M149" s="10">
        <v>190</v>
      </c>
    </row>
    <row r="150" spans="1:13">
      <c r="A150" s="7">
        <v>170</v>
      </c>
      <c r="B150" s="8">
        <v>1211</v>
      </c>
      <c r="C150" s="6">
        <v>4568</v>
      </c>
      <c r="D150" s="6">
        <v>1952</v>
      </c>
      <c r="E150" s="6">
        <v>2741</v>
      </c>
      <c r="H150" s="10">
        <v>122</v>
      </c>
      <c r="I150" s="10">
        <v>169.07252803133201</v>
      </c>
      <c r="J150" s="10">
        <v>40.927471968667703</v>
      </c>
      <c r="L150" s="10">
        <v>71.893491124260393</v>
      </c>
      <c r="M150" s="10">
        <v>190</v>
      </c>
    </row>
    <row r="151" spans="1:13">
      <c r="A151" s="7">
        <v>198</v>
      </c>
      <c r="B151" s="8">
        <v>1675</v>
      </c>
      <c r="C151" s="6">
        <v>3655</v>
      </c>
      <c r="D151" s="6">
        <v>1620</v>
      </c>
      <c r="E151" s="6">
        <v>3095</v>
      </c>
      <c r="H151" s="10">
        <v>123</v>
      </c>
      <c r="I151" s="10">
        <v>152.32347712576299</v>
      </c>
      <c r="J151" s="10">
        <v>7.6765228742371203</v>
      </c>
      <c r="L151" s="10">
        <v>72.485207100591694</v>
      </c>
      <c r="M151" s="10">
        <v>190</v>
      </c>
    </row>
    <row r="152" spans="1:13">
      <c r="A152" s="7">
        <v>180</v>
      </c>
      <c r="B152" s="8">
        <v>1587</v>
      </c>
      <c r="C152" s="6">
        <v>3793</v>
      </c>
      <c r="D152" s="6">
        <v>1665</v>
      </c>
      <c r="E152" s="6">
        <v>2670</v>
      </c>
      <c r="H152" s="10">
        <v>124</v>
      </c>
      <c r="I152" s="10">
        <v>193.83958695383399</v>
      </c>
      <c r="J152" s="10">
        <v>27.1604130461658</v>
      </c>
      <c r="L152" s="10">
        <v>73.076923076923094</v>
      </c>
      <c r="M152" s="10">
        <v>190</v>
      </c>
    </row>
    <row r="153" spans="1:13">
      <c r="A153" s="7">
        <v>180</v>
      </c>
      <c r="B153" s="8">
        <v>1870</v>
      </c>
      <c r="C153" s="6">
        <v>3985</v>
      </c>
      <c r="D153" s="6">
        <v>1850</v>
      </c>
      <c r="E153" s="6">
        <v>2776</v>
      </c>
      <c r="H153" s="10">
        <v>125</v>
      </c>
      <c r="I153" s="10">
        <v>153.982864800827</v>
      </c>
      <c r="J153" s="10">
        <v>-32.9828648008274</v>
      </c>
      <c r="L153" s="10">
        <v>73.668639053254395</v>
      </c>
      <c r="M153" s="10">
        <v>192</v>
      </c>
    </row>
    <row r="154" spans="1:13">
      <c r="A154" s="7">
        <v>210</v>
      </c>
      <c r="B154" s="8">
        <v>1651</v>
      </c>
      <c r="C154" s="6">
        <v>4384</v>
      </c>
      <c r="D154" s="6">
        <v>1813</v>
      </c>
      <c r="E154" s="6">
        <v>2968</v>
      </c>
      <c r="H154" s="10">
        <v>126</v>
      </c>
      <c r="I154" s="10">
        <v>144.34373318773899</v>
      </c>
      <c r="J154" s="10">
        <v>-35.343733187739197</v>
      </c>
      <c r="L154" s="10">
        <v>74.260355029585796</v>
      </c>
      <c r="M154" s="10">
        <v>195</v>
      </c>
    </row>
    <row r="155" spans="1:13">
      <c r="A155" s="7">
        <v>180</v>
      </c>
      <c r="B155" s="8">
        <v>2670</v>
      </c>
      <c r="C155" s="6">
        <v>5458</v>
      </c>
      <c r="D155" s="6">
        <v>1905</v>
      </c>
      <c r="E155" s="6">
        <v>3070</v>
      </c>
      <c r="H155" s="10">
        <v>127</v>
      </c>
      <c r="I155" s="10">
        <v>152.33813487734599</v>
      </c>
      <c r="J155" s="10">
        <v>-42.338134877346199</v>
      </c>
      <c r="L155" s="10">
        <v>74.852071005917196</v>
      </c>
      <c r="M155" s="10">
        <v>198</v>
      </c>
    </row>
    <row r="156" spans="1:13">
      <c r="A156" s="7">
        <v>160</v>
      </c>
      <c r="B156" s="8">
        <v>1570</v>
      </c>
      <c r="C156" s="6">
        <v>4180</v>
      </c>
      <c r="D156" s="6">
        <v>1800</v>
      </c>
      <c r="E156" s="6">
        <v>2807</v>
      </c>
      <c r="H156" s="10">
        <v>128</v>
      </c>
      <c r="I156" s="10">
        <v>143.671371921223</v>
      </c>
      <c r="J156" s="10">
        <v>-21.671371921223098</v>
      </c>
      <c r="L156" s="10">
        <v>75.443786982248497</v>
      </c>
      <c r="M156" s="10">
        <v>198</v>
      </c>
    </row>
    <row r="157" spans="1:13">
      <c r="A157" s="7">
        <v>208</v>
      </c>
      <c r="B157" s="8">
        <v>1455</v>
      </c>
      <c r="C157" s="6">
        <v>4885</v>
      </c>
      <c r="D157" s="6">
        <v>1840</v>
      </c>
      <c r="E157" s="6">
        <v>2622</v>
      </c>
      <c r="H157" s="10">
        <v>129</v>
      </c>
      <c r="I157" s="10">
        <v>144.52080199082201</v>
      </c>
      <c r="J157" s="10">
        <v>25.479198009177999</v>
      </c>
      <c r="L157" s="10">
        <v>76.035502958579897</v>
      </c>
      <c r="M157" s="10">
        <v>198</v>
      </c>
    </row>
    <row r="158" spans="1:13">
      <c r="A158" s="7">
        <v>160</v>
      </c>
      <c r="B158" s="8">
        <v>1386</v>
      </c>
      <c r="C158" s="6">
        <v>4733</v>
      </c>
      <c r="D158" s="6">
        <v>1843</v>
      </c>
      <c r="E158" s="6">
        <v>2964</v>
      </c>
      <c r="H158" s="10">
        <v>130</v>
      </c>
      <c r="I158" s="10">
        <v>163.42016508576501</v>
      </c>
      <c r="J158" s="10">
        <v>-3.4201650857652299</v>
      </c>
      <c r="L158" s="10">
        <v>76.627218934911198</v>
      </c>
      <c r="M158" s="10">
        <v>198</v>
      </c>
    </row>
    <row r="159" spans="1:13">
      <c r="A159" s="7">
        <v>213</v>
      </c>
      <c r="B159" s="8">
        <v>1846</v>
      </c>
      <c r="C159" s="6">
        <v>4988</v>
      </c>
      <c r="D159" s="6">
        <v>2200</v>
      </c>
      <c r="E159" s="6">
        <v>2850</v>
      </c>
      <c r="H159" s="10">
        <v>131</v>
      </c>
      <c r="I159" s="10">
        <v>167.23159569739701</v>
      </c>
      <c r="J159" s="10">
        <v>22.768404302602999</v>
      </c>
      <c r="L159" s="10">
        <v>77.218934911242599</v>
      </c>
      <c r="M159" s="10">
        <v>198</v>
      </c>
    </row>
    <row r="160" spans="1:13">
      <c r="A160" s="7">
        <v>164</v>
      </c>
      <c r="B160" s="8">
        <v>1450</v>
      </c>
      <c r="C160" s="6">
        <v>5235</v>
      </c>
      <c r="D160" s="6">
        <v>1900</v>
      </c>
      <c r="E160" s="6">
        <v>2650</v>
      </c>
      <c r="H160" s="10">
        <v>132</v>
      </c>
      <c r="I160" s="10">
        <v>165.377916283194</v>
      </c>
      <c r="J160" s="10">
        <v>-0.37791628319422399</v>
      </c>
      <c r="L160" s="10">
        <v>77.810650887573999</v>
      </c>
      <c r="M160" s="10">
        <v>200</v>
      </c>
    </row>
    <row r="161" spans="1:13">
      <c r="A161" s="7">
        <v>164</v>
      </c>
      <c r="B161" s="8">
        <v>1638</v>
      </c>
      <c r="C161" s="6">
        <v>5842</v>
      </c>
      <c r="D161" s="6">
        <v>1990</v>
      </c>
      <c r="E161" s="6">
        <v>3552</v>
      </c>
      <c r="H161" s="10">
        <v>133</v>
      </c>
      <c r="I161" s="10">
        <v>173.68039089097201</v>
      </c>
      <c r="J161" s="10">
        <v>-19.6803908909718</v>
      </c>
      <c r="L161" s="10">
        <v>78.4023668639053</v>
      </c>
      <c r="M161" s="10">
        <v>200</v>
      </c>
    </row>
    <row r="162" spans="1:13">
      <c r="A162" s="7">
        <v>185</v>
      </c>
      <c r="B162" s="8">
        <v>1525</v>
      </c>
      <c r="C162" s="6">
        <v>3989</v>
      </c>
      <c r="D162" s="6">
        <v>1687</v>
      </c>
      <c r="E162" s="6">
        <v>2400</v>
      </c>
      <c r="H162" s="10">
        <v>134</v>
      </c>
      <c r="I162" s="10">
        <v>198.18708437409299</v>
      </c>
      <c r="J162" s="10">
        <v>-18.187084374093399</v>
      </c>
      <c r="L162" s="10">
        <v>78.9940828402367</v>
      </c>
      <c r="M162" s="10">
        <v>200</v>
      </c>
    </row>
    <row r="163" spans="1:13">
      <c r="A163" s="7">
        <v>152</v>
      </c>
      <c r="B163" s="8">
        <v>1495</v>
      </c>
      <c r="C163" s="6">
        <v>4425</v>
      </c>
      <c r="D163" s="6">
        <v>1730</v>
      </c>
      <c r="E163" s="6">
        <v>2760</v>
      </c>
      <c r="H163" s="10">
        <v>135</v>
      </c>
      <c r="I163" s="10">
        <v>161.88632777594</v>
      </c>
      <c r="J163" s="10">
        <v>8.1136722240603891</v>
      </c>
      <c r="L163" s="10">
        <v>79.585798816568001</v>
      </c>
      <c r="M163" s="10">
        <v>200</v>
      </c>
    </row>
    <row r="164" spans="1:13">
      <c r="A164" s="7">
        <v>155</v>
      </c>
      <c r="B164" s="8">
        <v>1476</v>
      </c>
      <c r="C164" s="6">
        <v>4670</v>
      </c>
      <c r="D164" s="6">
        <v>1814</v>
      </c>
      <c r="E164" s="6">
        <v>2673</v>
      </c>
      <c r="H164" s="10">
        <v>136</v>
      </c>
      <c r="I164" s="10">
        <v>164.809713620922</v>
      </c>
      <c r="J164" s="10">
        <v>-1.8097136209215099</v>
      </c>
      <c r="L164" s="10">
        <v>80.177514792899402</v>
      </c>
      <c r="M164" s="10">
        <v>200</v>
      </c>
    </row>
    <row r="165" spans="1:13">
      <c r="A165" s="7">
        <v>155</v>
      </c>
      <c r="B165" s="8">
        <v>1476</v>
      </c>
      <c r="C165" s="6">
        <v>4670</v>
      </c>
      <c r="D165" s="6">
        <v>1814</v>
      </c>
      <c r="E165" s="6">
        <v>3488</v>
      </c>
      <c r="H165" s="10">
        <v>137</v>
      </c>
      <c r="I165" s="10">
        <v>166.19847596564099</v>
      </c>
      <c r="J165" s="10">
        <v>-11.1984759656413</v>
      </c>
      <c r="L165" s="10">
        <v>80.769230769230802</v>
      </c>
      <c r="M165" s="10">
        <v>200</v>
      </c>
    </row>
    <row r="166" spans="1:13">
      <c r="A166" s="7">
        <v>130</v>
      </c>
      <c r="B166" s="8">
        <v>1644</v>
      </c>
      <c r="C166" s="6">
        <v>4658</v>
      </c>
      <c r="D166" s="6">
        <v>1890</v>
      </c>
      <c r="E166" s="6">
        <v>2600</v>
      </c>
      <c r="H166" s="10">
        <v>138</v>
      </c>
      <c r="I166" s="10">
        <v>178.63362968579401</v>
      </c>
      <c r="J166" s="10">
        <v>11.366370314205801</v>
      </c>
      <c r="L166" s="10">
        <v>81.360946745562103</v>
      </c>
      <c r="M166" s="10">
        <v>200</v>
      </c>
    </row>
    <row r="167" spans="1:13">
      <c r="A167" s="7">
        <v>109</v>
      </c>
      <c r="B167" s="8">
        <v>1676</v>
      </c>
      <c r="C167" s="6">
        <v>4931</v>
      </c>
      <c r="D167" s="6">
        <v>2194</v>
      </c>
      <c r="E167" s="6">
        <v>2825</v>
      </c>
      <c r="H167" s="10">
        <v>139</v>
      </c>
      <c r="I167" s="10">
        <v>185.085244667995</v>
      </c>
      <c r="J167" s="10">
        <v>19.9147553320051</v>
      </c>
      <c r="L167" s="10">
        <v>81.952662721893503</v>
      </c>
      <c r="M167" s="10">
        <v>201</v>
      </c>
    </row>
    <row r="168" spans="1:13">
      <c r="A168" s="7">
        <v>172</v>
      </c>
      <c r="B168" s="8">
        <v>1540</v>
      </c>
      <c r="C168" s="6">
        <v>4277</v>
      </c>
      <c r="D168" s="6">
        <v>1740</v>
      </c>
      <c r="E168" s="6">
        <v>2450</v>
      </c>
      <c r="H168" s="10">
        <v>140</v>
      </c>
      <c r="I168" s="10">
        <v>199.263147371678</v>
      </c>
      <c r="J168" s="10">
        <v>25.736852628322101</v>
      </c>
      <c r="L168" s="10">
        <v>82.544378698224804</v>
      </c>
      <c r="M168" s="10">
        <v>205</v>
      </c>
    </row>
    <row r="169" spans="1:13">
      <c r="A169" s="7">
        <v>215</v>
      </c>
      <c r="B169" s="8">
        <v>1840</v>
      </c>
      <c r="C169" s="6">
        <v>4695</v>
      </c>
      <c r="D169" s="6">
        <v>1815</v>
      </c>
      <c r="E169" s="6">
        <v>2922</v>
      </c>
      <c r="H169" s="10">
        <v>141</v>
      </c>
      <c r="I169" s="10">
        <v>187.90474789775001</v>
      </c>
      <c r="J169" s="10">
        <v>2.0952521022495598</v>
      </c>
      <c r="L169" s="10">
        <v>83.136094674556205</v>
      </c>
      <c r="M169" s="10">
        <v>205</v>
      </c>
    </row>
    <row r="170" spans="1:13">
      <c r="A170" s="7">
        <v>110</v>
      </c>
      <c r="B170" s="8">
        <v>1488</v>
      </c>
      <c r="C170" s="6">
        <v>5299</v>
      </c>
      <c r="D170" s="6">
        <v>2207</v>
      </c>
      <c r="E170" s="6">
        <v>3125</v>
      </c>
      <c r="H170" s="10">
        <v>142</v>
      </c>
      <c r="I170" s="10">
        <v>163.62048553765499</v>
      </c>
      <c r="J170" s="10">
        <v>-8.6204855376551794</v>
      </c>
      <c r="L170" s="10">
        <v>83.727810650887605</v>
      </c>
      <c r="M170" s="10">
        <v>205</v>
      </c>
    </row>
    <row r="171" spans="1:13">
      <c r="E171" s="6"/>
      <c r="H171" s="10">
        <v>143</v>
      </c>
      <c r="I171" s="10">
        <v>163.494454633581</v>
      </c>
      <c r="J171" s="10">
        <v>-5.4944546335807196</v>
      </c>
      <c r="L171" s="10">
        <v>84.319526627218906</v>
      </c>
      <c r="M171" s="10">
        <v>205</v>
      </c>
    </row>
    <row r="172" spans="1:13">
      <c r="E172" s="6"/>
      <c r="H172" s="10">
        <v>144</v>
      </c>
      <c r="I172" s="10">
        <v>167.170990211565</v>
      </c>
      <c r="J172" s="10">
        <v>-29.1709902115647</v>
      </c>
      <c r="L172" s="10">
        <v>84.911242603550306</v>
      </c>
      <c r="M172" s="10">
        <v>205</v>
      </c>
    </row>
    <row r="173" spans="1:13">
      <c r="E173" s="6"/>
      <c r="H173" s="10">
        <v>145</v>
      </c>
      <c r="I173" s="10">
        <v>177.80484665467799</v>
      </c>
      <c r="J173" s="10">
        <v>12.1951533453223</v>
      </c>
      <c r="L173" s="10">
        <v>85.502958579881707</v>
      </c>
      <c r="M173" s="10">
        <v>205</v>
      </c>
    </row>
    <row r="174" spans="1:13">
      <c r="E174" s="6"/>
      <c r="H174" s="10">
        <v>146</v>
      </c>
      <c r="I174" s="10">
        <v>149.510916651472</v>
      </c>
      <c r="J174" s="10">
        <v>-14.5109166514723</v>
      </c>
      <c r="L174" s="10">
        <v>86.094674556212993</v>
      </c>
      <c r="M174" s="10">
        <v>206</v>
      </c>
    </row>
    <row r="175" spans="1:13">
      <c r="E175" s="6"/>
      <c r="H175" s="10">
        <v>147</v>
      </c>
      <c r="I175" s="10">
        <v>163.67353316624201</v>
      </c>
      <c r="J175" s="10">
        <v>1.3264668337581</v>
      </c>
      <c r="L175" s="10">
        <v>86.686390532544394</v>
      </c>
      <c r="M175" s="10">
        <v>208</v>
      </c>
    </row>
    <row r="176" spans="1:13">
      <c r="E176" s="6"/>
      <c r="H176" s="10">
        <v>148</v>
      </c>
      <c r="I176" s="10">
        <v>200.542473638275</v>
      </c>
      <c r="J176" s="10">
        <v>-50.542473638274501</v>
      </c>
      <c r="L176" s="10">
        <v>87.278106508875695</v>
      </c>
      <c r="M176" s="10">
        <v>209</v>
      </c>
    </row>
    <row r="177" spans="1:13">
      <c r="E177" s="6"/>
      <c r="H177" s="10">
        <v>149</v>
      </c>
      <c r="I177" s="10">
        <v>137.46879276550999</v>
      </c>
      <c r="J177" s="10">
        <v>32.531207234490203</v>
      </c>
      <c r="L177" s="10">
        <v>87.869822485207095</v>
      </c>
      <c r="M177" s="10">
        <v>209</v>
      </c>
    </row>
    <row r="178" spans="1:13">
      <c r="E178" s="6"/>
      <c r="H178" s="10">
        <v>150</v>
      </c>
      <c r="I178" s="10">
        <v>179.66457016228799</v>
      </c>
      <c r="J178" s="10">
        <v>18.335429837711999</v>
      </c>
      <c r="L178" s="10">
        <v>88.461538461538495</v>
      </c>
      <c r="M178" s="10">
        <v>210</v>
      </c>
    </row>
    <row r="179" spans="1:13">
      <c r="E179" s="6"/>
      <c r="H179" s="10">
        <v>151</v>
      </c>
      <c r="I179" s="10">
        <v>176.2712077342</v>
      </c>
      <c r="J179" s="10">
        <v>3.7287922657998198</v>
      </c>
      <c r="L179" s="10">
        <v>89.053254437869796</v>
      </c>
      <c r="M179" s="10">
        <v>210</v>
      </c>
    </row>
    <row r="180" spans="1:13">
      <c r="E180" s="6"/>
      <c r="H180" s="10">
        <v>152</v>
      </c>
      <c r="I180" s="10">
        <v>202.702007461964</v>
      </c>
      <c r="J180" s="10">
        <v>-22.702007461964001</v>
      </c>
      <c r="L180" s="10">
        <v>89.644970414201197</v>
      </c>
      <c r="M180" s="10">
        <v>210</v>
      </c>
    </row>
    <row r="181" spans="1:13">
      <c r="H181" s="10">
        <v>153</v>
      </c>
      <c r="I181" s="10">
        <v>177.00291891989301</v>
      </c>
      <c r="J181" s="10">
        <v>32.997081080106902</v>
      </c>
      <c r="L181" s="10">
        <v>90.236686390532498</v>
      </c>
      <c r="M181" s="10">
        <v>210</v>
      </c>
    </row>
    <row r="182" spans="1:13">
      <c r="A182" s="6"/>
      <c r="B182" s="6"/>
      <c r="C182" s="6"/>
      <c r="D182" s="6"/>
      <c r="E182" s="6"/>
      <c r="H182" s="10">
        <v>154</v>
      </c>
      <c r="I182" s="10">
        <v>270.05200741071098</v>
      </c>
      <c r="J182" s="10">
        <v>-90.052007410710999</v>
      </c>
      <c r="L182" s="10">
        <v>90.828402366863898</v>
      </c>
      <c r="M182" s="10">
        <v>210</v>
      </c>
    </row>
    <row r="183" spans="1:13">
      <c r="A183" s="6"/>
      <c r="B183" s="6"/>
      <c r="C183" s="6"/>
      <c r="D183" s="6"/>
      <c r="E183" s="6"/>
      <c r="H183" s="10">
        <v>155</v>
      </c>
      <c r="I183" s="10">
        <v>172.057952367507</v>
      </c>
      <c r="J183" s="10">
        <v>-12.0579523675072</v>
      </c>
      <c r="L183" s="10">
        <v>91.420118343195298</v>
      </c>
      <c r="M183" s="10">
        <v>213</v>
      </c>
    </row>
    <row r="184" spans="1:13">
      <c r="A184" s="6"/>
      <c r="B184" s="6"/>
      <c r="C184" s="6"/>
      <c r="D184" s="6"/>
      <c r="E184" s="6"/>
      <c r="H184" s="10">
        <v>156</v>
      </c>
      <c r="I184" s="10">
        <v>160.38657815657601</v>
      </c>
      <c r="J184" s="10">
        <v>47.613421843424199</v>
      </c>
      <c r="L184" s="10">
        <v>92.011834319526599</v>
      </c>
      <c r="M184" s="10">
        <v>213</v>
      </c>
    </row>
    <row r="185" spans="1:13">
      <c r="A185" s="6"/>
      <c r="B185" s="6"/>
      <c r="C185" s="6"/>
      <c r="D185" s="6"/>
      <c r="E185" s="6"/>
      <c r="H185" s="10">
        <v>157</v>
      </c>
      <c r="I185" s="10">
        <v>150.04817776475701</v>
      </c>
      <c r="J185" s="10">
        <v>9.9518222352433305</v>
      </c>
      <c r="L185" s="10">
        <v>92.603550295858</v>
      </c>
      <c r="M185" s="10">
        <v>213</v>
      </c>
    </row>
    <row r="186" spans="1:13">
      <c r="A186" s="6"/>
      <c r="B186" s="6"/>
      <c r="C186" s="6"/>
      <c r="D186" s="6"/>
      <c r="E186" s="6"/>
      <c r="H186" s="10">
        <v>158</v>
      </c>
      <c r="I186" s="10">
        <v>197.31641460280801</v>
      </c>
      <c r="J186" s="10">
        <v>15.6835853971918</v>
      </c>
      <c r="L186" s="10">
        <v>93.1952662721894</v>
      </c>
      <c r="M186" s="10">
        <v>215</v>
      </c>
    </row>
    <row r="187" spans="1:13">
      <c r="A187" s="6"/>
      <c r="B187" s="6"/>
      <c r="C187" s="6"/>
      <c r="D187" s="6"/>
      <c r="E187" s="6"/>
      <c r="H187" s="10">
        <v>159</v>
      </c>
      <c r="I187" s="10">
        <v>158.37677964690999</v>
      </c>
      <c r="J187" s="10">
        <v>5.6232203530903702</v>
      </c>
      <c r="L187" s="10">
        <v>93.786982248520701</v>
      </c>
      <c r="M187" s="10">
        <v>215</v>
      </c>
    </row>
    <row r="188" spans="1:13">
      <c r="A188" s="6"/>
      <c r="B188" s="6"/>
      <c r="C188" s="6"/>
      <c r="D188" s="6"/>
      <c r="E188" s="6"/>
      <c r="H188" s="10">
        <v>160</v>
      </c>
      <c r="I188" s="10">
        <v>162.91013975841699</v>
      </c>
      <c r="J188" s="10">
        <v>1.0898602415833001</v>
      </c>
      <c r="L188" s="10">
        <v>94.378698224852101</v>
      </c>
      <c r="M188" s="10">
        <v>215</v>
      </c>
    </row>
    <row r="189" spans="1:13">
      <c r="H189" s="10">
        <v>161</v>
      </c>
      <c r="I189" s="10">
        <v>172.990573259402</v>
      </c>
      <c r="J189" s="10">
        <v>12.0094267405981</v>
      </c>
      <c r="L189" s="10">
        <v>94.970414201183402</v>
      </c>
      <c r="M189" s="10">
        <v>218</v>
      </c>
    </row>
    <row r="190" spans="1:13">
      <c r="H190" s="10">
        <v>162</v>
      </c>
      <c r="I190" s="10">
        <v>163.81228956091201</v>
      </c>
      <c r="J190" s="10">
        <v>-11.8122895609116</v>
      </c>
      <c r="L190" s="10">
        <v>95.562130177514803</v>
      </c>
      <c r="M190" s="10">
        <v>220</v>
      </c>
    </row>
    <row r="191" spans="1:13">
      <c r="H191" s="10">
        <v>163</v>
      </c>
      <c r="I191" s="10">
        <v>162.55871521893999</v>
      </c>
      <c r="J191" s="10">
        <v>-7.55871521893999</v>
      </c>
      <c r="L191" s="10">
        <v>96.153846153846203</v>
      </c>
      <c r="M191" s="10">
        <v>221</v>
      </c>
    </row>
    <row r="192" spans="1:13">
      <c r="H192" s="10">
        <v>164</v>
      </c>
      <c r="I192" s="10">
        <v>152.140911964895</v>
      </c>
      <c r="J192" s="10">
        <v>2.8590880351053398</v>
      </c>
      <c r="L192" s="10">
        <v>96.745562130177504</v>
      </c>
      <c r="M192" s="10">
        <v>225</v>
      </c>
    </row>
    <row r="193" spans="1:13">
      <c r="H193" s="10">
        <v>165</v>
      </c>
      <c r="I193" s="10">
        <v>180.32260649366199</v>
      </c>
      <c r="J193" s="10">
        <v>-50.322606493662299</v>
      </c>
      <c r="L193" s="10">
        <v>97.337278106508904</v>
      </c>
      <c r="M193" s="10">
        <v>225</v>
      </c>
    </row>
    <row r="194" spans="1:13">
      <c r="H194" s="10">
        <v>166</v>
      </c>
      <c r="I194" s="10">
        <v>181.40718541214</v>
      </c>
      <c r="J194" s="10">
        <v>-72.407185412139995</v>
      </c>
      <c r="L194" s="10">
        <v>97.928994082840205</v>
      </c>
      <c r="M194" s="10">
        <v>225</v>
      </c>
    </row>
    <row r="195" spans="1:13">
      <c r="H195" s="10">
        <v>167</v>
      </c>
      <c r="I195" s="10">
        <v>172.86627435433499</v>
      </c>
      <c r="J195" s="10">
        <v>-0.86627435433484801</v>
      </c>
      <c r="L195" s="10">
        <v>98.520710059171606</v>
      </c>
      <c r="M195" s="10">
        <v>295</v>
      </c>
    </row>
    <row r="196" spans="1:13">
      <c r="H196" s="10">
        <v>168</v>
      </c>
      <c r="I196" s="10">
        <v>194.48155972180999</v>
      </c>
      <c r="J196" s="10">
        <v>20.5184402781898</v>
      </c>
      <c r="L196" s="10">
        <v>99.112426035503006</v>
      </c>
      <c r="M196" s="10">
        <v>295</v>
      </c>
    </row>
    <row r="197" spans="1:13">
      <c r="H197" s="11">
        <v>169</v>
      </c>
      <c r="I197" s="11">
        <v>157.81187880203899</v>
      </c>
      <c r="J197" s="11">
        <v>-47.811878802039097</v>
      </c>
      <c r="L197" s="11">
        <v>99.704142011834307</v>
      </c>
      <c r="M197" s="11">
        <v>498</v>
      </c>
    </row>
    <row r="198" spans="1:13">
      <c r="A198" t="s">
        <v>504</v>
      </c>
    </row>
    <row r="200" spans="1:13">
      <c r="A200" s="9" t="s">
        <v>505</v>
      </c>
      <c r="B200" s="9"/>
    </row>
    <row r="201" spans="1:13">
      <c r="A201" s="10" t="s">
        <v>506</v>
      </c>
      <c r="B201" s="10">
        <v>0.46460305087345499</v>
      </c>
    </row>
    <row r="202" spans="1:13">
      <c r="A202" s="10" t="s">
        <v>508</v>
      </c>
      <c r="B202" s="10">
        <v>0.215855994880922</v>
      </c>
    </row>
    <row r="203" spans="1:13">
      <c r="A203" s="10" t="s">
        <v>510</v>
      </c>
      <c r="B203" s="10">
        <v>0.21116052179637701</v>
      </c>
    </row>
    <row r="204" spans="1:13">
      <c r="A204" s="10" t="s">
        <v>474</v>
      </c>
      <c r="B204" s="10">
        <v>36.729373392954898</v>
      </c>
    </row>
    <row r="205" spans="1:13">
      <c r="A205" s="11" t="s">
        <v>512</v>
      </c>
      <c r="B205" s="11">
        <v>169</v>
      </c>
    </row>
    <row r="207" spans="1:13">
      <c r="A207" t="s">
        <v>492</v>
      </c>
    </row>
    <row r="208" spans="1:13">
      <c r="A208" s="12"/>
      <c r="B208" s="12" t="s">
        <v>495</v>
      </c>
      <c r="C208" s="12" t="s">
        <v>494</v>
      </c>
      <c r="D208" s="12" t="s">
        <v>496</v>
      </c>
      <c r="E208" s="12" t="s">
        <v>497</v>
      </c>
      <c r="F208" s="12" t="s">
        <v>513</v>
      </c>
    </row>
    <row r="209" spans="1:9">
      <c r="A209" s="10" t="s">
        <v>514</v>
      </c>
      <c r="B209" s="10">
        <v>1</v>
      </c>
      <c r="C209" s="10">
        <v>62017.149068230297</v>
      </c>
      <c r="D209" s="10">
        <v>62017.149068230297</v>
      </c>
      <c r="E209" s="10">
        <v>45.971085552888802</v>
      </c>
      <c r="F209" s="10">
        <v>1.9770412905708001E-10</v>
      </c>
    </row>
    <row r="210" spans="1:9">
      <c r="A210" s="10" t="s">
        <v>515</v>
      </c>
      <c r="B210" s="10">
        <v>167</v>
      </c>
      <c r="C210" s="10">
        <v>225290.82726313101</v>
      </c>
      <c r="D210" s="10">
        <v>1349.0468698391101</v>
      </c>
      <c r="E210" s="10"/>
      <c r="F210" s="10"/>
    </row>
    <row r="211" spans="1:9">
      <c r="A211" s="11" t="s">
        <v>502</v>
      </c>
      <c r="B211" s="11">
        <v>168</v>
      </c>
      <c r="C211" s="11">
        <v>287307.97633136099</v>
      </c>
      <c r="D211" s="11"/>
      <c r="E211" s="11"/>
      <c r="F211" s="11"/>
    </row>
    <row r="213" spans="1:9">
      <c r="A213" s="12"/>
      <c r="B213" s="12" t="s">
        <v>516</v>
      </c>
      <c r="C213" s="12" t="s">
        <v>474</v>
      </c>
      <c r="D213" s="12" t="s">
        <v>517</v>
      </c>
      <c r="E213" s="12" t="s">
        <v>498</v>
      </c>
      <c r="F213" s="12" t="s">
        <v>518</v>
      </c>
      <c r="G213" s="12" t="s">
        <v>519</v>
      </c>
      <c r="H213" s="12" t="s">
        <v>520</v>
      </c>
      <c r="I213" s="12" t="s">
        <v>521</v>
      </c>
    </row>
    <row r="214" spans="1:9">
      <c r="A214" s="10" t="s">
        <v>522</v>
      </c>
      <c r="B214" s="10">
        <v>18.970324332628898</v>
      </c>
      <c r="C214" s="10">
        <v>23.040694204915699</v>
      </c>
      <c r="D214" s="10">
        <v>0.82333996380116203</v>
      </c>
      <c r="E214" s="10">
        <v>0.411488895235542</v>
      </c>
      <c r="F214" s="10">
        <v>-26.518249065900601</v>
      </c>
      <c r="G214" s="10">
        <v>64.458897731158402</v>
      </c>
      <c r="H214" s="10">
        <v>-26.518249065900601</v>
      </c>
      <c r="I214" s="10">
        <v>64.458897731158402</v>
      </c>
    </row>
    <row r="215" spans="1:9">
      <c r="A215" s="11" t="s">
        <v>13</v>
      </c>
      <c r="B215" s="11">
        <v>9.7997251754224302E-2</v>
      </c>
      <c r="C215" s="11">
        <v>1.4453449748636601E-2</v>
      </c>
      <c r="D215" s="11">
        <v>6.7801980467305603</v>
      </c>
      <c r="E215" s="11">
        <v>1.97704129057072E-10</v>
      </c>
      <c r="F215" s="11">
        <v>6.9462225686626605E-2</v>
      </c>
      <c r="G215" s="11">
        <v>0.126532277821822</v>
      </c>
      <c r="H215" s="11">
        <v>6.9462225686626605E-2</v>
      </c>
      <c r="I215" s="11">
        <v>0.126532277821822</v>
      </c>
    </row>
    <row r="218" spans="1:9">
      <c r="F218" s="13" t="s">
        <v>527</v>
      </c>
      <c r="G218">
        <f>FINV(0.05,1,167)</f>
        <v>3.8977458117644721</v>
      </c>
    </row>
    <row r="219" spans="1:9">
      <c r="A219" t="s">
        <v>535</v>
      </c>
    </row>
    <row r="221" spans="1:9">
      <c r="A221" s="12" t="s">
        <v>537</v>
      </c>
      <c r="B221" s="12" t="s">
        <v>541</v>
      </c>
      <c r="C221" s="12" t="s">
        <v>539</v>
      </c>
    </row>
    <row r="222" spans="1:9">
      <c r="A222" s="10">
        <v>1</v>
      </c>
      <c r="B222" s="10">
        <v>180.86178423060699</v>
      </c>
      <c r="C222" s="10">
        <v>-0.86178423060738396</v>
      </c>
    </row>
    <row r="223" spans="1:9">
      <c r="A223" s="10">
        <v>2</v>
      </c>
      <c r="B223" s="10">
        <v>180.86178423060699</v>
      </c>
      <c r="C223" s="10">
        <v>-0.86178423060738396</v>
      </c>
    </row>
    <row r="224" spans="1:9">
      <c r="A224" s="10">
        <v>3</v>
      </c>
      <c r="B224" s="10">
        <v>164.98622944642301</v>
      </c>
      <c r="C224" s="10">
        <v>19.013770553577</v>
      </c>
    </row>
    <row r="225" spans="1:3">
      <c r="A225" s="10">
        <v>4</v>
      </c>
      <c r="B225" s="10">
        <v>164.98622944642301</v>
      </c>
      <c r="C225" s="10">
        <v>19.013770553577</v>
      </c>
    </row>
    <row r="226" spans="1:3">
      <c r="A226" s="10">
        <v>5</v>
      </c>
      <c r="B226" s="10">
        <v>195.36537749023299</v>
      </c>
      <c r="C226" s="10">
        <v>-35.365377490232603</v>
      </c>
    </row>
    <row r="227" spans="1:3">
      <c r="A227" s="10">
        <v>6</v>
      </c>
      <c r="B227" s="10">
        <v>171.84603706921899</v>
      </c>
      <c r="C227" s="10">
        <v>8.15396293078126</v>
      </c>
    </row>
    <row r="228" spans="1:3">
      <c r="A228" s="10">
        <v>7</v>
      </c>
      <c r="B228" s="10">
        <v>169.396105775363</v>
      </c>
      <c r="C228" s="10">
        <v>0.60389422463686104</v>
      </c>
    </row>
    <row r="229" spans="1:3">
      <c r="A229" s="10">
        <v>8</v>
      </c>
      <c r="B229" s="10">
        <v>171.84603706921899</v>
      </c>
      <c r="C229" s="10">
        <v>-6.84603706921874</v>
      </c>
    </row>
    <row r="230" spans="1:3">
      <c r="A230" s="10">
        <v>9</v>
      </c>
      <c r="B230" s="10">
        <v>179.979808964819</v>
      </c>
      <c r="C230" s="10">
        <v>2.02019103518063</v>
      </c>
    </row>
    <row r="231" spans="1:3">
      <c r="A231" s="10">
        <v>10</v>
      </c>
      <c r="B231" s="10">
        <v>188.505569867437</v>
      </c>
      <c r="C231" s="10">
        <v>11.4944301325631</v>
      </c>
    </row>
    <row r="232" spans="1:3">
      <c r="A232" s="10">
        <v>11</v>
      </c>
      <c r="B232" s="10">
        <v>166.946174481508</v>
      </c>
      <c r="C232" s="10">
        <v>3.0538255184924599</v>
      </c>
    </row>
    <row r="233" spans="1:3">
      <c r="A233" s="10">
        <v>12</v>
      </c>
      <c r="B233" s="10">
        <v>168.90611951659201</v>
      </c>
      <c r="C233" s="10">
        <v>-14.906119516592</v>
      </c>
    </row>
    <row r="234" spans="1:3">
      <c r="A234" s="10">
        <v>13</v>
      </c>
      <c r="B234" s="10">
        <v>172.04203157272701</v>
      </c>
      <c r="C234" s="10">
        <v>-7.0420315727272103</v>
      </c>
    </row>
    <row r="235" spans="1:3">
      <c r="A235" s="10">
        <v>14</v>
      </c>
      <c r="B235" s="10">
        <v>170.27808104115101</v>
      </c>
      <c r="C235" s="10">
        <v>-5.2780810411511503</v>
      </c>
    </row>
    <row r="236" spans="1:3">
      <c r="A236" s="10">
        <v>15</v>
      </c>
      <c r="B236" s="10">
        <v>183.507710027971</v>
      </c>
      <c r="C236" s="10">
        <v>14.492289972028599</v>
      </c>
    </row>
    <row r="237" spans="1:3">
      <c r="A237" s="10">
        <v>16</v>
      </c>
      <c r="B237" s="10">
        <v>164.30024868414301</v>
      </c>
      <c r="C237" s="10">
        <v>-15.300248684143501</v>
      </c>
    </row>
    <row r="238" spans="1:3">
      <c r="A238" s="10">
        <v>17</v>
      </c>
      <c r="B238" s="10">
        <v>160.18436411046599</v>
      </c>
      <c r="C238" s="10">
        <v>-14.184364110466101</v>
      </c>
    </row>
    <row r="239" spans="1:3">
      <c r="A239" s="10">
        <v>18</v>
      </c>
      <c r="B239" s="10">
        <v>158.81240258590699</v>
      </c>
      <c r="C239" s="10">
        <v>1.1875974140930601</v>
      </c>
    </row>
    <row r="240" spans="1:3">
      <c r="A240" s="10">
        <v>19</v>
      </c>
      <c r="B240" s="10">
        <v>158.81240258590699</v>
      </c>
      <c r="C240" s="10">
        <v>1.1875974140930601</v>
      </c>
    </row>
    <row r="241" spans="1:3">
      <c r="A241" s="10">
        <v>20</v>
      </c>
      <c r="B241" s="10">
        <v>157.53843831310201</v>
      </c>
      <c r="C241" s="10">
        <v>-11.538438313102001</v>
      </c>
    </row>
    <row r="242" spans="1:3">
      <c r="A242" s="10">
        <v>21</v>
      </c>
      <c r="B242" s="10">
        <v>157.73443281661</v>
      </c>
      <c r="C242" s="10">
        <v>-32.7344328166105</v>
      </c>
    </row>
    <row r="243" spans="1:3">
      <c r="A243" s="10">
        <v>22</v>
      </c>
      <c r="B243" s="10">
        <v>155.28450152275499</v>
      </c>
      <c r="C243" s="10">
        <v>-18.284501522754901</v>
      </c>
    </row>
    <row r="244" spans="1:3">
      <c r="A244" s="10">
        <v>23</v>
      </c>
      <c r="B244" s="10">
        <v>195.56137199374101</v>
      </c>
      <c r="C244" s="10">
        <v>10.438628006259</v>
      </c>
    </row>
    <row r="245" spans="1:3">
      <c r="A245" s="10">
        <v>24</v>
      </c>
      <c r="B245" s="10">
        <v>203.20515763057099</v>
      </c>
      <c r="C245" s="10">
        <v>-5.2051576305705103</v>
      </c>
    </row>
    <row r="246" spans="1:3">
      <c r="A246" s="10">
        <v>25</v>
      </c>
      <c r="B246" s="10">
        <v>185.56565231481</v>
      </c>
      <c r="C246" s="10">
        <v>-50.565652314810102</v>
      </c>
    </row>
    <row r="247" spans="1:3">
      <c r="A247" s="10">
        <v>26</v>
      </c>
      <c r="B247" s="10">
        <v>154.89251251573799</v>
      </c>
      <c r="C247" s="10">
        <v>5.1074874842620401</v>
      </c>
    </row>
    <row r="248" spans="1:3">
      <c r="A248" s="10">
        <v>27</v>
      </c>
      <c r="B248" s="10">
        <v>163.90825967712701</v>
      </c>
      <c r="C248" s="10">
        <v>-11.908259677126599</v>
      </c>
    </row>
    <row r="249" spans="1:3">
      <c r="A249" s="10">
        <v>28</v>
      </c>
      <c r="B249" s="10">
        <v>183.507710027971</v>
      </c>
      <c r="C249" s="10">
        <v>-53.507710027971399</v>
      </c>
    </row>
    <row r="250" spans="1:3">
      <c r="A250" s="10">
        <v>29</v>
      </c>
      <c r="B250" s="10">
        <v>164.496243187652</v>
      </c>
      <c r="C250" s="10">
        <v>-40.496243187651899</v>
      </c>
    </row>
    <row r="251" spans="1:3">
      <c r="A251" s="10">
        <v>30</v>
      </c>
      <c r="B251" s="10">
        <v>151.56060595609401</v>
      </c>
      <c r="C251" s="10">
        <v>-51.5606059560943</v>
      </c>
    </row>
    <row r="252" spans="1:3">
      <c r="A252" s="10">
        <v>31</v>
      </c>
      <c r="B252" s="10">
        <v>158.81240258590699</v>
      </c>
      <c r="C252" s="10">
        <v>56.187597414093098</v>
      </c>
    </row>
    <row r="253" spans="1:3">
      <c r="A253" s="10">
        <v>32</v>
      </c>
      <c r="B253" s="10">
        <v>201.73519885425699</v>
      </c>
      <c r="C253" s="10">
        <v>-11.735198854257201</v>
      </c>
    </row>
    <row r="254" spans="1:3">
      <c r="A254" s="10">
        <v>33</v>
      </c>
      <c r="B254" s="10">
        <v>141.662883528918</v>
      </c>
      <c r="C254" s="10">
        <v>-31.6628835289177</v>
      </c>
    </row>
    <row r="255" spans="1:3">
      <c r="A255" s="10">
        <v>34</v>
      </c>
      <c r="B255" s="10">
        <v>179.48982270604799</v>
      </c>
      <c r="C255" s="10">
        <v>-54.489822706048201</v>
      </c>
    </row>
    <row r="256" spans="1:3">
      <c r="A256" s="10">
        <v>35</v>
      </c>
      <c r="B256" s="10">
        <v>156.26447404029699</v>
      </c>
      <c r="C256" s="10">
        <v>-14.264474040297101</v>
      </c>
    </row>
    <row r="257" spans="1:3">
      <c r="A257" s="10">
        <v>36</v>
      </c>
      <c r="B257" s="10">
        <v>148.326696648205</v>
      </c>
      <c r="C257" s="10">
        <v>-29.326696648204901</v>
      </c>
    </row>
    <row r="258" spans="1:3">
      <c r="A258" s="10">
        <v>37</v>
      </c>
      <c r="B258" s="10">
        <v>141.46688902540899</v>
      </c>
      <c r="C258" s="10">
        <v>-11.4668890254092</v>
      </c>
    </row>
    <row r="259" spans="1:3">
      <c r="A259" s="10">
        <v>38</v>
      </c>
      <c r="B259" s="10">
        <v>136.86101819296101</v>
      </c>
      <c r="C259" s="10">
        <v>-23.861018192960699</v>
      </c>
    </row>
    <row r="260" spans="1:3">
      <c r="A260" s="10">
        <v>39</v>
      </c>
      <c r="B260" s="10">
        <v>168.024144250804</v>
      </c>
      <c r="C260" s="10">
        <v>-26.024144250804</v>
      </c>
    </row>
    <row r="261" spans="1:3">
      <c r="A261" s="10">
        <v>40</v>
      </c>
      <c r="B261" s="10">
        <v>137.742993458749</v>
      </c>
      <c r="C261" s="10">
        <v>-12.7429934587487</v>
      </c>
    </row>
    <row r="262" spans="1:3">
      <c r="A262" s="10">
        <v>41</v>
      </c>
      <c r="B262" s="10">
        <v>170.768067299922</v>
      </c>
      <c r="C262" s="10">
        <v>27.231932700077699</v>
      </c>
    </row>
    <row r="263" spans="1:3">
      <c r="A263" s="10">
        <v>42</v>
      </c>
      <c r="B263" s="10">
        <v>171.84603706921899</v>
      </c>
      <c r="C263" s="10">
        <v>-6.84603706921874</v>
      </c>
    </row>
    <row r="264" spans="1:3">
      <c r="A264" s="10">
        <v>43</v>
      </c>
      <c r="B264" s="10">
        <v>181.15577598587001</v>
      </c>
      <c r="C264" s="10">
        <v>-11.1557759858701</v>
      </c>
    </row>
    <row r="265" spans="1:3">
      <c r="A265" s="10">
        <v>44</v>
      </c>
      <c r="B265" s="10">
        <v>168.90611951659201</v>
      </c>
      <c r="C265" s="10">
        <v>-5.9061195165920104</v>
      </c>
    </row>
    <row r="266" spans="1:3">
      <c r="A266" s="10">
        <v>45</v>
      </c>
      <c r="B266" s="10">
        <v>168.22013875431199</v>
      </c>
      <c r="C266" s="10">
        <v>-3.22013875431244</v>
      </c>
    </row>
    <row r="267" spans="1:3">
      <c r="A267" s="10">
        <v>46</v>
      </c>
      <c r="B267" s="10">
        <v>203.69514388934201</v>
      </c>
      <c r="C267" s="10">
        <v>-33.695143889341601</v>
      </c>
    </row>
    <row r="268" spans="1:3">
      <c r="A268" s="10">
        <v>47</v>
      </c>
      <c r="B268" s="10">
        <v>169.59210027887201</v>
      </c>
      <c r="C268" s="10">
        <v>-4.5921002788715803</v>
      </c>
    </row>
    <row r="269" spans="1:3">
      <c r="A269" s="10">
        <v>48</v>
      </c>
      <c r="B269" s="10">
        <v>172.82600958676099</v>
      </c>
      <c r="C269" s="10">
        <v>2.17399041323901</v>
      </c>
    </row>
    <row r="270" spans="1:3">
      <c r="A270" s="10">
        <v>49</v>
      </c>
      <c r="B270" s="10">
        <v>166.06419921572001</v>
      </c>
      <c r="C270" s="10">
        <v>3.9358007842804699</v>
      </c>
    </row>
    <row r="271" spans="1:3">
      <c r="A271" s="10">
        <v>50</v>
      </c>
      <c r="B271" s="10">
        <v>176.451907901667</v>
      </c>
      <c r="C271" s="10">
        <v>32.548092098332702</v>
      </c>
    </row>
    <row r="272" spans="1:3">
      <c r="A272" s="10">
        <v>51</v>
      </c>
      <c r="B272" s="10">
        <v>203.20515763057099</v>
      </c>
      <c r="C272" s="10">
        <v>-23.205157630570501</v>
      </c>
    </row>
    <row r="273" spans="1:3">
      <c r="A273" s="10">
        <v>52</v>
      </c>
      <c r="B273" s="10">
        <v>179.685817209557</v>
      </c>
      <c r="C273" s="10">
        <v>18.314182790443301</v>
      </c>
    </row>
    <row r="274" spans="1:3">
      <c r="A274" s="10">
        <v>53</v>
      </c>
      <c r="B274" s="10">
        <v>180.371797971836</v>
      </c>
      <c r="C274" s="10">
        <v>19.628202028163699</v>
      </c>
    </row>
    <row r="275" spans="1:3">
      <c r="A275" s="10">
        <v>54</v>
      </c>
      <c r="B275" s="10">
        <v>185.07566605603901</v>
      </c>
      <c r="C275" s="10">
        <v>19.924333943960999</v>
      </c>
    </row>
    <row r="276" spans="1:3">
      <c r="A276" s="10">
        <v>55</v>
      </c>
      <c r="B276" s="10">
        <v>160.576353117483</v>
      </c>
      <c r="C276" s="10">
        <v>4.4236468825170299</v>
      </c>
    </row>
    <row r="277" spans="1:3">
      <c r="A277" s="10">
        <v>56</v>
      </c>
      <c r="B277" s="10">
        <v>177.43188041920999</v>
      </c>
      <c r="C277" s="10">
        <v>2.5681195807904702</v>
      </c>
    </row>
    <row r="278" spans="1:3">
      <c r="A278" s="10">
        <v>57</v>
      </c>
      <c r="B278" s="10">
        <v>185.271660559547</v>
      </c>
      <c r="C278" s="10">
        <v>-11.271660559547501</v>
      </c>
    </row>
    <row r="279" spans="1:3">
      <c r="A279" s="10">
        <v>58</v>
      </c>
      <c r="B279" s="10">
        <v>162.732292656076</v>
      </c>
      <c r="C279" s="10">
        <v>0.26770734392411599</v>
      </c>
    </row>
    <row r="280" spans="1:3">
      <c r="A280" s="10">
        <v>59</v>
      </c>
      <c r="B280" s="10">
        <v>174.295968363074</v>
      </c>
      <c r="C280" s="10">
        <v>-4.2959683630743699</v>
      </c>
    </row>
    <row r="281" spans="1:3">
      <c r="A281" s="10">
        <v>60</v>
      </c>
      <c r="B281" s="10">
        <v>169.59210027887201</v>
      </c>
      <c r="C281" s="10">
        <v>-4.5921002788715803</v>
      </c>
    </row>
    <row r="282" spans="1:3">
      <c r="A282" s="10">
        <v>61</v>
      </c>
      <c r="B282" s="10">
        <v>182.23374575516701</v>
      </c>
      <c r="C282" s="10">
        <v>27.766254244833501</v>
      </c>
    </row>
    <row r="283" spans="1:3">
      <c r="A283" s="10">
        <v>62</v>
      </c>
      <c r="B283" s="10">
        <v>208.10502021828199</v>
      </c>
      <c r="C283" s="10">
        <v>-8.1050202182817408</v>
      </c>
    </row>
    <row r="284" spans="1:3">
      <c r="A284" s="10">
        <v>63</v>
      </c>
      <c r="B284" s="10">
        <v>208.10502021828199</v>
      </c>
      <c r="C284" s="10">
        <v>-8.1050202182817408</v>
      </c>
    </row>
    <row r="285" spans="1:3">
      <c r="A285" s="10">
        <v>64</v>
      </c>
      <c r="B285" s="10">
        <v>220.35467668755999</v>
      </c>
      <c r="C285" s="10">
        <v>-30.354676687559799</v>
      </c>
    </row>
    <row r="286" spans="1:3">
      <c r="A286" s="10">
        <v>65</v>
      </c>
      <c r="B286" s="10">
        <v>185.56565231481</v>
      </c>
      <c r="C286" s="10">
        <v>-5.5656523148101398</v>
      </c>
    </row>
    <row r="287" spans="1:3">
      <c r="A287" s="10">
        <v>66</v>
      </c>
      <c r="B287" s="10">
        <v>170.08208653764299</v>
      </c>
      <c r="C287" s="10">
        <v>34.917913462357298</v>
      </c>
    </row>
    <row r="288" spans="1:3">
      <c r="A288" s="10">
        <v>67</v>
      </c>
      <c r="B288" s="10">
        <v>196.541344511283</v>
      </c>
      <c r="C288" s="10">
        <v>-16.541344511283299</v>
      </c>
    </row>
    <row r="289" spans="1:3">
      <c r="A289" s="10">
        <v>68</v>
      </c>
      <c r="B289" s="10">
        <v>162.63429540432199</v>
      </c>
      <c r="C289" s="10">
        <v>0.36570459567832397</v>
      </c>
    </row>
    <row r="290" spans="1:3">
      <c r="A290" s="10">
        <v>69</v>
      </c>
      <c r="B290" s="10">
        <v>193.89541871391901</v>
      </c>
      <c r="C290" s="10">
        <v>6.1045812860807898</v>
      </c>
    </row>
    <row r="291" spans="1:3">
      <c r="A291" s="10">
        <v>70</v>
      </c>
      <c r="B291" s="10">
        <v>180.077806216574</v>
      </c>
      <c r="C291" s="10">
        <v>-55.077806216573599</v>
      </c>
    </row>
    <row r="292" spans="1:3">
      <c r="A292" s="10">
        <v>71</v>
      </c>
      <c r="B292" s="10">
        <v>190.95550116129201</v>
      </c>
      <c r="C292" s="10">
        <v>-0.95550116129248897</v>
      </c>
    </row>
    <row r="293" spans="1:3">
      <c r="A293" s="10">
        <v>72</v>
      </c>
      <c r="B293" s="10">
        <v>158.126421823627</v>
      </c>
      <c r="C293" s="10">
        <v>-25.1264218236274</v>
      </c>
    </row>
    <row r="294" spans="1:3">
      <c r="A294" s="10">
        <v>73</v>
      </c>
      <c r="B294" s="10">
        <v>198.79528130163001</v>
      </c>
      <c r="C294" s="10">
        <v>21.2047186983696</v>
      </c>
    </row>
    <row r="295" spans="1:3">
      <c r="A295" s="10">
        <v>74</v>
      </c>
      <c r="B295" s="10">
        <v>198.991275805139</v>
      </c>
      <c r="C295" s="10">
        <v>26.008724194861099</v>
      </c>
    </row>
    <row r="296" spans="1:3">
      <c r="A296" s="10">
        <v>75</v>
      </c>
      <c r="B296" s="10">
        <v>157.53843831310201</v>
      </c>
      <c r="C296" s="10">
        <v>-11.538438313102001</v>
      </c>
    </row>
    <row r="297" spans="1:3">
      <c r="A297" s="10">
        <v>76</v>
      </c>
      <c r="B297" s="10">
        <v>182.135748503412</v>
      </c>
      <c r="C297" s="10">
        <v>5.8642514965877099</v>
      </c>
    </row>
    <row r="298" spans="1:3">
      <c r="A298" s="10">
        <v>77</v>
      </c>
      <c r="B298" s="10">
        <v>176.94189416043801</v>
      </c>
      <c r="C298" s="10">
        <v>-11.9418941604384</v>
      </c>
    </row>
    <row r="299" spans="1:3">
      <c r="A299" s="10">
        <v>78</v>
      </c>
      <c r="B299" s="10">
        <v>181.449767741133</v>
      </c>
      <c r="C299" s="10">
        <v>27.5502322588673</v>
      </c>
    </row>
    <row r="300" spans="1:3">
      <c r="A300" s="10">
        <v>79</v>
      </c>
      <c r="B300" s="10">
        <v>177.823869426226</v>
      </c>
      <c r="C300" s="10">
        <v>320.176130573774</v>
      </c>
    </row>
    <row r="301" spans="1:3">
      <c r="A301" s="10">
        <v>80</v>
      </c>
      <c r="B301" s="10">
        <v>199.08927305689301</v>
      </c>
      <c r="C301" s="10">
        <v>15.9107269431069</v>
      </c>
    </row>
    <row r="302" spans="1:3">
      <c r="A302" s="10">
        <v>81</v>
      </c>
      <c r="B302" s="10">
        <v>146.75874062013699</v>
      </c>
      <c r="C302" s="10">
        <v>18.241259379862601</v>
      </c>
    </row>
    <row r="303" spans="1:3">
      <c r="A303" s="10">
        <v>82</v>
      </c>
      <c r="B303" s="10">
        <v>189.485542384979</v>
      </c>
      <c r="C303" s="10">
        <v>10.5144576150209</v>
      </c>
    </row>
    <row r="304" spans="1:3">
      <c r="A304" s="10">
        <v>83</v>
      </c>
      <c r="B304" s="10">
        <v>193.013443448131</v>
      </c>
      <c r="C304" s="10">
        <v>24.986556551868802</v>
      </c>
    </row>
    <row r="305" spans="1:3">
      <c r="A305" s="10">
        <v>84</v>
      </c>
      <c r="B305" s="10">
        <v>195.65936924549499</v>
      </c>
      <c r="C305" s="10">
        <v>99.340630754504801</v>
      </c>
    </row>
    <row r="306" spans="1:3">
      <c r="A306" s="10">
        <v>85</v>
      </c>
      <c r="B306" s="10">
        <v>161.752320138534</v>
      </c>
      <c r="C306" s="10">
        <v>-61.752320138533698</v>
      </c>
    </row>
    <row r="307" spans="1:3">
      <c r="A307" s="10">
        <v>86</v>
      </c>
      <c r="B307" s="10">
        <v>185.17366330779299</v>
      </c>
      <c r="C307" s="10">
        <v>24.826336692206802</v>
      </c>
    </row>
    <row r="308" spans="1:3">
      <c r="A308" s="10">
        <v>87</v>
      </c>
      <c r="B308" s="10">
        <v>206.14507518319701</v>
      </c>
      <c r="C308" s="10">
        <v>18.8549248168028</v>
      </c>
    </row>
    <row r="309" spans="1:3">
      <c r="A309" s="10">
        <v>88</v>
      </c>
      <c r="B309" s="10">
        <v>158.02842457187299</v>
      </c>
      <c r="C309" s="10">
        <v>-49.028424571873103</v>
      </c>
    </row>
    <row r="310" spans="1:3">
      <c r="A310" s="10">
        <v>89</v>
      </c>
      <c r="B310" s="10">
        <v>202.911165875308</v>
      </c>
      <c r="C310" s="10">
        <v>92.088834124692198</v>
      </c>
    </row>
    <row r="311" spans="1:3">
      <c r="A311" s="10">
        <v>90</v>
      </c>
      <c r="B311" s="10">
        <v>133.1371226263</v>
      </c>
      <c r="C311" s="10">
        <v>1.8628773736998301</v>
      </c>
    </row>
    <row r="312" spans="1:3">
      <c r="A312" s="10">
        <v>91</v>
      </c>
      <c r="B312" s="10">
        <v>137.84099071050301</v>
      </c>
      <c r="C312" s="10">
        <v>32.159009289497099</v>
      </c>
    </row>
    <row r="313" spans="1:3">
      <c r="A313" s="10">
        <v>92</v>
      </c>
      <c r="B313" s="10">
        <v>154.50052350872099</v>
      </c>
      <c r="C313" s="10">
        <v>-34.500523508721002</v>
      </c>
    </row>
    <row r="314" spans="1:3">
      <c r="A314" s="10">
        <v>93</v>
      </c>
      <c r="B314" s="10">
        <v>130.29520232542799</v>
      </c>
      <c r="C314" s="10">
        <v>-30.295202325427699</v>
      </c>
    </row>
    <row r="315" spans="1:3">
      <c r="A315" s="10">
        <v>94</v>
      </c>
      <c r="B315" s="10">
        <v>179.685817209557</v>
      </c>
      <c r="C315" s="10">
        <v>-14.685817209556699</v>
      </c>
    </row>
    <row r="316" spans="1:3">
      <c r="A316" s="10">
        <v>95</v>
      </c>
      <c r="B316" s="10">
        <v>168.416133257821</v>
      </c>
      <c r="C316" s="10">
        <v>21.583866742179101</v>
      </c>
    </row>
    <row r="317" spans="1:3">
      <c r="A317" s="10">
        <v>96</v>
      </c>
      <c r="B317" s="10">
        <v>166.946174481508</v>
      </c>
      <c r="C317" s="10">
        <v>3.0538255184924599</v>
      </c>
    </row>
    <row r="318" spans="1:3">
      <c r="A318" s="10">
        <v>97</v>
      </c>
      <c r="B318" s="10">
        <v>167.92614699904999</v>
      </c>
      <c r="C318" s="10">
        <v>-2.9261469990497901</v>
      </c>
    </row>
    <row r="319" spans="1:3">
      <c r="A319" s="10">
        <v>98</v>
      </c>
      <c r="B319" s="10">
        <v>164.69223769115999</v>
      </c>
      <c r="C319" s="10">
        <v>20.3077623088396</v>
      </c>
    </row>
    <row r="320" spans="1:3">
      <c r="A320" s="10">
        <v>99</v>
      </c>
      <c r="B320" s="10">
        <v>167.43616074027901</v>
      </c>
      <c r="C320" s="10">
        <v>42.563839259721298</v>
      </c>
    </row>
    <row r="321" spans="1:3">
      <c r="A321" s="10">
        <v>100</v>
      </c>
      <c r="B321" s="10">
        <v>184.585679797268</v>
      </c>
      <c r="C321" s="10">
        <v>0.41432020273208497</v>
      </c>
    </row>
    <row r="322" spans="1:3">
      <c r="A322" s="10">
        <v>101</v>
      </c>
      <c r="B322" s="10">
        <v>175.86392439114201</v>
      </c>
      <c r="C322" s="10">
        <v>12.1360756088581</v>
      </c>
    </row>
    <row r="323" spans="1:3">
      <c r="A323" s="10">
        <v>102</v>
      </c>
      <c r="B323" s="10">
        <v>197.03133077005401</v>
      </c>
      <c r="C323" s="10">
        <v>-13.031330770054399</v>
      </c>
    </row>
    <row r="324" spans="1:3">
      <c r="A324" s="10">
        <v>103</v>
      </c>
      <c r="B324" s="10">
        <v>175.27594088061699</v>
      </c>
      <c r="C324" s="10">
        <v>4.7240591193834103</v>
      </c>
    </row>
    <row r="325" spans="1:3">
      <c r="A325" s="10">
        <v>104</v>
      </c>
      <c r="B325" s="10">
        <v>177.62787492271801</v>
      </c>
      <c r="C325" s="10">
        <v>23.372125077282</v>
      </c>
    </row>
    <row r="326" spans="1:3">
      <c r="A326" s="10">
        <v>105</v>
      </c>
      <c r="B326" s="10">
        <v>204.675116406884</v>
      </c>
      <c r="C326" s="10">
        <v>-18.675116406883902</v>
      </c>
    </row>
    <row r="327" spans="1:3">
      <c r="A327" s="10">
        <v>106</v>
      </c>
      <c r="B327" s="10">
        <v>180.17580346832801</v>
      </c>
      <c r="C327" s="10">
        <v>9.8241965316721895</v>
      </c>
    </row>
    <row r="328" spans="1:3">
      <c r="A328" s="10">
        <v>107</v>
      </c>
      <c r="B328" s="10">
        <v>182.72373201393799</v>
      </c>
      <c r="C328" s="10">
        <v>22.2762679860624</v>
      </c>
    </row>
    <row r="329" spans="1:3">
      <c r="A329" s="10">
        <v>108</v>
      </c>
      <c r="B329" s="10">
        <v>207.32104220424799</v>
      </c>
      <c r="C329" s="10">
        <v>-7.32104220424793</v>
      </c>
    </row>
    <row r="330" spans="1:3">
      <c r="A330" s="10">
        <v>109</v>
      </c>
      <c r="B330" s="10">
        <v>191.44548742006401</v>
      </c>
      <c r="C330" s="10">
        <v>0.55451257993638603</v>
      </c>
    </row>
    <row r="331" spans="1:3">
      <c r="A331" s="10">
        <v>110</v>
      </c>
      <c r="B331" s="10">
        <v>176.451907901667</v>
      </c>
      <c r="C331" s="10">
        <v>28.548092098332699</v>
      </c>
    </row>
    <row r="332" spans="1:3">
      <c r="A332" s="10">
        <v>111</v>
      </c>
      <c r="B332" s="10">
        <v>176.451907901667</v>
      </c>
      <c r="C332" s="10">
        <v>28.548092098332699</v>
      </c>
    </row>
    <row r="333" spans="1:3">
      <c r="A333" s="10">
        <v>112</v>
      </c>
      <c r="B333" s="10">
        <v>162.53629815256701</v>
      </c>
      <c r="C333" s="10">
        <v>27.463701847432599</v>
      </c>
    </row>
    <row r="334" spans="1:3">
      <c r="A334" s="10">
        <v>113</v>
      </c>
      <c r="B334" s="10">
        <v>161.654322886779</v>
      </c>
      <c r="C334" s="10">
        <v>3.34567711322057</v>
      </c>
    </row>
    <row r="335" spans="1:3">
      <c r="A335" s="10">
        <v>114</v>
      </c>
      <c r="B335" s="10">
        <v>161.85031739028801</v>
      </c>
      <c r="C335" s="10">
        <v>-29.850317390287898</v>
      </c>
    </row>
    <row r="336" spans="1:3">
      <c r="A336" s="10">
        <v>115</v>
      </c>
      <c r="B336" s="10">
        <v>171.552045313956</v>
      </c>
      <c r="C336" s="10">
        <v>-25.5520453139561</v>
      </c>
    </row>
    <row r="337" spans="1:3">
      <c r="A337" s="10">
        <v>116</v>
      </c>
      <c r="B337" s="10">
        <v>160.28236136222</v>
      </c>
      <c r="C337" s="10">
        <v>-3.2823613622202901</v>
      </c>
    </row>
    <row r="338" spans="1:3">
      <c r="A338" s="10">
        <v>117</v>
      </c>
      <c r="B338" s="10">
        <v>164.98622944642301</v>
      </c>
      <c r="C338" s="10">
        <v>1.3770553576961201E-2</v>
      </c>
    </row>
    <row r="339" spans="1:3">
      <c r="A339" s="10">
        <v>118</v>
      </c>
      <c r="B339" s="10">
        <v>160.576353117483</v>
      </c>
      <c r="C339" s="10">
        <v>34.423646882516998</v>
      </c>
    </row>
    <row r="340" spans="1:3">
      <c r="A340" s="10">
        <v>119</v>
      </c>
      <c r="B340" s="10">
        <v>180.17580346832801</v>
      </c>
      <c r="C340" s="10">
        <v>4.8241965316721904</v>
      </c>
    </row>
    <row r="341" spans="1:3">
      <c r="A341" s="10">
        <v>120</v>
      </c>
      <c r="B341" s="10">
        <v>180.76378697885301</v>
      </c>
      <c r="C341" s="10">
        <v>32.236213021146902</v>
      </c>
    </row>
    <row r="342" spans="1:3">
      <c r="A342" s="10">
        <v>121</v>
      </c>
      <c r="B342" s="10">
        <v>180.76378697885301</v>
      </c>
      <c r="C342" s="10">
        <v>32.236213021146902</v>
      </c>
    </row>
    <row r="343" spans="1:3">
      <c r="A343" s="10">
        <v>122</v>
      </c>
      <c r="B343" s="10">
        <v>170.180083789397</v>
      </c>
      <c r="C343" s="10">
        <v>39.819916210603097</v>
      </c>
    </row>
    <row r="344" spans="1:3">
      <c r="A344" s="10">
        <v>123</v>
      </c>
      <c r="B344" s="10">
        <v>154.79451526398401</v>
      </c>
      <c r="C344" s="10">
        <v>5.2054847360162704</v>
      </c>
    </row>
    <row r="345" spans="1:3">
      <c r="A345" s="10">
        <v>124</v>
      </c>
      <c r="B345" s="10">
        <v>195.855363749004</v>
      </c>
      <c r="C345" s="10">
        <v>25.1446362509963</v>
      </c>
    </row>
    <row r="346" spans="1:3">
      <c r="A346" s="10">
        <v>125</v>
      </c>
      <c r="B346" s="10">
        <v>154.50052350872099</v>
      </c>
      <c r="C346" s="10">
        <v>-33.500523508721002</v>
      </c>
    </row>
    <row r="347" spans="1:3">
      <c r="A347" s="10">
        <v>126</v>
      </c>
      <c r="B347" s="10">
        <v>146.36675161311999</v>
      </c>
      <c r="C347" s="10">
        <v>-37.3667516131204</v>
      </c>
    </row>
    <row r="348" spans="1:3">
      <c r="A348" s="10">
        <v>127</v>
      </c>
      <c r="B348" s="10">
        <v>153.226559235916</v>
      </c>
      <c r="C348" s="10">
        <v>-43.226559235916099</v>
      </c>
    </row>
    <row r="349" spans="1:3">
      <c r="A349" s="10">
        <v>128</v>
      </c>
      <c r="B349" s="10">
        <v>143.720825815756</v>
      </c>
      <c r="C349" s="10">
        <v>-21.720825815756399</v>
      </c>
    </row>
    <row r="350" spans="1:3">
      <c r="A350" s="10">
        <v>129</v>
      </c>
      <c r="B350" s="10">
        <v>144.01481757101899</v>
      </c>
      <c r="C350" s="10">
        <v>25.985182428980899</v>
      </c>
    </row>
    <row r="351" spans="1:3">
      <c r="A351" s="10">
        <v>130</v>
      </c>
      <c r="B351" s="10">
        <v>163.51627067011</v>
      </c>
      <c r="C351" s="10">
        <v>-3.51627067010969</v>
      </c>
    </row>
    <row r="352" spans="1:3">
      <c r="A352" s="10">
        <v>131</v>
      </c>
      <c r="B352" s="10">
        <v>167.92614699904999</v>
      </c>
      <c r="C352" s="10">
        <v>22.073853000950201</v>
      </c>
    </row>
    <row r="353" spans="1:3">
      <c r="A353" s="10">
        <v>132</v>
      </c>
      <c r="B353" s="10">
        <v>167.92614699904999</v>
      </c>
      <c r="C353" s="10">
        <v>-2.9261469990497901</v>
      </c>
    </row>
    <row r="354" spans="1:3">
      <c r="A354" s="10">
        <v>133</v>
      </c>
      <c r="B354" s="10">
        <v>168.90611951659201</v>
      </c>
      <c r="C354" s="10">
        <v>-14.906119516592</v>
      </c>
    </row>
    <row r="355" spans="1:3">
      <c r="A355" s="10">
        <v>134</v>
      </c>
      <c r="B355" s="10">
        <v>203.20515763057099</v>
      </c>
      <c r="C355" s="10">
        <v>-23.205157630570501</v>
      </c>
    </row>
    <row r="356" spans="1:3">
      <c r="A356" s="10">
        <v>135</v>
      </c>
      <c r="B356" s="10">
        <v>164.496243187652</v>
      </c>
      <c r="C356" s="10">
        <v>5.50375681234806</v>
      </c>
    </row>
    <row r="357" spans="1:3">
      <c r="A357" s="10">
        <v>136</v>
      </c>
      <c r="B357" s="10">
        <v>162.63429540432199</v>
      </c>
      <c r="C357" s="10">
        <v>0.36570459567832397</v>
      </c>
    </row>
    <row r="358" spans="1:3">
      <c r="A358" s="10">
        <v>137</v>
      </c>
      <c r="B358" s="10">
        <v>166.45618822273599</v>
      </c>
      <c r="C358" s="10">
        <v>-11.456188222736399</v>
      </c>
    </row>
    <row r="359" spans="1:3">
      <c r="A359" s="10">
        <v>138</v>
      </c>
      <c r="B359" s="10">
        <v>178.70584469201401</v>
      </c>
      <c r="C359" s="10">
        <v>11.2941553079856</v>
      </c>
    </row>
    <row r="360" spans="1:3">
      <c r="A360" s="10">
        <v>139</v>
      </c>
      <c r="B360" s="10">
        <v>186.15363582533499</v>
      </c>
      <c r="C360" s="10">
        <v>18.846364174664501</v>
      </c>
    </row>
    <row r="361" spans="1:3">
      <c r="A361" s="10">
        <v>140</v>
      </c>
      <c r="B361" s="10">
        <v>199.28526756040199</v>
      </c>
      <c r="C361" s="10">
        <v>25.7147324395985</v>
      </c>
    </row>
    <row r="362" spans="1:3">
      <c r="A362" s="10">
        <v>141</v>
      </c>
      <c r="B362" s="10">
        <v>186.54562483235199</v>
      </c>
      <c r="C362" s="10">
        <v>3.4543751676476102</v>
      </c>
    </row>
    <row r="363" spans="1:3">
      <c r="A363" s="10">
        <v>142</v>
      </c>
      <c r="B363" s="10">
        <v>162.438300900813</v>
      </c>
      <c r="C363" s="10">
        <v>-7.4383009008132301</v>
      </c>
    </row>
    <row r="364" spans="1:3">
      <c r="A364" s="10">
        <v>143</v>
      </c>
      <c r="B364" s="10">
        <v>162.438300900813</v>
      </c>
      <c r="C364" s="10">
        <v>-4.4383009008132301</v>
      </c>
    </row>
    <row r="365" spans="1:3">
      <c r="A365" s="10">
        <v>144</v>
      </c>
      <c r="B365" s="10">
        <v>169.69009753062599</v>
      </c>
      <c r="C365" s="10">
        <v>-31.690097530625799</v>
      </c>
    </row>
    <row r="366" spans="1:3">
      <c r="A366" s="10">
        <v>145</v>
      </c>
      <c r="B366" s="10">
        <v>178.11786118148899</v>
      </c>
      <c r="C366" s="10">
        <v>11.882138818510899</v>
      </c>
    </row>
    <row r="367" spans="1:3">
      <c r="A367" s="10">
        <v>146</v>
      </c>
      <c r="B367" s="10">
        <v>147.15072962715399</v>
      </c>
      <c r="C367" s="10">
        <v>-12.150729627154201</v>
      </c>
    </row>
    <row r="368" spans="1:3">
      <c r="A368" s="10">
        <v>147</v>
      </c>
      <c r="B368" s="10">
        <v>163.32027616660099</v>
      </c>
      <c r="C368" s="10">
        <v>1.6797238333987501</v>
      </c>
    </row>
    <row r="369" spans="1:3">
      <c r="A369" s="10">
        <v>148</v>
      </c>
      <c r="B369" s="10">
        <v>201.73519885425699</v>
      </c>
      <c r="C369" s="10">
        <v>-51.735198854257199</v>
      </c>
    </row>
    <row r="370" spans="1:3">
      <c r="A370" s="10">
        <v>149</v>
      </c>
      <c r="B370" s="10">
        <v>137.64499620699399</v>
      </c>
      <c r="C370" s="10">
        <v>32.355003793005501</v>
      </c>
    </row>
    <row r="371" spans="1:3">
      <c r="A371" s="10">
        <v>150</v>
      </c>
      <c r="B371" s="10">
        <v>183.11572102095499</v>
      </c>
      <c r="C371" s="10">
        <v>14.884278979045501</v>
      </c>
    </row>
    <row r="372" spans="1:3">
      <c r="A372" s="10">
        <v>151</v>
      </c>
      <c r="B372" s="10">
        <v>174.49196286658301</v>
      </c>
      <c r="C372" s="10">
        <v>5.50803713341719</v>
      </c>
    </row>
    <row r="373" spans="1:3">
      <c r="A373" s="10">
        <v>152</v>
      </c>
      <c r="B373" s="10">
        <v>202.225185113028</v>
      </c>
      <c r="C373" s="10">
        <v>-22.225185113028299</v>
      </c>
    </row>
    <row r="374" spans="1:3">
      <c r="A374" s="10">
        <v>153</v>
      </c>
      <c r="B374" s="10">
        <v>180.76378697885301</v>
      </c>
      <c r="C374" s="10">
        <v>29.236213021146899</v>
      </c>
    </row>
    <row r="375" spans="1:3">
      <c r="A375" s="10">
        <v>154</v>
      </c>
      <c r="B375" s="10">
        <v>280.62298651640799</v>
      </c>
      <c r="C375" s="10">
        <v>-100.62298651640801</v>
      </c>
    </row>
    <row r="376" spans="1:3">
      <c r="A376" s="10">
        <v>155</v>
      </c>
      <c r="B376" s="10">
        <v>172.82600958676099</v>
      </c>
      <c r="C376" s="10">
        <v>-12.826009586761</v>
      </c>
    </row>
    <row r="377" spans="1:3">
      <c r="A377" s="10">
        <v>156</v>
      </c>
      <c r="B377" s="10">
        <v>161.55632563502499</v>
      </c>
      <c r="C377" s="10">
        <v>46.443674364974797</v>
      </c>
    </row>
    <row r="378" spans="1:3">
      <c r="A378" s="10">
        <v>157</v>
      </c>
      <c r="B378" s="10">
        <v>154.79451526398401</v>
      </c>
      <c r="C378" s="10">
        <v>5.2054847360162704</v>
      </c>
    </row>
    <row r="379" spans="1:3">
      <c r="A379" s="10">
        <v>158</v>
      </c>
      <c r="B379" s="10">
        <v>199.87325107092701</v>
      </c>
      <c r="C379" s="10">
        <v>13.1267489290731</v>
      </c>
    </row>
    <row r="380" spans="1:3">
      <c r="A380" s="10">
        <v>159</v>
      </c>
      <c r="B380" s="10">
        <v>161.06633937625401</v>
      </c>
      <c r="C380" s="10">
        <v>2.9336606237459102</v>
      </c>
    </row>
    <row r="381" spans="1:3">
      <c r="A381" s="10">
        <v>160</v>
      </c>
      <c r="B381" s="10">
        <v>179.48982270604799</v>
      </c>
      <c r="C381" s="10">
        <v>-15.4898227060482</v>
      </c>
    </row>
    <row r="382" spans="1:3">
      <c r="A382" s="10">
        <v>161</v>
      </c>
      <c r="B382" s="10">
        <v>168.416133257821</v>
      </c>
      <c r="C382" s="10">
        <v>16.583866742179101</v>
      </c>
    </row>
    <row r="383" spans="1:3">
      <c r="A383" s="10">
        <v>162</v>
      </c>
      <c r="B383" s="10">
        <v>165.47621570519399</v>
      </c>
      <c r="C383" s="10">
        <v>-13.4762157051942</v>
      </c>
    </row>
    <row r="384" spans="1:3">
      <c r="A384" s="10">
        <v>163</v>
      </c>
      <c r="B384" s="10">
        <v>163.61426792186401</v>
      </c>
      <c r="C384" s="10">
        <v>-8.6142679218639309</v>
      </c>
    </row>
    <row r="385" spans="1:3">
      <c r="A385" s="10">
        <v>164</v>
      </c>
      <c r="B385" s="10">
        <v>163.61426792186401</v>
      </c>
      <c r="C385" s="10">
        <v>-8.6142679218639309</v>
      </c>
    </row>
    <row r="386" spans="1:3">
      <c r="A386" s="10">
        <v>165</v>
      </c>
      <c r="B386" s="10">
        <v>180.077806216574</v>
      </c>
      <c r="C386" s="10">
        <v>-50.077806216573599</v>
      </c>
    </row>
    <row r="387" spans="1:3">
      <c r="A387" s="10">
        <v>166</v>
      </c>
      <c r="B387" s="10">
        <v>183.213718272709</v>
      </c>
      <c r="C387" s="10">
        <v>-74.213718272708803</v>
      </c>
    </row>
    <row r="388" spans="1:3">
      <c r="A388" s="10">
        <v>167</v>
      </c>
      <c r="B388" s="10">
        <v>169.88609203413401</v>
      </c>
      <c r="C388" s="10">
        <v>2.11390796586574</v>
      </c>
    </row>
    <row r="389" spans="1:3">
      <c r="A389" s="10">
        <v>168</v>
      </c>
      <c r="B389" s="10">
        <v>199.28526756040199</v>
      </c>
      <c r="C389" s="10">
        <v>15.7147324395985</v>
      </c>
    </row>
    <row r="390" spans="1:3">
      <c r="A390" s="11">
        <v>169</v>
      </c>
      <c r="B390" s="11">
        <v>164.79023494291499</v>
      </c>
      <c r="C390" s="11">
        <v>-54.790234942914601</v>
      </c>
    </row>
  </sheetData>
  <sortState xmlns:xlrd2="http://schemas.microsoft.com/office/spreadsheetml/2017/richdata2" ref="M29:M197">
    <sortCondition ref="M29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T25"/>
  <sheetViews>
    <sheetView workbookViewId="0">
      <selection activeCell="B18" sqref="B18"/>
    </sheetView>
  </sheetViews>
  <sheetFormatPr defaultColWidth="9" defaultRowHeight="14.4"/>
  <cols>
    <col min="1" max="1" width="28" customWidth="1"/>
    <col min="2" max="2" width="15.5546875" customWidth="1"/>
    <col min="3" max="3" width="10" customWidth="1"/>
    <col min="4" max="4" width="9.21875" customWidth="1"/>
    <col min="5" max="5" width="9.88671875" customWidth="1"/>
    <col min="6" max="8" width="8" customWidth="1"/>
    <col min="9" max="9" width="10" customWidth="1"/>
    <col min="10" max="10" width="12.6640625" customWidth="1"/>
    <col min="11" max="11" width="10" customWidth="1"/>
    <col min="12" max="12" width="16.33203125" customWidth="1"/>
    <col min="13" max="13" width="10" customWidth="1"/>
    <col min="14" max="14" width="11" customWidth="1"/>
    <col min="15" max="38" width="10.6640625" customWidth="1"/>
    <col min="39" max="97" width="9.109375" customWidth="1"/>
    <col min="98" max="166" width="8.109375" customWidth="1"/>
    <col min="167" max="167" width="10.77734375" customWidth="1"/>
  </cols>
  <sheetData>
    <row r="3" spans="1:14">
      <c r="A3" t="s">
        <v>542</v>
      </c>
      <c r="B3" t="s">
        <v>543</v>
      </c>
    </row>
    <row r="4" spans="1:14">
      <c r="A4" t="s">
        <v>8</v>
      </c>
      <c r="B4" t="s">
        <v>167</v>
      </c>
      <c r="C4" t="s">
        <v>133</v>
      </c>
      <c r="D4" t="s">
        <v>244</v>
      </c>
      <c r="E4" t="s">
        <v>46</v>
      </c>
      <c r="F4" t="s">
        <v>64</v>
      </c>
      <c r="G4" t="s">
        <v>74</v>
      </c>
      <c r="H4" t="s">
        <v>406</v>
      </c>
      <c r="I4" t="s">
        <v>108</v>
      </c>
      <c r="J4" t="s">
        <v>120</v>
      </c>
      <c r="K4" t="s">
        <v>178</v>
      </c>
      <c r="L4" t="s">
        <v>112</v>
      </c>
      <c r="M4" t="s">
        <v>78</v>
      </c>
      <c r="N4" t="s">
        <v>544</v>
      </c>
    </row>
    <row r="5" spans="1:14">
      <c r="A5" s="1" t="s">
        <v>127</v>
      </c>
      <c r="B5" s="2">
        <v>47893943</v>
      </c>
      <c r="C5" s="2"/>
      <c r="D5" s="2"/>
      <c r="E5" s="2"/>
      <c r="F5" s="2"/>
      <c r="G5" s="2"/>
      <c r="H5" s="2"/>
      <c r="I5" s="2"/>
      <c r="J5" s="2"/>
      <c r="K5" s="2"/>
      <c r="L5" s="2"/>
      <c r="M5" s="2">
        <v>71724593</v>
      </c>
      <c r="N5" s="2">
        <v>119618536</v>
      </c>
    </row>
    <row r="6" spans="1:14">
      <c r="A6" s="1" t="s">
        <v>124</v>
      </c>
      <c r="B6" s="2">
        <v>58659454</v>
      </c>
      <c r="C6" s="2">
        <v>415088151</v>
      </c>
      <c r="D6" s="2">
        <v>3520000</v>
      </c>
      <c r="E6" s="2"/>
      <c r="F6" s="2"/>
      <c r="G6" s="2"/>
      <c r="H6" s="2">
        <v>1654783</v>
      </c>
      <c r="I6" s="2">
        <v>130835692</v>
      </c>
      <c r="J6" s="2"/>
      <c r="K6" s="2"/>
      <c r="L6" s="2"/>
      <c r="M6" s="2">
        <v>209021010</v>
      </c>
      <c r="N6" s="2">
        <v>818779090</v>
      </c>
    </row>
    <row r="7" spans="1:14">
      <c r="A7" s="1" t="s">
        <v>58</v>
      </c>
      <c r="B7" s="2">
        <v>6948200</v>
      </c>
      <c r="C7" s="2"/>
      <c r="D7" s="2">
        <v>2464901</v>
      </c>
      <c r="E7" s="2">
        <v>30202219</v>
      </c>
      <c r="F7" s="2">
        <v>1743689</v>
      </c>
      <c r="G7" s="2">
        <v>5058299</v>
      </c>
      <c r="H7" s="2"/>
      <c r="I7" s="2">
        <v>52931944</v>
      </c>
      <c r="J7" s="2"/>
      <c r="K7" s="2"/>
      <c r="L7" s="2">
        <v>4350000</v>
      </c>
      <c r="M7" s="2">
        <v>76368160</v>
      </c>
      <c r="N7" s="2">
        <v>180067412</v>
      </c>
    </row>
    <row r="8" spans="1:14">
      <c r="A8" s="1" t="s">
        <v>42</v>
      </c>
      <c r="B8" s="2"/>
      <c r="C8" s="2">
        <v>60319579</v>
      </c>
      <c r="D8" s="2"/>
      <c r="E8" s="2">
        <v>1486291</v>
      </c>
      <c r="F8" s="2">
        <v>634914</v>
      </c>
      <c r="G8" s="2"/>
      <c r="H8" s="2"/>
      <c r="I8" s="2">
        <v>168459294</v>
      </c>
      <c r="J8" s="2">
        <v>7462000</v>
      </c>
      <c r="K8" s="2">
        <v>198632937</v>
      </c>
      <c r="L8" s="2"/>
      <c r="M8" s="2">
        <v>19015431</v>
      </c>
      <c r="N8" s="2">
        <v>456010446</v>
      </c>
    </row>
    <row r="9" spans="1:14">
      <c r="A9" s="1" t="s">
        <v>544</v>
      </c>
      <c r="B9" s="2">
        <v>113501597</v>
      </c>
      <c r="C9" s="2">
        <v>475407730</v>
      </c>
      <c r="D9" s="2">
        <v>5984901</v>
      </c>
      <c r="E9" s="2">
        <v>31688510</v>
      </c>
      <c r="F9" s="2">
        <v>2378603</v>
      </c>
      <c r="G9" s="2">
        <v>5058299</v>
      </c>
      <c r="H9" s="2">
        <v>1654783</v>
      </c>
      <c r="I9" s="2">
        <v>352226930</v>
      </c>
      <c r="J9" s="2">
        <v>7462000</v>
      </c>
      <c r="K9" s="2">
        <v>198632937</v>
      </c>
      <c r="L9" s="2">
        <v>4350000</v>
      </c>
      <c r="M9" s="2">
        <v>376129194</v>
      </c>
      <c r="N9" s="2">
        <v>1574475484</v>
      </c>
    </row>
    <row r="11" spans="1:1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1"/>
      <c r="B12" s="3" t="s">
        <v>127</v>
      </c>
      <c r="C12" s="3" t="s">
        <v>124</v>
      </c>
      <c r="D12" s="3" t="s">
        <v>58</v>
      </c>
      <c r="E12" s="3" t="s">
        <v>42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1"/>
      <c r="B13" s="4">
        <v>47893943</v>
      </c>
      <c r="C13" s="4">
        <v>58659454</v>
      </c>
      <c r="D13" s="4">
        <v>6948200</v>
      </c>
      <c r="E13" s="4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1"/>
      <c r="B14" s="4"/>
      <c r="C14" s="4">
        <v>415088151</v>
      </c>
      <c r="D14" s="4"/>
      <c r="E14" s="4">
        <v>60319579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B15" s="4"/>
      <c r="C15" s="4">
        <v>3520000</v>
      </c>
      <c r="D15" s="4">
        <v>2464901</v>
      </c>
      <c r="E15" s="4"/>
    </row>
    <row r="16" spans="1:14">
      <c r="B16" s="4"/>
      <c r="C16" s="4"/>
      <c r="D16" s="4">
        <v>30202219</v>
      </c>
      <c r="E16" s="4">
        <v>1486291</v>
      </c>
    </row>
    <row r="17" spans="2:20">
      <c r="B17" s="4"/>
      <c r="C17" s="4"/>
      <c r="D17" s="4">
        <v>1743689</v>
      </c>
      <c r="E17" s="4">
        <v>634914</v>
      </c>
    </row>
    <row r="18" spans="2:20">
      <c r="B18" s="4"/>
      <c r="C18" s="4"/>
      <c r="D18" s="4">
        <v>5058299</v>
      </c>
      <c r="E18" s="4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>
      <c r="B19" s="4"/>
      <c r="C19" s="4">
        <v>1654783</v>
      </c>
      <c r="D19" s="4"/>
      <c r="E19" s="4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>
      <c r="B20" s="4"/>
      <c r="C20" s="4">
        <v>130835692</v>
      </c>
      <c r="D20" s="4">
        <v>52931944</v>
      </c>
      <c r="E20" s="4">
        <v>168459294</v>
      </c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>
      <c r="B21" s="4"/>
      <c r="C21" s="4"/>
      <c r="D21" s="4"/>
      <c r="E21" s="4">
        <v>7462000</v>
      </c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>
      <c r="B22" s="4"/>
      <c r="C22" s="4"/>
      <c r="D22" s="4"/>
      <c r="E22" s="4">
        <v>198632937</v>
      </c>
    </row>
    <row r="23" spans="2:20">
      <c r="B23" s="4"/>
      <c r="C23" s="4"/>
      <c r="D23" s="4">
        <v>4350000</v>
      </c>
      <c r="E23" s="4"/>
    </row>
    <row r="24" spans="2:20">
      <c r="B24" s="4">
        <v>71724593</v>
      </c>
      <c r="C24" s="4">
        <v>209021010</v>
      </c>
      <c r="D24" s="4">
        <v>76368160</v>
      </c>
      <c r="E24" s="4">
        <v>19015431</v>
      </c>
    </row>
    <row r="25" spans="2:20">
      <c r="B25" s="4">
        <v>119618536</v>
      </c>
      <c r="C25" s="4">
        <v>818779090</v>
      </c>
      <c r="D25" s="4">
        <v>180067412</v>
      </c>
      <c r="E25" s="4">
        <v>456010446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Sheet4</vt:lpstr>
      <vt:lpstr>Sheet3</vt:lpstr>
      <vt:lpstr>Sheet2</vt:lpstr>
      <vt:lpstr>Graph</vt:lpstr>
      <vt:lpstr> Graph.2</vt:lpstr>
      <vt:lpstr>Anova</vt:lpstr>
      <vt:lpstr>Multiple</vt:lpstr>
      <vt:lpstr>Sheet6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Makarand</dc:creator>
  <cp:lastModifiedBy>Makarand</cp:lastModifiedBy>
  <dcterms:created xsi:type="dcterms:W3CDTF">2022-04-07T06:22:00Z</dcterms:created>
  <dcterms:modified xsi:type="dcterms:W3CDTF">2022-04-10T21:23:22Z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44D34C2CFA1842D1B30363E09B79C463</vt:lpwstr>
  </property>
  <property fmtid="{D5CDD505-2E9C-101B-9397-08002B2CF9AE}" pid="3" name="KSOProductBuildVer">
    <vt:lpwstr>1033-11.2.0.11029</vt:lpwstr>
  </property>
</Properties>
</file>