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CO\Desktop\Calcscout24\Excel\"/>
    </mc:Choice>
  </mc:AlternateContent>
  <xr:revisionPtr revIDLastSave="0" documentId="13_ncr:1_{2F842BA4-8D4A-453B-97FB-00142635EACD}" xr6:coauthVersionLast="40" xr6:coauthVersionMax="40" xr10:uidLastSave="{00000000-0000-0000-0000-000000000000}"/>
  <bookViews>
    <workbookView xWindow="0" yWindow="0" windowWidth="24000" windowHeight="10650" xr2:uid="{A4AC2241-8464-4669-8C8C-AFE9628E3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L43" i="1"/>
  <c r="K43" i="1"/>
  <c r="J43" i="1"/>
  <c r="I43" i="1"/>
  <c r="H43" i="1"/>
  <c r="G43" i="1"/>
  <c r="F43" i="1"/>
  <c r="E43" i="1"/>
  <c r="D43" i="1"/>
  <c r="D40" i="1"/>
  <c r="H35" i="1"/>
  <c r="I35" i="1" s="1"/>
  <c r="J35" i="1" s="1"/>
  <c r="K35" i="1" s="1"/>
  <c r="L35" i="1" s="1"/>
  <c r="H32" i="1"/>
  <c r="I32" i="1" s="1"/>
  <c r="J32" i="1" s="1"/>
  <c r="K32" i="1" s="1"/>
  <c r="L32" i="1" s="1"/>
  <c r="G35" i="1"/>
  <c r="F35" i="1"/>
  <c r="E35" i="1"/>
  <c r="D35" i="1"/>
  <c r="G34" i="1"/>
  <c r="H34" i="1" s="1"/>
  <c r="I34" i="1" s="1"/>
  <c r="J34" i="1" s="1"/>
  <c r="K34" i="1" s="1"/>
  <c r="L34" i="1" s="1"/>
  <c r="F34" i="1"/>
  <c r="E34" i="1"/>
  <c r="D34" i="1"/>
  <c r="G33" i="1"/>
  <c r="H33" i="1" s="1"/>
  <c r="I33" i="1" s="1"/>
  <c r="J33" i="1" s="1"/>
  <c r="K33" i="1" s="1"/>
  <c r="L33" i="1" s="1"/>
  <c r="F33" i="1"/>
  <c r="E33" i="1"/>
  <c r="D33" i="1"/>
  <c r="G32" i="1"/>
  <c r="F32" i="1"/>
  <c r="E32" i="1"/>
  <c r="D32" i="1"/>
  <c r="G31" i="1"/>
  <c r="G36" i="1" s="1"/>
  <c r="F31" i="1"/>
  <c r="E31" i="1"/>
  <c r="D31" i="1"/>
  <c r="F36" i="1"/>
  <c r="E36" i="1"/>
  <c r="D36" i="1"/>
  <c r="E30" i="1"/>
  <c r="F30" i="1" s="1"/>
  <c r="G30" i="1" s="1"/>
  <c r="H30" i="1" s="1"/>
  <c r="I30" i="1" s="1"/>
  <c r="J30" i="1" s="1"/>
  <c r="K30" i="1" s="1"/>
  <c r="L30" i="1" s="1"/>
  <c r="C6" i="1"/>
  <c r="C16" i="1"/>
  <c r="G24" i="1"/>
  <c r="F24" i="1"/>
  <c r="F25" i="1" s="1"/>
  <c r="E24" i="1"/>
  <c r="D24" i="1"/>
  <c r="E18" i="1"/>
  <c r="F18" i="1" s="1"/>
  <c r="G18" i="1" s="1"/>
  <c r="H31" i="1" l="1"/>
  <c r="D37" i="1"/>
  <c r="D38" i="1" s="1"/>
  <c r="E37" i="1"/>
  <c r="E38" i="1" s="1"/>
  <c r="F37" i="1"/>
  <c r="F38" i="1" s="1"/>
  <c r="G37" i="1"/>
  <c r="G38" i="1" s="1"/>
  <c r="F26" i="1"/>
  <c r="E25" i="1"/>
  <c r="E26" i="1" s="1"/>
  <c r="G25" i="1"/>
  <c r="G26" i="1" s="1"/>
  <c r="D25" i="1"/>
  <c r="D26" i="1" s="1"/>
  <c r="H36" i="1" l="1"/>
  <c r="H37" i="1" s="1"/>
  <c r="H38" i="1" s="1"/>
  <c r="I31" i="1"/>
  <c r="J31" i="1" l="1"/>
  <c r="I36" i="1"/>
  <c r="I37" i="1" s="1"/>
  <c r="I38" i="1" s="1"/>
  <c r="K31" i="1" l="1"/>
  <c r="J36" i="1"/>
  <c r="J37" i="1" l="1"/>
  <c r="J38" i="1" s="1"/>
  <c r="L31" i="1"/>
  <c r="L36" i="1" s="1"/>
  <c r="L37" i="1" s="1"/>
  <c r="L38" i="1" s="1"/>
  <c r="K36" i="1"/>
  <c r="K37" i="1" s="1"/>
  <c r="K38" i="1" s="1"/>
</calcChain>
</file>

<file path=xl/sharedStrings.xml><?xml version="1.0" encoding="utf-8"?>
<sst xmlns="http://schemas.openxmlformats.org/spreadsheetml/2006/main" count="36" uniqueCount="24">
  <si>
    <t>Example worksheet</t>
  </si>
  <si>
    <t>Model inputs</t>
  </si>
  <si>
    <t>Interest rate</t>
  </si>
  <si>
    <t>Growth rate</t>
  </si>
  <si>
    <t>Scenario</t>
  </si>
  <si>
    <t>Discoun rate</t>
  </si>
  <si>
    <t>Revenue</t>
  </si>
  <si>
    <t>Calculations</t>
  </si>
  <si>
    <t>Outputs</t>
  </si>
  <si>
    <t>Historic figures</t>
  </si>
  <si>
    <t>OPEX</t>
  </si>
  <si>
    <t>Admin expenses</t>
  </si>
  <si>
    <t>Depreciation</t>
  </si>
  <si>
    <t>Interest expense</t>
  </si>
  <si>
    <t>Tax expense</t>
  </si>
  <si>
    <t>(dropdown list)</t>
  </si>
  <si>
    <t>Tax rate</t>
  </si>
  <si>
    <t>Income before tax</t>
  </si>
  <si>
    <t>Net Income</t>
  </si>
  <si>
    <t>Color coding</t>
  </si>
  <si>
    <t>Input cells</t>
  </si>
  <si>
    <t>Cells with dropdown lists</t>
  </si>
  <si>
    <t>Profit and Loss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</si>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</sst>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[Red]\-#,##0.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9" fontId="0" fillId="0" borderId="0" xfId="0" applyNumberFormat="1" applyFill="1"/>
    <xf numFmtId="0" fontId="0" fillId="3" borderId="0" xfId="0" applyFill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1" fillId="4" borderId="0" xfId="0" applyFont="1" applyFill="1"/>
    <xf numFmtId="3" fontId="0" fillId="0" borderId="0" xfId="0" applyNumberFormat="1" applyFill="1"/>
    <xf numFmtId="3" fontId="0" fillId="0" borderId="0" xfId="0" applyNumberFormat="1"/>
    <xf numFmtId="3" fontId="0" fillId="0" borderId="1" xfId="0" applyNumberFormat="1" applyFill="1" applyBorder="1"/>
    <xf numFmtId="3" fontId="0" fillId="0" borderId="2" xfId="0" applyNumberFormat="1" applyFill="1" applyBorder="1"/>
    <xf numFmtId="164" fontId="0" fillId="0" borderId="3" xfId="0" applyNumberFormat="1" applyBorder="1"/>
    <xf numFmtId="16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41EC-1986-4617-BADC-2E770F458801}">
  <dimension ref="A1:N44"/>
  <sheetViews>
    <sheetView tabSelected="1" topLeftCell="A13" zoomScale="85" zoomScaleNormal="85" workbookViewId="0"/>
  </sheetViews>
  <sheetFormatPr defaultRowHeight="15" x14ac:dyDescent="0.25"/>
  <cols>
    <col min="2" max="2" width="23.7109375" bestFit="1" customWidth="1"/>
  </cols>
  <sheetData>
    <row r="1" spans="1:14" x14ac:dyDescent="0.25">
      <c r="A1" s="4" t="s">
        <v>0</v>
      </c>
    </row>
    <row r="3" spans="1:14" x14ac:dyDescent="0.25">
      <c r="A3" t="s">
        <v>19</v>
      </c>
    </row>
    <row r="4" spans="1:14" x14ac:dyDescent="0.25">
      <c r="B4" t="s">
        <v>20</v>
      </c>
      <c r="C4" s="2">
        <v>0.05</v>
      </c>
    </row>
    <row r="5" spans="1:14" x14ac:dyDescent="0.25">
      <c r="B5" t="s">
        <v>21</v>
      </c>
      <c r="C5" s="8">
        <v>1</v>
      </c>
    </row>
    <row r="6" spans="1:14" x14ac:dyDescent="0.25">
      <c r="B6" t="s">
        <v>7</v>
      </c>
      <c r="C6" s="10">
        <f>1*2</f>
        <v>2</v>
      </c>
    </row>
    <row r="7" spans="1:14" x14ac:dyDescent="0.25">
      <c r="B7" t="s">
        <v>8</v>
      </c>
      <c r="C7" s="12">
        <v>22</v>
      </c>
    </row>
    <row r="9" spans="1:14" x14ac:dyDescent="0.25">
      <c r="A9" s="4" t="s">
        <v>1</v>
      </c>
    </row>
    <row r="11" spans="1:14" x14ac:dyDescent="0.25">
      <c r="B11" t="s">
        <v>4</v>
      </c>
      <c r="C11" s="8">
        <v>1</v>
      </c>
      <c r="D11" s="3" t="s">
        <v>15</v>
      </c>
      <c r="K11" s="1">
        <v>1</v>
      </c>
      <c r="L11" s="1">
        <v>2</v>
      </c>
      <c r="M11" s="1">
        <v>3</v>
      </c>
      <c r="N11" s="1">
        <v>4</v>
      </c>
    </row>
    <row r="13" spans="1:14" x14ac:dyDescent="0.25">
      <c r="B13" t="s">
        <v>2</v>
      </c>
      <c r="C13" s="2">
        <v>0.05</v>
      </c>
    </row>
    <row r="14" spans="1:14" x14ac:dyDescent="0.25">
      <c r="B14" t="s">
        <v>16</v>
      </c>
      <c r="C14" s="2">
        <v>0.3</v>
      </c>
    </row>
    <row r="15" spans="1:14" x14ac:dyDescent="0.25">
      <c r="B15" t="s">
        <v>3</v>
      </c>
      <c r="C15" s="2">
        <v>0.02</v>
      </c>
    </row>
    <row r="16" spans="1:14" x14ac:dyDescent="0.25">
      <c r="B16" t="s">
        <v>5</v>
      </c>
      <c r="C16" s="7">
        <f>SUMIF(K11:N11,C11,K16:N16)</f>
        <v>7.0000000000000007E-2</v>
      </c>
      <c r="K16" s="2">
        <v>7.0000000000000007E-2</v>
      </c>
      <c r="L16" s="2">
        <v>0.09</v>
      </c>
      <c r="M16" s="2">
        <v>0.11</v>
      </c>
      <c r="N16" s="2">
        <v>0.13</v>
      </c>
    </row>
    <row r="18" spans="1:12" x14ac:dyDescent="0.25">
      <c r="B18" s="4" t="s">
        <v>9</v>
      </c>
      <c r="D18" s="6">
        <v>2016</v>
      </c>
      <c r="E18" s="6">
        <f>D18+1</f>
        <v>2017</v>
      </c>
      <c r="F18" s="6">
        <f t="shared" ref="F18:G18" si="0">E18+1</f>
        <v>2018</v>
      </c>
      <c r="G18" s="6">
        <f t="shared" si="0"/>
        <v>2019</v>
      </c>
    </row>
    <row r="19" spans="1:12" x14ac:dyDescent="0.25">
      <c r="B19" t="s">
        <v>6</v>
      </c>
      <c r="D19" s="1">
        <v>100</v>
      </c>
      <c r="E19" s="1">
        <v>120</v>
      </c>
      <c r="F19" s="1">
        <v>140</v>
      </c>
      <c r="G19" s="1">
        <v>150</v>
      </c>
    </row>
    <row r="20" spans="1:12" x14ac:dyDescent="0.25">
      <c r="B20" t="s">
        <v>10</v>
      </c>
      <c r="D20" s="1">
        <v>-50</v>
      </c>
      <c r="E20" s="1">
        <v>-40</v>
      </c>
      <c r="F20" s="1">
        <v>-70</v>
      </c>
      <c r="G20" s="1">
        <v>-90</v>
      </c>
    </row>
    <row r="21" spans="1:12" x14ac:dyDescent="0.25">
      <c r="B21" t="s">
        <v>11</v>
      </c>
      <c r="D21" s="1">
        <v>-5</v>
      </c>
      <c r="E21" s="1">
        <v>-5</v>
      </c>
      <c r="F21" s="1">
        <v>-5</v>
      </c>
      <c r="G21" s="1">
        <v>-5</v>
      </c>
    </row>
    <row r="22" spans="1:12" x14ac:dyDescent="0.25">
      <c r="B22" t="s">
        <v>12</v>
      </c>
      <c r="D22" s="1">
        <v>-17</v>
      </c>
      <c r="E22" s="1">
        <v>-17</v>
      </c>
      <c r="F22" s="1">
        <v>-17</v>
      </c>
      <c r="G22" s="1">
        <v>-17</v>
      </c>
    </row>
    <row r="23" spans="1:12" x14ac:dyDescent="0.25">
      <c r="B23" t="s">
        <v>13</v>
      </c>
      <c r="D23" s="1">
        <v>-3</v>
      </c>
      <c r="E23" s="1">
        <v>-3</v>
      </c>
      <c r="F23" s="1">
        <v>-3</v>
      </c>
      <c r="G23" s="1">
        <v>-3</v>
      </c>
    </row>
    <row r="24" spans="1:12" x14ac:dyDescent="0.25">
      <c r="B24" s="5" t="s">
        <v>17</v>
      </c>
      <c r="C24" s="5"/>
      <c r="D24" s="9">
        <f>SUM(D19:D23)</f>
        <v>25</v>
      </c>
      <c r="E24" s="9">
        <f t="shared" ref="E24:G24" si="1">SUM(E19:E23)</f>
        <v>55</v>
      </c>
      <c r="F24" s="9">
        <f t="shared" si="1"/>
        <v>45</v>
      </c>
      <c r="G24" s="9">
        <f t="shared" si="1"/>
        <v>35</v>
      </c>
    </row>
    <row r="25" spans="1:12" x14ac:dyDescent="0.25">
      <c r="B25" t="s">
        <v>14</v>
      </c>
      <c r="D25" s="10">
        <f>-(MAX(0,D24)*$C$14)</f>
        <v>-7.5</v>
      </c>
      <c r="E25" s="10">
        <f t="shared" ref="E25:G25" si="2">-(MAX(0,E24)*$C$14)</f>
        <v>-16.5</v>
      </c>
      <c r="F25" s="10">
        <f t="shared" si="2"/>
        <v>-13.5</v>
      </c>
      <c r="G25" s="10">
        <f t="shared" si="2"/>
        <v>-10.5</v>
      </c>
    </row>
    <row r="26" spans="1:12" x14ac:dyDescent="0.25">
      <c r="B26" s="6" t="s">
        <v>18</v>
      </c>
      <c r="C26" s="6"/>
      <c r="D26" s="11">
        <f>D24+D25</f>
        <v>17.5</v>
      </c>
      <c r="E26" s="11">
        <f t="shared" ref="E26:G26" si="3">E24+E25</f>
        <v>38.5</v>
      </c>
      <c r="F26" s="11">
        <f t="shared" si="3"/>
        <v>31.5</v>
      </c>
      <c r="G26" s="11">
        <f t="shared" si="3"/>
        <v>24.5</v>
      </c>
    </row>
    <row r="28" spans="1:12" x14ac:dyDescent="0.25">
      <c r="A28" s="4" t="s">
        <v>7</v>
      </c>
    </row>
    <row r="30" spans="1:12" x14ac:dyDescent="0.25">
      <c r="B30" s="4" t="s">
        <v>22</v>
      </c>
      <c r="D30" s="6">
        <v>2016</v>
      </c>
      <c r="E30" s="6">
        <f>D30+1</f>
        <v>2017</v>
      </c>
      <c r="F30" s="6">
        <f t="shared" ref="F30:G30" si="4">E30+1</f>
        <v>2018</v>
      </c>
      <c r="G30" s="6">
        <f t="shared" si="4"/>
        <v>2019</v>
      </c>
      <c r="H30" s="6">
        <f>G30+1</f>
        <v>2020</v>
      </c>
      <c r="I30" s="6">
        <f>H30+1</f>
        <v>2021</v>
      </c>
      <c r="J30" s="6">
        <f>I30+1</f>
        <v>2022</v>
      </c>
      <c r="K30" s="6">
        <f>J30+1</f>
        <v>2023</v>
      </c>
      <c r="L30" s="6">
        <f>K30+1</f>
        <v>2024</v>
      </c>
    </row>
    <row r="31" spans="1:12" x14ac:dyDescent="0.25">
      <c r="B31" t="s">
        <v>6</v>
      </c>
      <c r="D31" s="13">
        <f>D19</f>
        <v>100</v>
      </c>
      <c r="E31" s="13">
        <f t="shared" ref="E31:G31" si="5">E19</f>
        <v>120</v>
      </c>
      <c r="F31" s="13">
        <f t="shared" si="5"/>
        <v>140</v>
      </c>
      <c r="G31" s="13">
        <f t="shared" si="5"/>
        <v>150</v>
      </c>
      <c r="H31" s="13">
        <f>G31*(1+$C$15)</f>
        <v>153</v>
      </c>
      <c r="I31" s="14">
        <f t="shared" ref="I31:L31" si="6">H31*(1+$C$15)</f>
        <v>156.06</v>
      </c>
      <c r="J31" s="14">
        <f t="shared" si="6"/>
        <v>159.18120000000002</v>
      </c>
      <c r="K31" s="14">
        <f t="shared" si="6"/>
        <v>162.36482400000003</v>
      </c>
      <c r="L31" s="14">
        <f t="shared" si="6"/>
        <v>165.61212048000004</v>
      </c>
    </row>
    <row r="32" spans="1:12" x14ac:dyDescent="0.25">
      <c r="B32" t="s">
        <v>10</v>
      </c>
      <c r="D32" s="13">
        <f t="shared" ref="D32:G32" si="7">D20</f>
        <v>-50</v>
      </c>
      <c r="E32" s="13">
        <f t="shared" si="7"/>
        <v>-40</v>
      </c>
      <c r="F32" s="13">
        <f t="shared" si="7"/>
        <v>-70</v>
      </c>
      <c r="G32" s="13">
        <f t="shared" si="7"/>
        <v>-90</v>
      </c>
      <c r="H32" s="14">
        <f t="shared" ref="H32:L32" si="8">G32*(1+$C$15)</f>
        <v>-91.8</v>
      </c>
      <c r="I32" s="14">
        <f t="shared" si="8"/>
        <v>-93.635999999999996</v>
      </c>
      <c r="J32" s="14">
        <f t="shared" si="8"/>
        <v>-95.508719999999997</v>
      </c>
      <c r="K32" s="14">
        <f t="shared" si="8"/>
        <v>-97.418894399999999</v>
      </c>
      <c r="L32" s="14">
        <f t="shared" si="8"/>
        <v>-99.367272287999995</v>
      </c>
    </row>
    <row r="33" spans="1:12" x14ac:dyDescent="0.25">
      <c r="B33" t="s">
        <v>11</v>
      </c>
      <c r="D33" s="13">
        <f t="shared" ref="D33:G33" si="9">D21</f>
        <v>-5</v>
      </c>
      <c r="E33" s="13">
        <f t="shared" si="9"/>
        <v>-5</v>
      </c>
      <c r="F33" s="13">
        <f t="shared" si="9"/>
        <v>-5</v>
      </c>
      <c r="G33" s="13">
        <f t="shared" si="9"/>
        <v>-5</v>
      </c>
      <c r="H33" s="14">
        <f t="shared" ref="H33:L33" si="10">G33*(1+$C$15)</f>
        <v>-5.0999999999999996</v>
      </c>
      <c r="I33" s="14">
        <f t="shared" si="10"/>
        <v>-5.202</v>
      </c>
      <c r="J33" s="14">
        <f t="shared" si="10"/>
        <v>-5.3060400000000003</v>
      </c>
      <c r="K33" s="14">
        <f t="shared" si="10"/>
        <v>-5.4121608000000005</v>
      </c>
      <c r="L33" s="14">
        <f t="shared" si="10"/>
        <v>-5.5204040160000005</v>
      </c>
    </row>
    <row r="34" spans="1:12" x14ac:dyDescent="0.25">
      <c r="B34" t="s">
        <v>12</v>
      </c>
      <c r="D34" s="13">
        <f t="shared" ref="D34:G34" si="11">D22</f>
        <v>-17</v>
      </c>
      <c r="E34" s="13">
        <f t="shared" si="11"/>
        <v>-17</v>
      </c>
      <c r="F34" s="13">
        <f t="shared" si="11"/>
        <v>-17</v>
      </c>
      <c r="G34" s="13">
        <f t="shared" si="11"/>
        <v>-17</v>
      </c>
      <c r="H34" s="14">
        <f t="shared" ref="H34:L34" si="12">G34*(1+$C$15)</f>
        <v>-17.34</v>
      </c>
      <c r="I34" s="14">
        <f t="shared" si="12"/>
        <v>-17.686800000000002</v>
      </c>
      <c r="J34" s="14">
        <f t="shared" si="12"/>
        <v>-18.040536000000003</v>
      </c>
      <c r="K34" s="14">
        <f t="shared" si="12"/>
        <v>-18.401346720000003</v>
      </c>
      <c r="L34" s="14">
        <f t="shared" si="12"/>
        <v>-18.769373654400002</v>
      </c>
    </row>
    <row r="35" spans="1:12" x14ac:dyDescent="0.25">
      <c r="B35" t="s">
        <v>13</v>
      </c>
      <c r="D35" s="13">
        <f t="shared" ref="D35:G35" si="13">D23</f>
        <v>-3</v>
      </c>
      <c r="E35" s="13">
        <f t="shared" si="13"/>
        <v>-3</v>
      </c>
      <c r="F35" s="13">
        <f t="shared" si="13"/>
        <v>-3</v>
      </c>
      <c r="G35" s="13">
        <f t="shared" si="13"/>
        <v>-3</v>
      </c>
      <c r="H35" s="14">
        <f t="shared" ref="H35:L35" si="14">G35*(1+$C$15)</f>
        <v>-3.06</v>
      </c>
      <c r="I35" s="14">
        <f t="shared" si="14"/>
        <v>-3.1212</v>
      </c>
      <c r="J35" s="14">
        <f t="shared" si="14"/>
        <v>-3.183624</v>
      </c>
      <c r="K35" s="14">
        <f t="shared" si="14"/>
        <v>-3.2472964800000002</v>
      </c>
      <c r="L35" s="14">
        <f t="shared" si="14"/>
        <v>-3.3122424096</v>
      </c>
    </row>
    <row r="36" spans="1:12" x14ac:dyDescent="0.25">
      <c r="B36" s="5" t="s">
        <v>17</v>
      </c>
      <c r="C36" s="5"/>
      <c r="D36" s="15">
        <f>SUM(D31:D35)</f>
        <v>25</v>
      </c>
      <c r="E36" s="15">
        <f t="shared" ref="E36" si="15">SUM(E31:E35)</f>
        <v>55</v>
      </c>
      <c r="F36" s="15">
        <f t="shared" ref="F36" si="16">SUM(F31:F35)</f>
        <v>45</v>
      </c>
      <c r="G36" s="15">
        <f t="shared" ref="G36" si="17">SUM(G31:G35)</f>
        <v>35</v>
      </c>
      <c r="H36" s="15">
        <f t="shared" ref="H36" si="18">SUM(H31:H35)</f>
        <v>35.700000000000003</v>
      </c>
      <c r="I36" s="15">
        <f t="shared" ref="I36" si="19">SUM(I31:I35)</f>
        <v>36.414000000000001</v>
      </c>
      <c r="J36" s="15">
        <f t="shared" ref="J36" si="20">SUM(J31:J35)</f>
        <v>37.142280000000014</v>
      </c>
      <c r="K36" s="15">
        <f t="shared" ref="K36" si="21">SUM(K31:K35)</f>
        <v>37.885125600000023</v>
      </c>
      <c r="L36" s="15">
        <f t="shared" ref="L36" si="22">SUM(L31:L35)</f>
        <v>38.642828112000046</v>
      </c>
    </row>
    <row r="37" spans="1:12" x14ac:dyDescent="0.25">
      <c r="B37" t="s">
        <v>14</v>
      </c>
      <c r="D37" s="13">
        <f>-(MAX(0,D36)*$C$14)</f>
        <v>-7.5</v>
      </c>
      <c r="E37" s="13">
        <f t="shared" ref="E37" si="23">-(MAX(0,E36)*$C$14)</f>
        <v>-16.5</v>
      </c>
      <c r="F37" s="13">
        <f t="shared" ref="F37" si="24">-(MAX(0,F36)*$C$14)</f>
        <v>-13.5</v>
      </c>
      <c r="G37" s="13">
        <f t="shared" ref="G37" si="25">-(MAX(0,G36)*$C$14)</f>
        <v>-10.5</v>
      </c>
      <c r="H37" s="13">
        <f t="shared" ref="H37" si="26">-(MAX(0,H36)*$C$14)</f>
        <v>-10.71</v>
      </c>
      <c r="I37" s="13">
        <f t="shared" ref="I37" si="27">-(MAX(0,I36)*$C$14)</f>
        <v>-10.924200000000001</v>
      </c>
      <c r="J37" s="13">
        <f t="shared" ref="J37" si="28">-(MAX(0,J36)*$C$14)</f>
        <v>-11.142684000000004</v>
      </c>
      <c r="K37" s="13">
        <f t="shared" ref="K37" si="29">-(MAX(0,K36)*$C$14)</f>
        <v>-11.365537680000006</v>
      </c>
      <c r="L37" s="13">
        <f t="shared" ref="L37" si="30">-(MAX(0,L36)*$C$14)</f>
        <v>-11.592848433600013</v>
      </c>
    </row>
    <row r="38" spans="1:12" x14ac:dyDescent="0.25">
      <c r="B38" s="6" t="s">
        <v>18</v>
      </c>
      <c r="C38" s="6"/>
      <c r="D38" s="16">
        <f>D36+D37</f>
        <v>17.5</v>
      </c>
      <c r="E38" s="16">
        <f t="shared" ref="E38" si="31">E36+E37</f>
        <v>38.5</v>
      </c>
      <c r="F38" s="16">
        <f t="shared" ref="F38" si="32">F36+F37</f>
        <v>31.5</v>
      </c>
      <c r="G38" s="16">
        <f t="shared" ref="G38" si="33">G36+G37</f>
        <v>24.5</v>
      </c>
      <c r="H38" s="16">
        <f t="shared" ref="H38" si="34">H36+H37</f>
        <v>24.990000000000002</v>
      </c>
      <c r="I38" s="16">
        <f t="shared" ref="I38" si="35">I36+I37</f>
        <v>25.489800000000002</v>
      </c>
      <c r="J38" s="16">
        <f t="shared" ref="J38" si="36">J36+J37</f>
        <v>25.999596000000011</v>
      </c>
      <c r="K38" s="16">
        <f t="shared" ref="K38" si="37">K36+K37</f>
        <v>26.519587920000017</v>
      </c>
      <c r="L38" s="16">
        <f t="shared" ref="L38" si="38">L36+L37</f>
        <v>27.049979678400035</v>
      </c>
    </row>
    <row r="40" spans="1:12" x14ac:dyDescent="0.25">
      <c r="B40" t="s">
        <v>23</v>
      </c>
      <c r="D40" s="17">
        <f>NPV($C$16,H38:L38)</f>
        <v>106.36026201332901</v>
      </c>
    </row>
    <row r="42" spans="1:12" x14ac:dyDescent="0.25">
      <c r="A42" s="4" t="s">
        <v>8</v>
      </c>
    </row>
    <row r="43" spans="1:12" x14ac:dyDescent="0.25">
      <c r="B43" t="s">
        <v>18</v>
      </c>
      <c r="D43" s="19">
        <f>D38</f>
        <v>17.5</v>
      </c>
      <c r="E43" s="19">
        <f t="shared" ref="E43:L43" si="39">E38</f>
        <v>38.5</v>
      </c>
      <c r="F43" s="19">
        <f t="shared" si="39"/>
        <v>31.5</v>
      </c>
      <c r="G43" s="19">
        <f t="shared" si="39"/>
        <v>24.5</v>
      </c>
      <c r="H43" s="19">
        <f t="shared" si="39"/>
        <v>24.990000000000002</v>
      </c>
      <c r="I43" s="19">
        <f t="shared" si="39"/>
        <v>25.489800000000002</v>
      </c>
      <c r="J43" s="19">
        <f t="shared" si="39"/>
        <v>25.999596000000011</v>
      </c>
      <c r="K43" s="19">
        <f t="shared" si="39"/>
        <v>26.519587920000017</v>
      </c>
      <c r="L43" s="19">
        <f t="shared" si="39"/>
        <v>27.049979678400035</v>
      </c>
    </row>
    <row r="44" spans="1:12" x14ac:dyDescent="0.25">
      <c r="B44" t="s">
        <v>23</v>
      </c>
      <c r="D44" s="18">
        <f>D40</f>
        <v>106.36026201332901</v>
      </c>
    </row>
  </sheetData>
  <dataValidations disablePrompts="1" count="1">
    <dataValidation type="list" allowBlank="1" showInputMessage="1" showErrorMessage="1" sqref="C11 C5" xr:uid="{4EDFE91E-4278-47A5-9A23-071F26639316}">
      <formula1>$K$11:$N$11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MACACO</dc:creator>
  <cp:lastModifiedBy>MACACO</cp:lastModifiedBy>
  <dcterms:created xsi:type="dcterms:W3CDTF">2020-04-19T10:02:58Z</dcterms:created>
  <dcterms:modified xsi:type="dcterms:W3CDTF">2020-04-19T10:39:23Z</dcterms:modified>
</cp:coreProperties>
</file>