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LK\Desktop\Masaüstü Belgeleri\BULAŞICI HAST.FORMLAR\"/>
    </mc:Choice>
  </mc:AlternateContent>
  <bookViews>
    <workbookView xWindow="0" yWindow="0" windowWidth="24000" windowHeight="9465" tabRatio="881"/>
  </bookViews>
  <sheets>
    <sheet name="Başvuru Yapılan Hastane" sheetId="1" r:id="rId1"/>
    <sheet name="Yaş ve Cinse Göre Dağılım" sheetId="2" r:id="rId2"/>
    <sheet name="Semptomlara Göre" sheetId="3" r:id="rId3"/>
    <sheet name="Atak Hızı" sheetId="4" r:id="rId4"/>
    <sheet name="İlk Şikayet Başlama Zamanına Gö" sheetId="5" r:id="rId5"/>
  </sheets>
  <definedNames>
    <definedName name="_xlchart.v1.0" hidden="1">'Atak Hızı'!$A$3:$A$12</definedName>
    <definedName name="_xlchart.v1.1" hidden="1">'Atak Hızı'!$B$2</definedName>
    <definedName name="_xlchart.v1.10" hidden="1">'Atak Hızı'!$C$2</definedName>
    <definedName name="_xlchart.v1.11" hidden="1">'Atak Hızı'!$C$3:$C$12</definedName>
    <definedName name="_xlchart.v1.12" hidden="1">'Atak Hızı'!$D$2</definedName>
    <definedName name="_xlchart.v1.13" hidden="1">'Atak Hızı'!$D$3:$D$12</definedName>
    <definedName name="_xlchart.v1.2" hidden="1">'Atak Hızı'!$B$3:$B$12</definedName>
    <definedName name="_xlchart.v1.3" hidden="1">'Atak Hızı'!$C$2</definedName>
    <definedName name="_xlchart.v1.4" hidden="1">'Atak Hızı'!$C$3:$C$12</definedName>
    <definedName name="_xlchart.v1.5" hidden="1">'Atak Hızı'!$D$2</definedName>
    <definedName name="_xlchart.v1.6" hidden="1">'Atak Hızı'!$D$3:$D$12</definedName>
    <definedName name="_xlchart.v1.7" hidden="1">'Atak Hızı'!$A$3:$A$12</definedName>
    <definedName name="_xlchart.v1.8" hidden="1">'Atak Hızı'!$B$2</definedName>
    <definedName name="_xlchart.v1.9" hidden="1">'Atak Hızı'!$B$3:$B$12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5" l="1"/>
  <c r="D13" i="4"/>
  <c r="C13" i="4"/>
  <c r="B13" i="4"/>
  <c r="D4" i="4"/>
  <c r="D5" i="4"/>
  <c r="D6" i="4"/>
  <c r="D7" i="4"/>
  <c r="D8" i="4"/>
  <c r="D9" i="4"/>
  <c r="D10" i="4"/>
  <c r="D11" i="4"/>
  <c r="D12" i="4"/>
  <c r="D3" i="4"/>
  <c r="C13" i="3"/>
  <c r="C12" i="3"/>
  <c r="C11" i="3"/>
  <c r="C10" i="3"/>
  <c r="C9" i="3"/>
  <c r="C8" i="3"/>
  <c r="C7" i="3"/>
  <c r="C6" i="3"/>
  <c r="C5" i="3"/>
  <c r="C4" i="3"/>
  <c r="J8" i="2"/>
  <c r="I9" i="2" s="1"/>
  <c r="B4" i="2"/>
  <c r="D4" i="2" s="1"/>
  <c r="D3" i="2"/>
  <c r="C4" i="2" s="1"/>
  <c r="C4" i="1"/>
  <c r="C3" i="1"/>
  <c r="B11" i="1"/>
  <c r="D9" i="2" l="1"/>
  <c r="H9" i="2"/>
  <c r="B9" i="2"/>
  <c r="F9" i="2"/>
  <c r="J9" i="2"/>
  <c r="C9" i="2"/>
  <c r="E9" i="2"/>
  <c r="G9" i="2"/>
  <c r="C11" i="1"/>
</calcChain>
</file>

<file path=xl/sharedStrings.xml><?xml version="1.0" encoding="utf-8"?>
<sst xmlns="http://schemas.openxmlformats.org/spreadsheetml/2006/main" count="63" uniqueCount="53">
  <si>
    <t>Başvuru Yapılan Hastane</t>
  </si>
  <si>
    <t>Serik Devlet Hastanesi</t>
  </si>
  <si>
    <t>Serik Anadolu Aspendos Hastanesi</t>
  </si>
  <si>
    <t>Sayı</t>
  </si>
  <si>
    <t>Yüzde</t>
  </si>
  <si>
    <t>BAŞVURU YAPILAN HASTANELER</t>
  </si>
  <si>
    <t>TOPLAM</t>
  </si>
  <si>
    <t>Cinsiyet</t>
  </si>
  <si>
    <t>Erkek</t>
  </si>
  <si>
    <t>Kadın</t>
  </si>
  <si>
    <t>Toplam</t>
  </si>
  <si>
    <t>Vakaların Cinsiyete Göre Dağılımı</t>
  </si>
  <si>
    <t>Vakaların Yaş Grubuna Göre Dağılımı</t>
  </si>
  <si>
    <t>0-4</t>
  </si>
  <si>
    <t>5-9</t>
  </si>
  <si>
    <t>10-14</t>
  </si>
  <si>
    <t>15-19</t>
  </si>
  <si>
    <t>20-34</t>
  </si>
  <si>
    <t>35-49</t>
  </si>
  <si>
    <t>50-64</t>
  </si>
  <si>
    <t>65 +</t>
  </si>
  <si>
    <t>Yaş Grubu</t>
  </si>
  <si>
    <t>Vakaların Semptomlara Göre Dağılımı</t>
  </si>
  <si>
    <t>Semptom</t>
  </si>
  <si>
    <t>Bulantı</t>
  </si>
  <si>
    <t>Kusma</t>
  </si>
  <si>
    <t>Karın Ağrısı</t>
  </si>
  <si>
    <t>İshal</t>
  </si>
  <si>
    <t>Ateş</t>
  </si>
  <si>
    <t>Diğer</t>
  </si>
  <si>
    <t>x</t>
  </si>
  <si>
    <t>y</t>
  </si>
  <si>
    <t>z</t>
  </si>
  <si>
    <t>q</t>
  </si>
  <si>
    <t>TOPLAM VAKA SAYISI</t>
  </si>
  <si>
    <t>Mahallelere Göre Atak Hızı</t>
  </si>
  <si>
    <t>Mahalle Adı</t>
  </si>
  <si>
    <t>Vaka Sayısı</t>
  </si>
  <si>
    <t>Nüfus</t>
  </si>
  <si>
    <t>Atak Hızı (%0)</t>
  </si>
  <si>
    <t>Akçaalan Mah.</t>
  </si>
  <si>
    <t>Merkez Mah.</t>
  </si>
  <si>
    <t>Kökez Mah.</t>
  </si>
  <si>
    <t>Cumhuriyet Mah.</t>
  </si>
  <si>
    <t>Orta Mah.</t>
  </si>
  <si>
    <t>Gedik Mah.</t>
  </si>
  <si>
    <t>Kürüş Mah.</t>
  </si>
  <si>
    <t>Cumalı Mah.</t>
  </si>
  <si>
    <t>Yeni Mah.</t>
  </si>
  <si>
    <t>Karadayı Mah.</t>
  </si>
  <si>
    <t>Vakaların İlk Şikayet Başlama Zamanına Göre Dağılımı</t>
  </si>
  <si>
    <t>Tarih</t>
  </si>
  <si>
    <t>Sebep- Müdahale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</si>
</sst>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Hastaneye Başvuru Yüzdesi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'Başvuru Yapılan Hastane'!$A$3:$A$4</c:f>
              <c:strCache>
                <c:ptCount val="2"/>
                <c:pt idx="0">
                  <c:v>Serik Devlet Hastanesi</c:v>
                </c:pt>
                <c:pt idx="1">
                  <c:v>Serik Anadolu Aspendos Hastanesi</c:v>
                </c:pt>
              </c:strCache>
            </c:strRef>
          </c:cat>
          <c:val>
            <c:numRef>
              <c:f>'Başvuru Yapılan Hastane'!$C$3:$C$4</c:f>
              <c:numCache>
                <c:formatCode>General</c:formatCode>
                <c:ptCount val="2"/>
                <c:pt idx="0">
                  <c:v>33.339999999999996</c:v>
                </c:pt>
                <c:pt idx="1">
                  <c:v>66.67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F45-4156-A4E1-BE69687F8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992208"/>
        <c:axId val="570995736"/>
      </c:barChart>
      <c:catAx>
        <c:axId val="57099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70995736"/>
        <c:crossesAt val="0"/>
        <c:auto val="1"/>
        <c:lblAlgn val="ctr"/>
        <c:lblOffset val="100"/>
        <c:noMultiLvlLbl val="0"/>
      </c:catAx>
      <c:valAx>
        <c:axId val="5709957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7099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25" r="0.25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Vakaların Yaş Grubuna Göre Dağılımı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'Yaş ve Cinse Göre Dağılım'!$A$8</c:f>
              <c:strCache>
                <c:ptCount val="1"/>
                <c:pt idx="0">
                  <c:v>Sayı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'Yaş ve Cinse Göre Dağılım'!$B$7:$I$7</c:f>
              <c:strCache>
                <c:ptCount val="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20-34</c:v>
                </c:pt>
                <c:pt idx="5">
                  <c:v>35-49</c:v>
                </c:pt>
                <c:pt idx="6">
                  <c:v>50-64</c:v>
                </c:pt>
                <c:pt idx="7">
                  <c:v>65 +</c:v>
                </c:pt>
              </c:strCache>
            </c:strRef>
          </c:cat>
          <c:val>
            <c:numRef>
              <c:f>'Yaş ve Cinse Göre Dağılım'!$B$8:$I$8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70-4263-BE82-438E72289533}"/>
            </c:ext>
          </c:extLst>
        </c:ser>
        <c:ser>
          <c:idx val="1"/>
          <c:order val="1"/>
          <c:tx>
            <c:strRef>
              <c:f>'Yaş ve Cinse Göre Dağılım'!$A$9</c:f>
              <c:strCache>
                <c:ptCount val="1"/>
                <c:pt idx="0">
                  <c:v>Yüzde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'Yaş ve Cinse Göre Dağılım'!$B$7:$I$7</c:f>
              <c:strCache>
                <c:ptCount val="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20-34</c:v>
                </c:pt>
                <c:pt idx="5">
                  <c:v>35-49</c:v>
                </c:pt>
                <c:pt idx="6">
                  <c:v>50-64</c:v>
                </c:pt>
                <c:pt idx="7">
                  <c:v>65 +</c:v>
                </c:pt>
              </c:strCache>
            </c:strRef>
          </c:cat>
          <c:val>
            <c:numRef>
              <c:f>'Yaş ve Cinse Göre Dağılım'!$B$9:$I$9</c:f>
              <c:numCache>
                <c:formatCode>General</c:formatCode>
                <c:ptCount val="8"/>
                <c:pt idx="0">
                  <c:v>2.78</c:v>
                </c:pt>
                <c:pt idx="1">
                  <c:v>5.56</c:v>
                </c:pt>
                <c:pt idx="2">
                  <c:v>8.34</c:v>
                </c:pt>
                <c:pt idx="3">
                  <c:v>11.12</c:v>
                </c:pt>
                <c:pt idx="4">
                  <c:v>13.89</c:v>
                </c:pt>
                <c:pt idx="5">
                  <c:v>16.670000000000002</c:v>
                </c:pt>
                <c:pt idx="6">
                  <c:v>19.450000000000003</c:v>
                </c:pt>
                <c:pt idx="7">
                  <c:v>22.23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70-4263-BE82-438E72289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Vakaların Semptomlara Göre Dağılımı</a:t>
            </a:r>
            <a:endParaRPr lang="en-US"/>
          </a:p>
        </c:rich>
      </c:tx>
      <c:layout>
        <c:manualLayout>
          <c:xMode val="edge"/>
          <c:yMode val="edge"/>
          <c:x val="0.198840113735783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'Semptomlara Göre'!$C$3</c:f>
              <c:strCache>
                <c:ptCount val="1"/>
                <c:pt idx="0">
                  <c:v>Yüzde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'Semptomlara Göre'!$A$4:$A$13</c:f>
              <c:strCache>
                <c:ptCount val="10"/>
                <c:pt idx="0">
                  <c:v>Bulantı</c:v>
                </c:pt>
                <c:pt idx="1">
                  <c:v>Kusma</c:v>
                </c:pt>
                <c:pt idx="2">
                  <c:v>Karın Ağrısı</c:v>
                </c:pt>
                <c:pt idx="3">
                  <c:v>İshal</c:v>
                </c:pt>
                <c:pt idx="4">
                  <c:v>Ateş</c:v>
                </c:pt>
                <c:pt idx="5">
                  <c:v>Diğer</c:v>
                </c:pt>
                <c:pt idx="6">
                  <c:v>x</c:v>
                </c:pt>
                <c:pt idx="7">
                  <c:v>y</c:v>
                </c:pt>
                <c:pt idx="8">
                  <c:v>z</c:v>
                </c:pt>
                <c:pt idx="9">
                  <c:v>q</c:v>
                </c:pt>
              </c:strCache>
            </c:strRef>
          </c:cat>
          <c:val>
            <c:numRef>
              <c:f>'Semptomlara Göre'!$C$4:$C$13</c:f>
              <c:numCache>
                <c:formatCode>General</c:formatCode>
                <c:ptCount val="10"/>
                <c:pt idx="0">
                  <c:v>88</c:v>
                </c:pt>
                <c:pt idx="1">
                  <c:v>3.2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FB0-4909-A53D-E0B24768C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998872"/>
        <c:axId val="571000440"/>
      </c:barChart>
      <c:catAx>
        <c:axId val="57099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71000440"/>
        <c:crosses val="autoZero"/>
        <c:auto val="1"/>
        <c:lblAlgn val="ctr"/>
        <c:lblOffset val="100"/>
        <c:noMultiLvlLbl val="0"/>
      </c:catAx>
      <c:valAx>
        <c:axId val="5710004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7099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25" r="0.25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Atak Hızı </a:t>
            </a:r>
            <a:r>
              <a:rPr lang="tr-TR"/>
              <a:t>(Binde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'Atak Hızı'!$D$2</c:f>
              <c:strCache>
                <c:ptCount val="1"/>
                <c:pt idx="0">
                  <c:v>Atak Hızı (%0)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'Atak Hızı'!$A$3:$A$12</c:f>
              <c:strCache>
                <c:ptCount val="10"/>
                <c:pt idx="0">
                  <c:v>Merkez Mah.</c:v>
                </c:pt>
                <c:pt idx="1">
                  <c:v>Akçaalan Mah.</c:v>
                </c:pt>
                <c:pt idx="2">
                  <c:v>Kökez Mah.</c:v>
                </c:pt>
                <c:pt idx="3">
                  <c:v>Cumhuriyet Mah.</c:v>
                </c:pt>
                <c:pt idx="4">
                  <c:v>Orta Mah.</c:v>
                </c:pt>
                <c:pt idx="5">
                  <c:v>Gedik Mah.</c:v>
                </c:pt>
                <c:pt idx="6">
                  <c:v>Kürüş Mah.</c:v>
                </c:pt>
                <c:pt idx="7">
                  <c:v>Cumalı Mah.</c:v>
                </c:pt>
                <c:pt idx="8">
                  <c:v>Yeni Mah.</c:v>
                </c:pt>
                <c:pt idx="9">
                  <c:v>Karadayı Mah.</c:v>
                </c:pt>
              </c:strCache>
            </c:strRef>
          </c:cat>
          <c:val>
            <c:numRef>
              <c:f>'Atak Hızı'!$D$3:$D$12</c:f>
              <c:numCache>
                <c:formatCode>General</c:formatCode>
                <c:ptCount val="10"/>
                <c:pt idx="0">
                  <c:v>6.67</c:v>
                </c:pt>
                <c:pt idx="1">
                  <c:v>10</c:v>
                </c:pt>
                <c:pt idx="2">
                  <c:v>12</c:v>
                </c:pt>
                <c:pt idx="3">
                  <c:v>13.34</c:v>
                </c:pt>
                <c:pt idx="4">
                  <c:v>14.29</c:v>
                </c:pt>
                <c:pt idx="5">
                  <c:v>15</c:v>
                </c:pt>
                <c:pt idx="6">
                  <c:v>15.56</c:v>
                </c:pt>
                <c:pt idx="7">
                  <c:v>16</c:v>
                </c:pt>
                <c:pt idx="8">
                  <c:v>16.37</c:v>
                </c:pt>
                <c:pt idx="9">
                  <c:v>16.670000000000002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2A7-4FC8-98C0-2E90620447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83"/>
        <c:axId val="570999264"/>
        <c:axId val="571000832"/>
      </c:barChart>
      <c:catAx>
        <c:axId val="57099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71000832"/>
        <c:crosses val="autoZero"/>
        <c:auto val="1"/>
        <c:lblAlgn val="ctr"/>
        <c:lblOffset val="100"/>
        <c:noMultiLvlLbl val="0"/>
      </c:catAx>
      <c:valAx>
        <c:axId val="5710008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7099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Vakaların İlk Şikayet Başlama Zamanına Göre Dağılımı</a:t>
            </a:r>
          </a:p>
          <a:p>
            <a:pPr>
              <a:defRPr/>
            </a:pPr>
            <a:endParaRPr lang="tr-T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'İlk Şikayet Başlama Zamanına Gö'!$B$3:$B$32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'İlk Şikayet Başlama Zamanına Gö'!$C$3:$C$32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B82-48EE-BC45-657C5FC6D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001224"/>
        <c:axId val="570999656"/>
      </c:barChart>
      <c:catAx>
        <c:axId val="57100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70999656"/>
        <c:crosses val="autoZero"/>
        <c:auto val="1"/>
        <c:lblAlgn val="ctr"/>
        <c:lblOffset val="100"/>
        <c:noMultiLvlLbl val="0"/>
      </c:catAx>
      <c:valAx>
        <c:axId val="57099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71001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11</xdr:row>
      <xdr:rowOff>66674</xdr:rowOff>
    </xdr:from>
    <xdr:to>
      <xdr:col>7</xdr:col>
      <xdr:colOff>571500</xdr:colOff>
      <xdr:row>34</xdr:row>
      <xdr:rowOff>28575</xdr:rowOff>
    </xdr:to>
    <xdr:graphicFrame macro="">
      <xdr:nvGraphicFramePr>
        <xdr:cNvPr id="10" name="Grafik 9">
          <a:extLst>
            <a:ext uri="{FF2B5EF4-FFF2-40B4-BE49-F238E27FC236}">
              <a16:creationId xmlns:a16="http://schemas.microsoft.com/office/drawing/2014/main" xmlns="" id="{051EB982-98AE-41BD-A87B-20AB0EE1A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10</xdr:row>
      <xdr:rowOff>19050</xdr:rowOff>
    </xdr:from>
    <xdr:to>
      <xdr:col>10</xdr:col>
      <xdr:colOff>571500</xdr:colOff>
      <xdr:row>31</xdr:row>
      <xdr:rowOff>171450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xmlns="" id="{A8C35262-388D-4733-9D12-8C9ABDBD9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13</xdr:row>
      <xdr:rowOff>180976</xdr:rowOff>
    </xdr:from>
    <xdr:to>
      <xdr:col>6</xdr:col>
      <xdr:colOff>552450</xdr:colOff>
      <xdr:row>36</xdr:row>
      <xdr:rowOff>123825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xmlns="" id="{12B6C51A-EA66-4DBF-ABBC-6C8C1983B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14</xdr:row>
      <xdr:rowOff>0</xdr:rowOff>
    </xdr:from>
    <xdr:to>
      <xdr:col>7</xdr:col>
      <xdr:colOff>542926</xdr:colOff>
      <xdr:row>36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xmlns="" id="{3DD86C58-9F70-414B-BD11-7F54122FF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33</xdr:row>
      <xdr:rowOff>85726</xdr:rowOff>
    </xdr:from>
    <xdr:to>
      <xdr:col>5</xdr:col>
      <xdr:colOff>581024</xdr:colOff>
      <xdr:row>49</xdr:row>
      <xdr:rowOff>133350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xmlns="" id="{07F608C3-BFC4-4C8B-BACB-DB5300B38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sqref="A1:C1"/>
    </sheetView>
  </sheetViews>
  <sheetFormatPr defaultRowHeight="15" x14ac:dyDescent="0.25"/>
  <cols>
    <col min="1" max="1" width="33.28515625" customWidth="1"/>
  </cols>
  <sheetData>
    <row r="1" spans="1:3" s="3" customFormat="1" ht="30" customHeight="1" x14ac:dyDescent="0.25">
      <c r="A1" s="10" t="s">
        <v>5</v>
      </c>
      <c r="B1" s="10"/>
      <c r="C1" s="10"/>
    </row>
    <row r="2" spans="1:3" s="3" customFormat="1" ht="30" customHeight="1" x14ac:dyDescent="0.25">
      <c r="A2" s="4" t="s">
        <v>0</v>
      </c>
      <c r="B2" s="5" t="s">
        <v>3</v>
      </c>
      <c r="C2" s="5" t="s">
        <v>4</v>
      </c>
    </row>
    <row r="3" spans="1:3" s="3" customFormat="1" ht="30" customHeight="1" x14ac:dyDescent="0.25">
      <c r="A3" s="4" t="s">
        <v>1</v>
      </c>
      <c r="B3" s="5">
        <v>10</v>
      </c>
      <c r="C3" s="5">
        <f>ROUNDUP((B3*100)/B11,2)</f>
        <v>33.339999999999996</v>
      </c>
    </row>
    <row r="4" spans="1:3" s="3" customFormat="1" ht="30" customHeight="1" x14ac:dyDescent="0.25">
      <c r="A4" s="4" t="s">
        <v>2</v>
      </c>
      <c r="B4" s="5">
        <v>20</v>
      </c>
      <c r="C4" s="5">
        <f>ROUNDUP((B4*100)/B11,2)</f>
        <v>66.67</v>
      </c>
    </row>
    <row r="5" spans="1:3" ht="30" customHeight="1" x14ac:dyDescent="0.25">
      <c r="A5" s="7"/>
      <c r="B5" s="5"/>
      <c r="C5" s="5"/>
    </row>
    <row r="6" spans="1:3" ht="30" customHeight="1" x14ac:dyDescent="0.25">
      <c r="A6" s="7"/>
      <c r="B6" s="5"/>
      <c r="C6" s="5"/>
    </row>
    <row r="7" spans="1:3" ht="30" customHeight="1" x14ac:dyDescent="0.25">
      <c r="A7" s="7"/>
      <c r="B7" s="5"/>
      <c r="C7" s="5"/>
    </row>
    <row r="8" spans="1:3" ht="30" customHeight="1" x14ac:dyDescent="0.25">
      <c r="A8" s="7"/>
      <c r="B8" s="5"/>
      <c r="C8" s="5"/>
    </row>
    <row r="9" spans="1:3" ht="30" customHeight="1" x14ac:dyDescent="0.25">
      <c r="A9" s="7"/>
      <c r="B9" s="5"/>
      <c r="C9" s="5"/>
    </row>
    <row r="10" spans="1:3" ht="30" customHeight="1" x14ac:dyDescent="0.25">
      <c r="A10" s="7"/>
      <c r="B10" s="5"/>
      <c r="C10" s="5"/>
    </row>
    <row r="11" spans="1:3" ht="30" customHeight="1" x14ac:dyDescent="0.25">
      <c r="A11" s="7" t="s">
        <v>6</v>
      </c>
      <c r="B11" s="5">
        <f>SUM(B3:B10)</f>
        <v>30</v>
      </c>
      <c r="C11" s="5">
        <f>SUM(C3:C10)</f>
        <v>100.00999999999999</v>
      </c>
    </row>
  </sheetData>
  <sheetProtection algorithmName="SHA-512" hashValue="UQNlceukhOoG/XUpkTXNBxcKlhlbaKSvAogyYYe60l8AjNZBaNB2BJD4Vm2gAMbikds1RDdiR9dxE+nc0zoLOA==" saltValue="mvI2U1Aw81W4mXFrnNtu9g==" spinCount="100000" sheet="1" objects="1" scenarios="1"/>
  <protectedRanges>
    <protectedRange sqref="A3:C10" name="Aralık1"/>
  </protectedRanges>
  <mergeCells count="1">
    <mergeCell ref="A1:C1"/>
  </mergeCells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J34" sqref="J34"/>
    </sheetView>
  </sheetViews>
  <sheetFormatPr defaultRowHeight="15" x14ac:dyDescent="0.25"/>
  <cols>
    <col min="1" max="10" width="8.7109375" customWidth="1"/>
  </cols>
  <sheetData>
    <row r="1" spans="1:13" s="3" customFormat="1" ht="30" customHeight="1" x14ac:dyDescent="0.25">
      <c r="A1" s="10" t="s">
        <v>11</v>
      </c>
      <c r="B1" s="10"/>
      <c r="C1" s="10"/>
      <c r="D1" s="10"/>
    </row>
    <row r="2" spans="1:13" s="3" customFormat="1" ht="30" customHeight="1" x14ac:dyDescent="0.25">
      <c r="A2" s="7" t="s">
        <v>7</v>
      </c>
      <c r="B2" s="5" t="s">
        <v>8</v>
      </c>
      <c r="C2" s="5" t="s">
        <v>9</v>
      </c>
      <c r="D2" s="5" t="s">
        <v>10</v>
      </c>
    </row>
    <row r="3" spans="1:13" s="3" customFormat="1" ht="30" customHeight="1" x14ac:dyDescent="0.25">
      <c r="A3" s="7" t="s">
        <v>3</v>
      </c>
      <c r="B3" s="5">
        <v>10</v>
      </c>
      <c r="C3" s="5">
        <v>20</v>
      </c>
      <c r="D3" s="5">
        <f>SUM(B3:C3)</f>
        <v>30</v>
      </c>
    </row>
    <row r="4" spans="1:13" s="3" customFormat="1" ht="30" customHeight="1" x14ac:dyDescent="0.25">
      <c r="A4" s="7" t="s">
        <v>4</v>
      </c>
      <c r="B4" s="5">
        <f>ROUNDUP((B3*100)/D3,2)</f>
        <v>33.339999999999996</v>
      </c>
      <c r="C4" s="5">
        <f>ROUNDUP((C3*100)/D3,2)</f>
        <v>66.67</v>
      </c>
      <c r="D4" s="5">
        <f>ROUNDDOWN(SUM(B4:C4),0)</f>
        <v>100</v>
      </c>
    </row>
    <row r="5" spans="1:13" s="3" customFormat="1" ht="30" customHeight="1" x14ac:dyDescent="0.25"/>
    <row r="6" spans="1:13" s="3" customFormat="1" ht="30" customHeight="1" x14ac:dyDescent="0.25">
      <c r="A6" s="10" t="s">
        <v>12</v>
      </c>
      <c r="B6" s="10"/>
      <c r="C6" s="10"/>
      <c r="D6" s="10"/>
      <c r="E6" s="10"/>
      <c r="F6" s="10"/>
      <c r="G6" s="10"/>
      <c r="H6" s="10"/>
      <c r="I6" s="10"/>
      <c r="J6" s="10"/>
    </row>
    <row r="7" spans="1:13" s="3" customFormat="1" ht="30" customHeight="1" x14ac:dyDescent="0.25">
      <c r="A7" s="7" t="s">
        <v>21</v>
      </c>
      <c r="B7" s="5" t="s">
        <v>13</v>
      </c>
      <c r="C7" s="8" t="s">
        <v>14</v>
      </c>
      <c r="D7" s="8" t="s">
        <v>15</v>
      </c>
      <c r="E7" s="8" t="s">
        <v>16</v>
      </c>
      <c r="F7" s="8" t="s">
        <v>17</v>
      </c>
      <c r="G7" s="8" t="s">
        <v>18</v>
      </c>
      <c r="H7" s="8" t="s">
        <v>19</v>
      </c>
      <c r="I7" s="8" t="s">
        <v>20</v>
      </c>
      <c r="J7" s="8" t="s">
        <v>6</v>
      </c>
      <c r="K7" s="9"/>
      <c r="L7" s="9"/>
      <c r="M7" s="9"/>
    </row>
    <row r="8" spans="1:13" s="3" customFormat="1" ht="30" customHeight="1" x14ac:dyDescent="0.25">
      <c r="A8" s="7" t="s">
        <v>3</v>
      </c>
      <c r="B8" s="5">
        <v>10</v>
      </c>
      <c r="C8" s="5">
        <v>20</v>
      </c>
      <c r="D8" s="5">
        <v>30</v>
      </c>
      <c r="E8" s="5">
        <v>40</v>
      </c>
      <c r="F8" s="5">
        <v>50</v>
      </c>
      <c r="G8" s="5">
        <v>60</v>
      </c>
      <c r="H8" s="5">
        <v>70</v>
      </c>
      <c r="I8" s="5">
        <v>80</v>
      </c>
      <c r="J8" s="5">
        <f>SUM(B8:I8)</f>
        <v>360</v>
      </c>
    </row>
    <row r="9" spans="1:13" s="3" customFormat="1" ht="30" customHeight="1" x14ac:dyDescent="0.25">
      <c r="A9" s="7" t="s">
        <v>4</v>
      </c>
      <c r="B9" s="5">
        <f>ROUNDUP((B8*100)/J8,2)</f>
        <v>2.78</v>
      </c>
      <c r="C9" s="5">
        <f>ROUNDUP((C8*100)/J8,2)</f>
        <v>5.56</v>
      </c>
      <c r="D9" s="5">
        <f>ROUNDUP((D8*100)/J8,2)</f>
        <v>8.34</v>
      </c>
      <c r="E9" s="5">
        <f>ROUNDUP((E8*100)/J8,2)</f>
        <v>11.12</v>
      </c>
      <c r="F9" s="5">
        <f>ROUNDUP((F8*100)/J8,2)</f>
        <v>13.89</v>
      </c>
      <c r="G9" s="5">
        <f>ROUNDUP((G8*100)/J8,2)</f>
        <v>16.670000000000002</v>
      </c>
      <c r="H9" s="5">
        <f>ROUNDUP((H8*100)/J8,2)</f>
        <v>19.450000000000003</v>
      </c>
      <c r="I9" s="5">
        <f>ROUNDUP((I8*100)/J8,2)</f>
        <v>22.23</v>
      </c>
      <c r="J9" s="5">
        <f>ROUNDDOWN(SUM(B9:I9),0)</f>
        <v>100</v>
      </c>
    </row>
  </sheetData>
  <sheetProtection algorithmName="SHA-512" hashValue="RDfkqwDa6rz3a5uZ1zcfCRTZ1McSSEsbbcQkhFdK6ElK3m6PueIivxCt8dEdXq5lyaoWUzg2GJoqj4VrMR5w0w==" saltValue="0TrrCmmEkUwi9MQglswXjw==" spinCount="100000" sheet="1" objects="1" scenarios="1"/>
  <protectedRanges>
    <protectedRange sqref="B8:I8" name="Aralık2"/>
    <protectedRange sqref="B3:C4" name="Aralık1"/>
  </protectedRanges>
  <mergeCells count="2">
    <mergeCell ref="A1:D1"/>
    <mergeCell ref="A6:J6"/>
  </mergeCells>
  <pageMargins left="0.25" right="0.25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opLeftCell="A7" workbookViewId="0">
      <selection activeCell="F11" sqref="F11"/>
    </sheetView>
  </sheetViews>
  <sheetFormatPr defaultRowHeight="15" x14ac:dyDescent="0.25"/>
  <cols>
    <col min="1" max="3" width="20.7109375" customWidth="1"/>
  </cols>
  <sheetData>
    <row r="1" spans="1:3" s="3" customFormat="1" ht="30" customHeight="1" x14ac:dyDescent="0.25">
      <c r="A1" s="10" t="s">
        <v>22</v>
      </c>
      <c r="B1" s="10"/>
      <c r="C1" s="10"/>
    </row>
    <row r="2" spans="1:3" s="3" customFormat="1" ht="30" customHeight="1" x14ac:dyDescent="0.25">
      <c r="A2" s="5" t="s">
        <v>34</v>
      </c>
      <c r="B2" s="11">
        <v>250</v>
      </c>
      <c r="C2" s="12"/>
    </row>
    <row r="3" spans="1:3" s="3" customFormat="1" ht="30" customHeight="1" x14ac:dyDescent="0.25">
      <c r="A3" s="7" t="s">
        <v>23</v>
      </c>
      <c r="B3" s="5" t="s">
        <v>3</v>
      </c>
      <c r="C3" s="5" t="s">
        <v>4</v>
      </c>
    </row>
    <row r="4" spans="1:3" s="3" customFormat="1" ht="30" customHeight="1" x14ac:dyDescent="0.25">
      <c r="A4" s="7" t="s">
        <v>24</v>
      </c>
      <c r="B4" s="5">
        <v>220</v>
      </c>
      <c r="C4" s="5">
        <f>ROUNDUP((B4*100)/B2,2)</f>
        <v>88</v>
      </c>
    </row>
    <row r="5" spans="1:3" s="3" customFormat="1" ht="30" customHeight="1" x14ac:dyDescent="0.25">
      <c r="A5" s="7" t="s">
        <v>25</v>
      </c>
      <c r="B5" s="5">
        <v>8</v>
      </c>
      <c r="C5" s="5">
        <f>ROUNDUP((B5*100)/B2,2)</f>
        <v>3.2</v>
      </c>
    </row>
    <row r="6" spans="1:3" s="3" customFormat="1" ht="30" customHeight="1" x14ac:dyDescent="0.25">
      <c r="A6" s="7" t="s">
        <v>26</v>
      </c>
      <c r="B6" s="5">
        <v>30</v>
      </c>
      <c r="C6" s="5">
        <f>ROUNDUP((B6*100)/B2,2)</f>
        <v>12</v>
      </c>
    </row>
    <row r="7" spans="1:3" s="3" customFormat="1" ht="30" customHeight="1" x14ac:dyDescent="0.25">
      <c r="A7" s="7" t="s">
        <v>27</v>
      </c>
      <c r="B7" s="5">
        <v>40</v>
      </c>
      <c r="C7" s="5">
        <f>ROUNDUP((B7*100)/B2,2)</f>
        <v>16</v>
      </c>
    </row>
    <row r="8" spans="1:3" s="3" customFormat="1" ht="30" customHeight="1" x14ac:dyDescent="0.25">
      <c r="A8" s="7" t="s">
        <v>28</v>
      </c>
      <c r="B8" s="5">
        <v>50</v>
      </c>
      <c r="C8" s="5">
        <f>ROUNDUP((B8*100)/B2,2)</f>
        <v>20</v>
      </c>
    </row>
    <row r="9" spans="1:3" s="3" customFormat="1" ht="30" customHeight="1" x14ac:dyDescent="0.25">
      <c r="A9" s="7" t="s">
        <v>29</v>
      </c>
      <c r="B9" s="5">
        <v>60</v>
      </c>
      <c r="C9" s="5">
        <f>ROUNDUP((B9*100)/B2,2)</f>
        <v>24</v>
      </c>
    </row>
    <row r="10" spans="1:3" s="3" customFormat="1" ht="30" customHeight="1" x14ac:dyDescent="0.25">
      <c r="A10" s="7" t="s">
        <v>30</v>
      </c>
      <c r="B10" s="5">
        <v>70</v>
      </c>
      <c r="C10" s="5">
        <f>ROUNDUP((B10*100)/B2,2)</f>
        <v>28</v>
      </c>
    </row>
    <row r="11" spans="1:3" s="3" customFormat="1" ht="30" customHeight="1" x14ac:dyDescent="0.25">
      <c r="A11" s="7" t="s">
        <v>31</v>
      </c>
      <c r="B11" s="5">
        <v>80</v>
      </c>
      <c r="C11" s="5">
        <f>ROUNDUP((B11*100)/B2,2)</f>
        <v>32</v>
      </c>
    </row>
    <row r="12" spans="1:3" s="3" customFormat="1" ht="30" customHeight="1" x14ac:dyDescent="0.25">
      <c r="A12" s="7" t="s">
        <v>32</v>
      </c>
      <c r="B12" s="5">
        <v>90</v>
      </c>
      <c r="C12" s="5">
        <f>ROUNDUP((B12*100)/B2,2)</f>
        <v>36</v>
      </c>
    </row>
    <row r="13" spans="1:3" s="3" customFormat="1" ht="30" customHeight="1" x14ac:dyDescent="0.25">
      <c r="A13" s="7" t="s">
        <v>33</v>
      </c>
      <c r="B13" s="5">
        <v>100</v>
      </c>
      <c r="C13" s="5">
        <f>ROUNDUP((B13*100)/B2,2)</f>
        <v>40</v>
      </c>
    </row>
  </sheetData>
  <sheetProtection algorithmName="SHA-512" hashValue="4UOEcdypW2FUZpTgo3MrL/hHcE3wZGGIhHXKDfVFfbscRMaQrKUFsTe0b4QJx1jkXVohb0DgH4RXrt0BHodmnQ==" saltValue="W9P8EvteIw5NWNEx8b8oog==" spinCount="100000" sheet="1" objects="1" scenarios="1"/>
  <protectedRanges>
    <protectedRange sqref="B2:C2" name="Aralık2"/>
    <protectedRange sqref="A4:B13" name="Aralık1"/>
  </protectedRanges>
  <mergeCells count="2">
    <mergeCell ref="A1:C1"/>
    <mergeCell ref="B2:C2"/>
  </mergeCells>
  <pageMargins left="0.25" right="0.25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13" workbookViewId="0">
      <selection activeCell="D8" sqref="D8"/>
    </sheetView>
  </sheetViews>
  <sheetFormatPr defaultRowHeight="15" x14ac:dyDescent="0.25"/>
  <cols>
    <col min="1" max="1" width="20.7109375" customWidth="1"/>
    <col min="2" max="2" width="12" customWidth="1"/>
    <col min="3" max="3" width="11.28515625" customWidth="1"/>
    <col min="4" max="4" width="12.7109375" customWidth="1"/>
  </cols>
  <sheetData>
    <row r="1" spans="1:4" s="3" customFormat="1" ht="30" customHeight="1" x14ac:dyDescent="0.25">
      <c r="A1" s="10" t="s">
        <v>35</v>
      </c>
      <c r="B1" s="10"/>
      <c r="C1" s="10"/>
      <c r="D1" s="10"/>
    </row>
    <row r="2" spans="1:4" s="3" customFormat="1" ht="30" customHeight="1" x14ac:dyDescent="0.25">
      <c r="A2" s="7" t="s">
        <v>36</v>
      </c>
      <c r="B2" s="5" t="s">
        <v>37</v>
      </c>
      <c r="C2" s="5" t="s">
        <v>38</v>
      </c>
      <c r="D2" s="5" t="s">
        <v>39</v>
      </c>
    </row>
    <row r="3" spans="1:4" s="3" customFormat="1" ht="30" customHeight="1" x14ac:dyDescent="0.25">
      <c r="A3" s="7" t="s">
        <v>41</v>
      </c>
      <c r="B3" s="5">
        <v>10</v>
      </c>
      <c r="C3" s="5">
        <v>1500</v>
      </c>
      <c r="D3" s="5">
        <f>ROUNDUP((B3*1000)/C3,2)</f>
        <v>6.67</v>
      </c>
    </row>
    <row r="4" spans="1:4" s="3" customFormat="1" ht="30" customHeight="1" x14ac:dyDescent="0.25">
      <c r="A4" s="7" t="s">
        <v>40</v>
      </c>
      <c r="B4" s="5">
        <v>20</v>
      </c>
      <c r="C4" s="5">
        <v>2000</v>
      </c>
      <c r="D4" s="5">
        <f t="shared" ref="D4:D13" si="0">ROUNDUP((B4*1000)/C4,2)</f>
        <v>10</v>
      </c>
    </row>
    <row r="5" spans="1:4" s="3" customFormat="1" ht="30" customHeight="1" x14ac:dyDescent="0.25">
      <c r="A5" s="7" t="s">
        <v>42</v>
      </c>
      <c r="B5" s="5">
        <v>30</v>
      </c>
      <c r="C5" s="5">
        <v>2500</v>
      </c>
      <c r="D5" s="5">
        <f t="shared" si="0"/>
        <v>12</v>
      </c>
    </row>
    <row r="6" spans="1:4" s="3" customFormat="1" ht="30" customHeight="1" x14ac:dyDescent="0.25">
      <c r="A6" s="7" t="s">
        <v>43</v>
      </c>
      <c r="B6" s="5">
        <v>40</v>
      </c>
      <c r="C6" s="5">
        <v>3000</v>
      </c>
      <c r="D6" s="5">
        <f t="shared" si="0"/>
        <v>13.34</v>
      </c>
    </row>
    <row r="7" spans="1:4" s="3" customFormat="1" ht="30" customHeight="1" x14ac:dyDescent="0.25">
      <c r="A7" s="7" t="s">
        <v>44</v>
      </c>
      <c r="B7" s="5">
        <v>50</v>
      </c>
      <c r="C7" s="5">
        <v>3500</v>
      </c>
      <c r="D7" s="5">
        <f t="shared" si="0"/>
        <v>14.29</v>
      </c>
    </row>
    <row r="8" spans="1:4" s="3" customFormat="1" ht="30" customHeight="1" x14ac:dyDescent="0.25">
      <c r="A8" s="7" t="s">
        <v>45</v>
      </c>
      <c r="B8" s="5">
        <v>60</v>
      </c>
      <c r="C8" s="5">
        <v>4000</v>
      </c>
      <c r="D8" s="5">
        <f t="shared" si="0"/>
        <v>15</v>
      </c>
    </row>
    <row r="9" spans="1:4" s="3" customFormat="1" ht="30" customHeight="1" x14ac:dyDescent="0.25">
      <c r="A9" s="7" t="s">
        <v>46</v>
      </c>
      <c r="B9" s="5">
        <v>70</v>
      </c>
      <c r="C9" s="5">
        <v>4500</v>
      </c>
      <c r="D9" s="5">
        <f t="shared" si="0"/>
        <v>15.56</v>
      </c>
    </row>
    <row r="10" spans="1:4" s="3" customFormat="1" ht="30" customHeight="1" x14ac:dyDescent="0.25">
      <c r="A10" s="7" t="s">
        <v>47</v>
      </c>
      <c r="B10" s="5">
        <v>80</v>
      </c>
      <c r="C10" s="5">
        <v>5000</v>
      </c>
      <c r="D10" s="5">
        <f t="shared" si="0"/>
        <v>16</v>
      </c>
    </row>
    <row r="11" spans="1:4" s="3" customFormat="1" ht="30" customHeight="1" x14ac:dyDescent="0.25">
      <c r="A11" s="7" t="s">
        <v>48</v>
      </c>
      <c r="B11" s="5">
        <v>90</v>
      </c>
      <c r="C11" s="5">
        <v>5500</v>
      </c>
      <c r="D11" s="5">
        <f t="shared" si="0"/>
        <v>16.37</v>
      </c>
    </row>
    <row r="12" spans="1:4" s="3" customFormat="1" ht="30" customHeight="1" x14ac:dyDescent="0.25">
      <c r="A12" s="7" t="s">
        <v>49</v>
      </c>
      <c r="B12" s="5">
        <v>100</v>
      </c>
      <c r="C12" s="5">
        <v>6000</v>
      </c>
      <c r="D12" s="5">
        <f t="shared" si="0"/>
        <v>16.670000000000002</v>
      </c>
    </row>
    <row r="13" spans="1:4" s="3" customFormat="1" ht="30" customHeight="1" x14ac:dyDescent="0.25">
      <c r="A13" s="7" t="s">
        <v>6</v>
      </c>
      <c r="B13" s="5">
        <f>SUM(B3:B12)</f>
        <v>550</v>
      </c>
      <c r="C13" s="5">
        <f t="shared" ref="C13" si="1">SUM(C3:C12)</f>
        <v>37500</v>
      </c>
      <c r="D13" s="5">
        <f t="shared" si="0"/>
        <v>14.67</v>
      </c>
    </row>
    <row r="14" spans="1:4" x14ac:dyDescent="0.25">
      <c r="B14" s="1"/>
      <c r="C14" s="1"/>
      <c r="D14" s="1"/>
    </row>
    <row r="15" spans="1:4" x14ac:dyDescent="0.25">
      <c r="B15" s="1"/>
      <c r="C15" s="1"/>
      <c r="D15" s="1"/>
    </row>
  </sheetData>
  <sheetProtection algorithmName="SHA-512" hashValue="OR8R3LAdS/kuXqelX2VPBa/tJgfJakroEhecyRneizH7T5YWGfitewUs7CqOZ3IsaIGhQTneYtwqHxvOLSKm2w==" saltValue="dNZNjx9H3AskGfBvn/C90w==" spinCount="100000" sheet="1" objects="1" scenarios="1"/>
  <protectedRanges>
    <protectedRange sqref="A3:C12" name="Aralık1"/>
  </protectedRanges>
  <mergeCells count="1">
    <mergeCell ref="A1:D1"/>
  </mergeCells>
  <conditionalFormatting sqref="D3:D12">
    <cfRule type="cellIs" dxfId="0" priority="1" operator="greaterThan">
      <formula>$D$13</formula>
    </cfRule>
  </conditionalFormatting>
  <pageMargins left="0.25" right="0.25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K24" sqref="K24"/>
    </sheetView>
  </sheetViews>
  <sheetFormatPr defaultRowHeight="15" x14ac:dyDescent="0.25"/>
  <cols>
    <col min="1" max="1" width="17" customWidth="1"/>
    <col min="2" max="2" width="19.28515625" customWidth="1"/>
    <col min="3" max="3" width="32.140625" customWidth="1"/>
  </cols>
  <sheetData>
    <row r="1" spans="1:3" x14ac:dyDescent="0.25">
      <c r="A1" s="13" t="s">
        <v>50</v>
      </c>
      <c r="B1" s="13"/>
      <c r="C1" s="14"/>
    </row>
    <row r="2" spans="1:3" x14ac:dyDescent="0.25">
      <c r="A2" s="6" t="s">
        <v>52</v>
      </c>
      <c r="B2" s="2" t="s">
        <v>51</v>
      </c>
      <c r="C2" s="2" t="s">
        <v>37</v>
      </c>
    </row>
    <row r="3" spans="1:3" x14ac:dyDescent="0.25">
      <c r="A3" s="6"/>
      <c r="B3" s="2">
        <v>1</v>
      </c>
      <c r="C3" s="2">
        <v>10</v>
      </c>
    </row>
    <row r="4" spans="1:3" x14ac:dyDescent="0.25">
      <c r="A4" s="6"/>
      <c r="B4" s="2">
        <v>2</v>
      </c>
      <c r="C4" s="2">
        <v>20</v>
      </c>
    </row>
    <row r="5" spans="1:3" x14ac:dyDescent="0.25">
      <c r="A5" s="6"/>
      <c r="B5" s="2">
        <v>3</v>
      </c>
      <c r="C5" s="2">
        <v>30</v>
      </c>
    </row>
    <row r="6" spans="1:3" x14ac:dyDescent="0.25">
      <c r="A6" s="6"/>
      <c r="B6" s="2">
        <v>4</v>
      </c>
      <c r="C6" s="2">
        <v>40</v>
      </c>
    </row>
    <row r="7" spans="1:3" x14ac:dyDescent="0.25">
      <c r="A7" s="6"/>
      <c r="B7" s="2">
        <v>5</v>
      </c>
      <c r="C7" s="2">
        <v>50</v>
      </c>
    </row>
    <row r="8" spans="1:3" x14ac:dyDescent="0.25">
      <c r="A8" s="6"/>
      <c r="B8" s="2">
        <v>6</v>
      </c>
      <c r="C8" s="2">
        <v>60</v>
      </c>
    </row>
    <row r="9" spans="1:3" x14ac:dyDescent="0.25">
      <c r="A9" s="6"/>
      <c r="B9" s="2">
        <v>7</v>
      </c>
      <c r="C9" s="2">
        <v>70</v>
      </c>
    </row>
    <row r="10" spans="1:3" x14ac:dyDescent="0.25">
      <c r="A10" s="6"/>
      <c r="B10" s="2">
        <v>8</v>
      </c>
      <c r="C10" s="2">
        <v>80</v>
      </c>
    </row>
    <row r="11" spans="1:3" x14ac:dyDescent="0.25">
      <c r="A11" s="6"/>
      <c r="B11" s="2">
        <v>9</v>
      </c>
      <c r="C11" s="2">
        <v>90</v>
      </c>
    </row>
    <row r="12" spans="1:3" x14ac:dyDescent="0.25">
      <c r="A12" s="6"/>
      <c r="B12" s="2">
        <v>10</v>
      </c>
      <c r="C12" s="2">
        <v>100</v>
      </c>
    </row>
    <row r="13" spans="1:3" x14ac:dyDescent="0.25">
      <c r="A13" s="6"/>
      <c r="B13" s="2">
        <v>11</v>
      </c>
      <c r="C13" s="2">
        <v>110</v>
      </c>
    </row>
    <row r="14" spans="1:3" x14ac:dyDescent="0.25">
      <c r="A14" s="6"/>
      <c r="B14" s="2">
        <v>12</v>
      </c>
      <c r="C14" s="2">
        <v>120</v>
      </c>
    </row>
    <row r="15" spans="1:3" x14ac:dyDescent="0.25">
      <c r="A15" s="6"/>
      <c r="B15" s="2">
        <v>13</v>
      </c>
      <c r="C15" s="2">
        <v>130</v>
      </c>
    </row>
    <row r="16" spans="1:3" x14ac:dyDescent="0.25">
      <c r="A16" s="6"/>
      <c r="B16" s="2">
        <v>14</v>
      </c>
      <c r="C16" s="2">
        <v>140</v>
      </c>
    </row>
    <row r="17" spans="1:3" x14ac:dyDescent="0.25">
      <c r="A17" s="6"/>
      <c r="B17" s="2">
        <v>15</v>
      </c>
      <c r="C17" s="2">
        <v>150</v>
      </c>
    </row>
    <row r="18" spans="1:3" x14ac:dyDescent="0.25">
      <c r="A18" s="6"/>
      <c r="B18" s="2">
        <v>16</v>
      </c>
      <c r="C18" s="2">
        <v>160</v>
      </c>
    </row>
    <row r="19" spans="1:3" x14ac:dyDescent="0.25">
      <c r="A19" s="6"/>
      <c r="B19" s="2">
        <v>17</v>
      </c>
      <c r="C19" s="2">
        <v>170</v>
      </c>
    </row>
    <row r="20" spans="1:3" x14ac:dyDescent="0.25">
      <c r="A20" s="6"/>
      <c r="B20" s="2">
        <v>18</v>
      </c>
      <c r="C20" s="2">
        <v>180</v>
      </c>
    </row>
    <row r="21" spans="1:3" x14ac:dyDescent="0.25">
      <c r="A21" s="6"/>
      <c r="B21" s="2">
        <v>19</v>
      </c>
      <c r="C21" s="2">
        <v>190</v>
      </c>
    </row>
    <row r="22" spans="1:3" x14ac:dyDescent="0.25">
      <c r="A22" s="6"/>
      <c r="B22" s="2">
        <v>20</v>
      </c>
      <c r="C22" s="2">
        <v>200</v>
      </c>
    </row>
    <row r="23" spans="1:3" x14ac:dyDescent="0.25">
      <c r="A23" s="6"/>
      <c r="B23" s="2">
        <v>21</v>
      </c>
      <c r="C23" s="2">
        <v>210</v>
      </c>
    </row>
    <row r="24" spans="1:3" x14ac:dyDescent="0.25">
      <c r="A24" s="6"/>
      <c r="B24" s="2">
        <v>22</v>
      </c>
      <c r="C24" s="2">
        <v>220</v>
      </c>
    </row>
    <row r="25" spans="1:3" x14ac:dyDescent="0.25">
      <c r="A25" s="6"/>
      <c r="B25" s="2">
        <v>23</v>
      </c>
      <c r="C25" s="2">
        <v>230</v>
      </c>
    </row>
    <row r="26" spans="1:3" x14ac:dyDescent="0.25">
      <c r="A26" s="6"/>
      <c r="B26" s="2">
        <v>24</v>
      </c>
      <c r="C26" s="2">
        <v>240</v>
      </c>
    </row>
    <row r="27" spans="1:3" x14ac:dyDescent="0.25">
      <c r="A27" s="6"/>
      <c r="B27" s="2">
        <v>25</v>
      </c>
      <c r="C27" s="2">
        <v>250</v>
      </c>
    </row>
    <row r="28" spans="1:3" x14ac:dyDescent="0.25">
      <c r="A28" s="6"/>
      <c r="B28" s="2">
        <v>26</v>
      </c>
      <c r="C28" s="2">
        <v>260</v>
      </c>
    </row>
    <row r="29" spans="1:3" x14ac:dyDescent="0.25">
      <c r="A29" s="6"/>
      <c r="B29" s="2">
        <v>27</v>
      </c>
      <c r="C29" s="2">
        <v>270</v>
      </c>
    </row>
    <row r="30" spans="1:3" x14ac:dyDescent="0.25">
      <c r="A30" s="6"/>
      <c r="B30" s="2">
        <v>28</v>
      </c>
      <c r="C30" s="2">
        <v>280</v>
      </c>
    </row>
    <row r="31" spans="1:3" x14ac:dyDescent="0.25">
      <c r="A31" s="6"/>
      <c r="B31" s="2">
        <v>29</v>
      </c>
      <c r="C31" s="2">
        <v>290</v>
      </c>
    </row>
    <row r="32" spans="1:3" x14ac:dyDescent="0.25">
      <c r="A32" s="6"/>
      <c r="B32" s="2">
        <v>30</v>
      </c>
      <c r="C32" s="2">
        <v>300</v>
      </c>
    </row>
    <row r="33" spans="1:3" x14ac:dyDescent="0.25">
      <c r="A33" s="15" t="s">
        <v>6</v>
      </c>
      <c r="B33" s="16"/>
      <c r="C33" s="2">
        <f>SUM(C3:C32)</f>
        <v>4650</v>
      </c>
    </row>
  </sheetData>
  <sheetProtection algorithmName="SHA-512" hashValue="sCSyCc8RSYYt1YFU6qqiUpeV55uZNCSrJ96hTtHl/bbzPnLc6Hoain2l15OKtRThDszk4Ia81zgjW4RgdPSt2w==" saltValue="C2oZnAfaNLyxp2d7Wdl04g==" spinCount="100000" sheet="1" objects="1" scenarios="1"/>
  <protectedRanges>
    <protectedRange sqref="A3:C32" name="Aralık1"/>
  </protectedRanges>
  <mergeCells count="2">
    <mergeCell ref="A1:C1"/>
    <mergeCell ref="A33:B33"/>
  </mergeCells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Başvuru Yapılan Hastane</vt:lpstr>
      <vt:lpstr>Yaş ve Cinse Göre Dağılım</vt:lpstr>
      <vt:lpstr>Semptomlara Göre</vt:lpstr>
      <vt:lpstr>Atak Hızı</vt:lpstr>
      <vt:lpstr>İlk Şikayet Başlama Zamanına Gö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</dc:creator>
  <cp:lastModifiedBy>HALK</cp:lastModifiedBy>
  <cp:lastPrinted>2018-04-18T13:13:27Z</cp:lastPrinted>
  <dcterms:created xsi:type="dcterms:W3CDTF">2018-04-04T20:06:52Z</dcterms:created>
  <dcterms:modified xsi:type="dcterms:W3CDTF">2018-04-18T13:18:20Z</dcterms:modified>
</cp:coreProperties>
</file>