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Liu/Documents/CSE240A/CSE240A/"/>
    </mc:Choice>
  </mc:AlternateContent>
  <xr:revisionPtr revIDLastSave="0" documentId="8_{D7F5ED58-FB47-9D43-86D8-9B68503A8C45}" xr6:coauthVersionLast="47" xr6:coauthVersionMax="47" xr10:uidLastSave="{00000000-0000-0000-0000-000000000000}"/>
  <bookViews>
    <workbookView xWindow="0" yWindow="1020" windowWidth="28040" windowHeight="17440" activeTab="5" xr2:uid="{A52665D1-69E8-8745-BCAC-DA24A64CDAF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6" r:id="rId7"/>
    <sheet name="Sheet7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N3" i="5"/>
  <c r="O3" i="5"/>
  <c r="M4" i="5"/>
  <c r="N4" i="5"/>
  <c r="O4" i="5"/>
  <c r="M5" i="5"/>
  <c r="N5" i="5"/>
  <c r="O5" i="5"/>
  <c r="M6" i="5"/>
  <c r="N6" i="5"/>
  <c r="O6" i="5"/>
  <c r="M7" i="5"/>
  <c r="N7" i="5"/>
  <c r="O7" i="5"/>
  <c r="M8" i="5"/>
  <c r="N8" i="5"/>
  <c r="O8" i="5"/>
  <c r="L4" i="5"/>
  <c r="L5" i="5"/>
  <c r="L6" i="5"/>
  <c r="L7" i="5"/>
  <c r="L8" i="5"/>
  <c r="L3" i="5"/>
  <c r="G11" i="5"/>
  <c r="H11" i="5"/>
  <c r="I11" i="5"/>
  <c r="J11" i="5"/>
  <c r="K11" i="5"/>
  <c r="L11" i="5"/>
  <c r="M11" i="5"/>
  <c r="N11" i="5"/>
  <c r="O11" i="5"/>
  <c r="G12" i="5"/>
  <c r="H12" i="5"/>
  <c r="I12" i="5"/>
  <c r="J12" i="5"/>
  <c r="K12" i="5"/>
  <c r="L12" i="5"/>
  <c r="M12" i="5"/>
  <c r="N12" i="5"/>
  <c r="O12" i="5"/>
  <c r="G13" i="5"/>
  <c r="H13" i="5"/>
  <c r="I13" i="5"/>
  <c r="J13" i="5"/>
  <c r="K13" i="5"/>
  <c r="L13" i="5"/>
  <c r="M13" i="5"/>
  <c r="N13" i="5"/>
  <c r="O13" i="5"/>
  <c r="G14" i="5"/>
  <c r="H14" i="5"/>
  <c r="I14" i="5"/>
  <c r="J14" i="5"/>
  <c r="K14" i="5"/>
  <c r="L14" i="5"/>
  <c r="M14" i="5"/>
  <c r="N14" i="5"/>
  <c r="O14" i="5"/>
  <c r="G15" i="5"/>
  <c r="H15" i="5"/>
  <c r="I15" i="5"/>
  <c r="J15" i="5"/>
  <c r="K15" i="5"/>
  <c r="L15" i="5"/>
  <c r="M15" i="5"/>
  <c r="N15" i="5"/>
  <c r="O15" i="5"/>
  <c r="G16" i="5"/>
  <c r="H16" i="5"/>
  <c r="I16" i="5"/>
  <c r="J16" i="5"/>
  <c r="K16" i="5"/>
  <c r="L16" i="5"/>
  <c r="M16" i="5"/>
  <c r="N16" i="5"/>
  <c r="O16" i="5"/>
  <c r="F12" i="5"/>
  <c r="F13" i="5"/>
  <c r="F14" i="5"/>
  <c r="F15" i="5"/>
  <c r="F16" i="5"/>
  <c r="F11" i="5"/>
  <c r="M9" i="5"/>
  <c r="N9" i="5"/>
  <c r="O9" i="5"/>
  <c r="M17" i="5"/>
  <c r="N17" i="5"/>
  <c r="O17" i="5"/>
  <c r="L17" i="5"/>
  <c r="K17" i="5"/>
  <c r="J17" i="5"/>
  <c r="I17" i="5"/>
  <c r="H17" i="5"/>
  <c r="G17" i="5"/>
  <c r="F17" i="5"/>
  <c r="G174" i="5"/>
  <c r="G173" i="5"/>
  <c r="G172" i="5"/>
  <c r="G171" i="5"/>
  <c r="G170" i="5"/>
  <c r="G169" i="5"/>
  <c r="G168" i="5"/>
  <c r="G163" i="5"/>
  <c r="G162" i="5"/>
  <c r="G161" i="5"/>
  <c r="G160" i="5"/>
  <c r="G159" i="5"/>
  <c r="G158" i="5"/>
  <c r="G157" i="5"/>
  <c r="G152" i="5"/>
  <c r="G151" i="5"/>
  <c r="G150" i="5"/>
  <c r="G149" i="5"/>
  <c r="G148" i="5"/>
  <c r="G147" i="5"/>
  <c r="G146" i="5"/>
  <c r="G141" i="5"/>
  <c r="G140" i="5"/>
  <c r="G139" i="5"/>
  <c r="G138" i="5"/>
  <c r="G137" i="5"/>
  <c r="G136" i="5"/>
  <c r="G135" i="5"/>
  <c r="G130" i="5"/>
  <c r="G129" i="5"/>
  <c r="G128" i="5"/>
  <c r="G127" i="5"/>
  <c r="G126" i="5"/>
  <c r="G125" i="5"/>
  <c r="G124" i="5"/>
  <c r="G119" i="5"/>
  <c r="G118" i="5"/>
  <c r="G117" i="5"/>
  <c r="G116" i="5"/>
  <c r="G115" i="5"/>
  <c r="G114" i="5"/>
  <c r="G113" i="5"/>
  <c r="G108" i="5"/>
  <c r="G107" i="5"/>
  <c r="G106" i="5"/>
  <c r="G105" i="5"/>
  <c r="G104" i="5"/>
  <c r="G103" i="5"/>
  <c r="G102" i="5"/>
  <c r="G86" i="5"/>
  <c r="G85" i="5"/>
  <c r="G84" i="5"/>
  <c r="G83" i="5"/>
  <c r="G82" i="5"/>
  <c r="G81" i="5"/>
  <c r="G80" i="5"/>
  <c r="G97" i="5"/>
  <c r="G96" i="5"/>
  <c r="G95" i="5"/>
  <c r="G94" i="5"/>
  <c r="G93" i="5"/>
  <c r="G92" i="5"/>
  <c r="G91" i="5"/>
  <c r="G71" i="5"/>
  <c r="G72" i="5"/>
  <c r="G73" i="5"/>
  <c r="G74" i="5"/>
  <c r="G75" i="5"/>
  <c r="G70" i="5"/>
  <c r="G69" i="5"/>
  <c r="L9" i="5"/>
  <c r="J8" i="5"/>
  <c r="H4" i="5"/>
  <c r="I4" i="5"/>
  <c r="J4" i="5"/>
  <c r="K4" i="5"/>
  <c r="H5" i="5"/>
  <c r="I5" i="5"/>
  <c r="J5" i="5"/>
  <c r="K5" i="5"/>
  <c r="H6" i="5"/>
  <c r="I6" i="5"/>
  <c r="J6" i="5"/>
  <c r="K6" i="5"/>
  <c r="H7" i="5"/>
  <c r="I7" i="5"/>
  <c r="J7" i="5"/>
  <c r="K7" i="5"/>
  <c r="H8" i="5"/>
  <c r="I8" i="5"/>
  <c r="K8" i="5"/>
  <c r="K3" i="5"/>
  <c r="K9" i="5" s="1"/>
  <c r="J3" i="5"/>
  <c r="J9" i="5" s="1"/>
  <c r="I3" i="5"/>
  <c r="I9" i="5" s="1"/>
  <c r="H3" i="5"/>
  <c r="H9" i="5" s="1"/>
  <c r="G4" i="5"/>
  <c r="G5" i="5"/>
  <c r="G6" i="5"/>
  <c r="G7" i="5"/>
  <c r="G8" i="5"/>
  <c r="G3" i="5"/>
  <c r="G9" i="5" s="1"/>
  <c r="F4" i="5"/>
  <c r="F5" i="5"/>
  <c r="F6" i="5"/>
  <c r="F7" i="5"/>
  <c r="F8" i="5"/>
  <c r="F3" i="5"/>
  <c r="F9" i="5" s="1"/>
  <c r="K2" i="5"/>
  <c r="J2" i="5"/>
  <c r="I2" i="5"/>
  <c r="H2" i="5"/>
  <c r="G2" i="5"/>
  <c r="F2" i="5"/>
  <c r="H6" i="4"/>
  <c r="H5" i="4"/>
  <c r="H4" i="4"/>
  <c r="D24" i="4"/>
  <c r="D12" i="4"/>
  <c r="D1" i="4"/>
  <c r="A25" i="2"/>
  <c r="A31" i="2"/>
  <c r="A27" i="2"/>
  <c r="A28" i="2"/>
  <c r="A29" i="2"/>
  <c r="A30" i="2"/>
  <c r="A26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C18" i="2"/>
  <c r="D18" i="2"/>
  <c r="E18" i="2"/>
  <c r="B18" i="2"/>
  <c r="C10" i="2"/>
  <c r="C11" i="2"/>
  <c r="C12" i="2"/>
  <c r="C13" i="2"/>
  <c r="C14" i="2"/>
  <c r="C9" i="2"/>
  <c r="C8" i="1"/>
  <c r="D8" i="1"/>
  <c r="E8" i="1"/>
  <c r="B8" i="1"/>
</calcChain>
</file>

<file path=xl/sharedStrings.xml><?xml version="1.0" encoding="utf-8"?>
<sst xmlns="http://schemas.openxmlformats.org/spreadsheetml/2006/main" count="441" uniqueCount="56">
  <si>
    <t>2 bit</t>
  </si>
  <si>
    <t>3 bit</t>
  </si>
  <si>
    <t xml:space="preserve">4 bit </t>
  </si>
  <si>
    <t>5 bit</t>
  </si>
  <si>
    <t>Misprediction Rate</t>
  </si>
  <si>
    <t>fp_1.bz2</t>
  </si>
  <si>
    <t>fp_2.bz2</t>
  </si>
  <si>
    <t>int_1.bz2</t>
  </si>
  <si>
    <t>int_2.bz2</t>
  </si>
  <si>
    <t>mm_1.bz2</t>
  </si>
  <si>
    <t>mm_2.bz2</t>
  </si>
  <si>
    <t>Avg Speedup</t>
  </si>
  <si>
    <t>Filename</t>
  </si>
  <si>
    <t>Tournament</t>
  </si>
  <si>
    <t>Custom</t>
  </si>
  <si>
    <t>Static</t>
  </si>
  <si>
    <t>Gshare</t>
  </si>
  <si>
    <t>10,9,10</t>
  </si>
  <si>
    <t>GSHARE</t>
  </si>
  <si>
    <t>Bryant-Lius-MacBook-Pro</t>
  </si>
  <si>
    <t xml:space="preserve">src BryantLiu$ ./getResults.sh </t>
  </si>
  <si>
    <t>Custom 9:10:10</t>
  </si>
  <si>
    <t>G-Share 13</t>
  </si>
  <si>
    <t>Tournament 10:13:13</t>
  </si>
  <si>
    <t xml:space="preserve"> </t>
  </si>
  <si>
    <t>Average</t>
  </si>
  <si>
    <t>TOURNAMENT:9:10:10</t>
  </si>
  <si>
    <t>TOURNAMENT:9:11:11</t>
  </si>
  <si>
    <t>TOURNAMENT:10:10:10</t>
  </si>
  <si>
    <t>TOURNAMENT:10:11:11</t>
  </si>
  <si>
    <t>Tournament:9:10:10</t>
  </si>
  <si>
    <t>Tournament:9:9:9</t>
  </si>
  <si>
    <t>Tournament:10:9:9</t>
  </si>
  <si>
    <t>Tournament:10:10:10</t>
  </si>
  <si>
    <t>Tournament:9:11:11</t>
  </si>
  <si>
    <t>Tournament:10:11:11</t>
  </si>
  <si>
    <t>Tournament:9:12:12</t>
  </si>
  <si>
    <t>Tournament:10:12:12</t>
  </si>
  <si>
    <t>Tournament:9:13:13</t>
  </si>
  <si>
    <t>Tournament:10:13:13</t>
  </si>
  <si>
    <t>GSHARE:9</t>
  </si>
  <si>
    <t>GSHARE:10</t>
  </si>
  <si>
    <t>GSHARE:11</t>
  </si>
  <si>
    <t>GSHARE:12</t>
  </si>
  <si>
    <t>GSHARE:13</t>
  </si>
  <si>
    <t>GSHARE:14</t>
  </si>
  <si>
    <t>Custom:9:9:9</t>
  </si>
  <si>
    <t>Custom:9:10:10</t>
  </si>
  <si>
    <t>Custom:9:11:11</t>
  </si>
  <si>
    <t>Custom:9:12:12</t>
  </si>
  <si>
    <t>Custom:9:13:13</t>
  </si>
  <si>
    <t>Custom:10:13:13</t>
  </si>
  <si>
    <t>Custom:10:12:12</t>
  </si>
  <si>
    <t>Custom:10:11:11</t>
  </si>
  <si>
    <t>Custom:10:10:10</t>
  </si>
  <si>
    <t>Custom:10:9:9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</si>
</sst>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7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2" fillId="0" borderId="1" xfId="0" applyFont="1" applyBorder="1"/>
    <xf numFmtId="165" fontId="0" fillId="0" borderId="1" xfId="1" applyNumberFormat="1" applyFont="1" applyBorder="1"/>
    <xf numFmtId="2" fontId="2" fillId="0" borderId="1" xfId="0" applyNumberFormat="1" applyFont="1" applyBorder="1"/>
    <xf numFmtId="167" fontId="2" fillId="0" borderId="1" xfId="0" applyNumberFormat="1" applyFont="1" applyBorder="1"/>
    <xf numFmtId="165" fontId="1" fillId="0" borderId="1" xfId="1" applyNumberFormat="1" applyFont="1" applyBorder="1"/>
    <xf numFmtId="10" fontId="0" fillId="0" borderId="1" xfId="1" applyNumberFormat="1" applyFont="1" applyBorder="1"/>
    <xf numFmtId="167" fontId="1" fillId="0" borderId="1" xfId="1" applyNumberFormat="1" applyFont="1" applyBorder="1"/>
    <xf numFmtId="165" fontId="0" fillId="0" borderId="2" xfId="1" applyNumberFormat="1" applyFont="1" applyFill="1" applyBorder="1"/>
    <xf numFmtId="0" fontId="2" fillId="0" borderId="1" xfId="0" applyFont="1" applyFill="1" applyBorder="1"/>
    <xf numFmtId="10" fontId="2" fillId="0" borderId="1" xfId="0" applyNumberFormat="1" applyFont="1" applyBorder="1"/>
    <xf numFmtId="0" fontId="2" fillId="0" borderId="4" xfId="0" applyFont="1" applyBorder="1"/>
    <xf numFmtId="0" fontId="2" fillId="0" borderId="3" xfId="0" applyFont="1" applyFill="1" applyBorder="1"/>
    <xf numFmtId="10" fontId="2" fillId="0" borderId="3" xfId="0" applyNumberFormat="1" applyFont="1" applyBorder="1"/>
    <xf numFmtId="0" fontId="3" fillId="0" borderId="1" xfId="0" applyFont="1" applyBorder="1"/>
    <xf numFmtId="0" fontId="0" fillId="0" borderId="5" xfId="0" applyBorder="1"/>
    <xf numFmtId="165" fontId="2" fillId="0" borderId="3" xfId="0" applyNumberFormat="1" applyFont="1" applyBorder="1"/>
    <xf numFmtId="165" fontId="2" fillId="0" borderId="4" xfId="0" applyNumberFormat="1" applyFont="1" applyBorder="1"/>
    <xf numFmtId="165" fontId="3" fillId="0" borderId="4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Misprediction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fp_1.bz2</c:v>
                </c:pt>
                <c:pt idx="1">
                  <c:v>fp_2.bz2</c:v>
                </c:pt>
                <c:pt idx="2">
                  <c:v>int_1.bz2</c:v>
                </c:pt>
                <c:pt idx="3">
                  <c:v>int_2.bz2</c:v>
                </c:pt>
                <c:pt idx="4">
                  <c:v>mm_1.bz2</c:v>
                </c:pt>
                <c:pt idx="5">
                  <c:v>mm_2.bz2</c:v>
                </c:pt>
              </c:strCache>
            </c:strRef>
          </c:cat>
          <c:val>
            <c:numRef>
              <c:f>Sheet2!$B$2:$B$7</c:f>
              <c:numCache>
                <c:formatCode>0.000%</c:formatCode>
                <c:ptCount val="6"/>
                <c:pt idx="0">
                  <c:v>0.12128</c:v>
                </c:pt>
                <c:pt idx="1">
                  <c:v>0.42349999999999999</c:v>
                </c:pt>
                <c:pt idx="2">
                  <c:v>0.44136000000000003</c:v>
                </c:pt>
                <c:pt idx="3">
                  <c:v>5.5079999999999997E-2</c:v>
                </c:pt>
                <c:pt idx="4">
                  <c:v>0.50353000000000003</c:v>
                </c:pt>
                <c:pt idx="5">
                  <c:v>0.37045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2-D543-8DFE-33A4B383873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Gshare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fp_1.bz2</c:v>
                </c:pt>
                <c:pt idx="1">
                  <c:v>fp_2.bz2</c:v>
                </c:pt>
                <c:pt idx="2">
                  <c:v>int_1.bz2</c:v>
                </c:pt>
                <c:pt idx="3">
                  <c:v>int_2.bz2</c:v>
                </c:pt>
                <c:pt idx="4">
                  <c:v>mm_1.bz2</c:v>
                </c:pt>
                <c:pt idx="5">
                  <c:v>mm_2.bz2</c:v>
                </c:pt>
              </c:strCache>
            </c:strRef>
          </c:cat>
          <c:val>
            <c:numRef>
              <c:f>Sheet2!$C$2:$C$7</c:f>
              <c:numCache>
                <c:formatCode>0.000%</c:formatCode>
                <c:ptCount val="6"/>
                <c:pt idx="0">
                  <c:v>1.2199999999999999E-2</c:v>
                </c:pt>
                <c:pt idx="1">
                  <c:v>6.1310000000000003E-2</c:v>
                </c:pt>
                <c:pt idx="2">
                  <c:v>0.22024000000000002</c:v>
                </c:pt>
                <c:pt idx="3">
                  <c:v>7.3400000000000002E-3</c:v>
                </c:pt>
                <c:pt idx="4">
                  <c:v>0.13103999999999999</c:v>
                </c:pt>
                <c:pt idx="5">
                  <c:v>0.13314000000000001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2-D543-8DFE-33A4B383873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Tournament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fp_1.bz2</c:v>
                </c:pt>
                <c:pt idx="1">
                  <c:v>fp_2.bz2</c:v>
                </c:pt>
                <c:pt idx="2">
                  <c:v>int_1.bz2</c:v>
                </c:pt>
                <c:pt idx="3">
                  <c:v>int_2.bz2</c:v>
                </c:pt>
                <c:pt idx="4">
                  <c:v>mm_1.bz2</c:v>
                </c:pt>
                <c:pt idx="5">
                  <c:v>mm_2.bz2</c:v>
                </c:pt>
              </c:strCache>
            </c:strRef>
          </c:cat>
          <c:val>
            <c:numRef>
              <c:f>Sheet2!$D$2:$D$7</c:f>
              <c:numCache>
                <c:formatCode>0.000%</c:formatCode>
                <c:ptCount val="6"/>
                <c:pt idx="0">
                  <c:v>1.2760000000000001E-2</c:v>
                </c:pt>
                <c:pt idx="1">
                  <c:v>6.2359999999999999E-2</c:v>
                </c:pt>
                <c:pt idx="2">
                  <c:v>0.17795000000000002</c:v>
                </c:pt>
                <c:pt idx="3">
                  <c:v>6.5900000000000004E-3</c:v>
                </c:pt>
                <c:pt idx="4">
                  <c:v>0.11329</c:v>
                </c:pt>
                <c:pt idx="5">
                  <c:v>0.10449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2-D543-8DFE-33A4B383873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fp_1.bz2</c:v>
                </c:pt>
                <c:pt idx="1">
                  <c:v>fp_2.bz2</c:v>
                </c:pt>
                <c:pt idx="2">
                  <c:v>int_1.bz2</c:v>
                </c:pt>
                <c:pt idx="3">
                  <c:v>int_2.bz2</c:v>
                </c:pt>
                <c:pt idx="4">
                  <c:v>mm_1.bz2</c:v>
                </c:pt>
                <c:pt idx="5">
                  <c:v>mm_2.bz2</c:v>
                </c:pt>
              </c:strCache>
            </c:strRef>
          </c:cat>
          <c:val>
            <c:numRef>
              <c:f>Sheet2!$E$2:$E$7</c:f>
              <c:numCache>
                <c:formatCode>0.000%</c:formatCode>
                <c:ptCount val="6"/>
                <c:pt idx="0">
                  <c:v>9.8700000000000003E-3</c:v>
                </c:pt>
                <c:pt idx="1">
                  <c:v>3.1530000000000002E-2</c:v>
                </c:pt>
                <c:pt idx="2">
                  <c:v>0.12934999999999999</c:v>
                </c:pt>
                <c:pt idx="3">
                  <c:v>4.28E-3</c:v>
                </c:pt>
                <c:pt idx="4">
                  <c:v>2.6890000000000001E-2</c:v>
                </c:pt>
                <c:pt idx="5">
                  <c:v>8.5540000000000005E-2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52-D543-8DFE-33A4B3838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220720"/>
        <c:axId val="406585888"/>
      </c:barChart>
      <c:catAx>
        <c:axId val="3532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85888"/>
        <c:crosses val="autoZero"/>
        <c:auto val="1"/>
        <c:lblAlgn val="ctr"/>
        <c:lblOffset val="100"/>
        <c:noMultiLvlLbl val="0"/>
      </c:catAx>
      <c:valAx>
        <c:axId val="4065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2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Mispredict</a:t>
            </a:r>
            <a:r>
              <a:rPr lang="en-US" baseline="0"/>
              <a:t>ion Compare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Sheet4!$G$4:$G$6</c:f>
              <c:strCache>
                <c:ptCount val="3"/>
                <c:pt idx="0">
                  <c:v>Custom 9:10:10</c:v>
                </c:pt>
                <c:pt idx="1">
                  <c:v>G-Share 13</c:v>
                </c:pt>
                <c:pt idx="2">
                  <c:v>Tournament 10:13:13</c:v>
                </c:pt>
              </c:strCache>
            </c:strRef>
          </c:cat>
          <c:val>
            <c:numRef>
              <c:f>Sheet4!$H$4:$H$6</c:f>
              <c:numCache>
                <c:formatCode>0.00%</c:formatCode>
                <c:ptCount val="3"/>
                <c:pt idx="0">
                  <c:v>4.7910000000000001E-2</c:v>
                </c:pt>
                <c:pt idx="1">
                  <c:v>5.5993333333333332E-2</c:v>
                </c:pt>
                <c:pt idx="2">
                  <c:v>6.0019999999999997E-2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6-6D43-9F07-D6D2C4F9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374832"/>
        <c:axId val="715122832"/>
      </c:barChart>
      <c:catAx>
        <c:axId val="71437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22832"/>
        <c:crosses val="autoZero"/>
        <c:auto val="1"/>
        <c:lblAlgn val="ctr"/>
        <c:lblOffset val="100"/>
        <c:noMultiLvlLbl val="0"/>
      </c:catAx>
      <c:valAx>
        <c:axId val="7151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7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280459</xdr:colOff>
      <xdr:row>1</xdr:row>
      <xdr:rowOff>174323</xdr:rowOff>
    </xdr:from>
    <xdr:to>
      <xdr:col>10</xdr:col>
      <xdr:colOff>732518</xdr:colOff>
      <xdr:row>15</xdr:row>
      <xdr:rowOff>60023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F7F884-94F9-F748-9C99-7D4636323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25400</xdr:rowOff>
    </xdr:from>
    <xdr:to>
      <xdr:col>13</xdr:col>
      <xdr:colOff>311150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F8838-AF33-AC45-BA7E-43DDB01E7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5D77-C187-A94E-8BA3-8F26FC9EA753}">
  <dimension ref="A1:E8"/>
  <sheetViews>
    <sheetView zoomScale="209" workbookViewId="0"/>
  </sheetViews>
  <sheetFormatPr baseColWidth="10" defaultRowHeight="16" x14ac:dyDescent="0.2"/>
  <cols>
    <col min="1" max="1" width="11.6640625" bestFit="1" customWidth="1"/>
  </cols>
  <sheetData>
    <row r="1" spans="1:5" x14ac:dyDescent="0.2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3" t="s">
        <v>5</v>
      </c>
      <c r="B2" s="4">
        <v>1.2760000000000001E-2</v>
      </c>
      <c r="C2" s="4">
        <v>9.8700000000000003E-3</v>
      </c>
      <c r="D2" s="4">
        <v>9.8600000000000007E-3</v>
      </c>
      <c r="E2" s="4">
        <v>9.8700000000000003E-3</v>
      </c>
    </row>
    <row r="3" spans="1:5" x14ac:dyDescent="0.2">
      <c r="A3" s="3" t="s">
        <v>6</v>
      </c>
      <c r="B3" s="4">
        <v>6.2359999999999999E-2</v>
      </c>
      <c r="C3" s="4">
        <v>3.1530000000000002E-2</v>
      </c>
      <c r="D3" s="4">
        <v>3.1539999999999999E-2</v>
      </c>
      <c r="E3" s="4">
        <v>3.1560000000000005E-2</v>
      </c>
    </row>
    <row r="4" spans="1:5" x14ac:dyDescent="0.2">
      <c r="A4" s="3" t="s">
        <v>7</v>
      </c>
      <c r="B4" s="4">
        <v>0.17795000000000002</v>
      </c>
      <c r="C4" s="4">
        <v>0.12934999999999999</v>
      </c>
      <c r="D4" s="4">
        <v>0.12855</v>
      </c>
      <c r="E4" s="4">
        <v>0.12852</v>
      </c>
    </row>
    <row r="5" spans="1:5" x14ac:dyDescent="0.2">
      <c r="A5" s="3" t="s">
        <v>8</v>
      </c>
      <c r="B5" s="4">
        <v>6.5900000000000004E-3</v>
      </c>
      <c r="C5" s="4">
        <v>4.28E-3</v>
      </c>
      <c r="D5" s="4">
        <v>4.3200000000000001E-3</v>
      </c>
      <c r="E5" s="4">
        <v>4.4000000000000003E-3</v>
      </c>
    </row>
    <row r="6" spans="1:5" x14ac:dyDescent="0.2">
      <c r="A6" s="3" t="s">
        <v>9</v>
      </c>
      <c r="B6" s="4">
        <v>0.11329</v>
      </c>
      <c r="C6" s="4">
        <v>2.6890000000000001E-2</v>
      </c>
      <c r="D6" s="4">
        <v>2.69E-2</v>
      </c>
      <c r="E6" s="4">
        <v>2.7149999999999997E-2</v>
      </c>
    </row>
    <row r="7" spans="1:5" x14ac:dyDescent="0.2">
      <c r="A7" s="3" t="s">
        <v>10</v>
      </c>
      <c r="B7" s="4">
        <v>0.10449</v>
      </c>
      <c r="C7" s="4">
        <v>8.5540000000000005E-2</v>
      </c>
      <c r="D7" s="4">
        <v>8.6800000000000002E-2</v>
      </c>
      <c r="E7" s="4">
        <v>8.7819999999999995E-2</v>
      </c>
    </row>
    <row r="8" spans="1:5" s="2" customFormat="1" x14ac:dyDescent="0.2">
      <c r="A8" s="5" t="s">
        <v>11</v>
      </c>
      <c r="B8" s="6">
        <f>AVERAGE($B$2:$B$7)/AVERAGE(B2:B7)</f>
        <v>1</v>
      </c>
      <c r="C8" s="6">
        <f t="shared" ref="C8:E8" si="0">AVERAGE($B$2:$B$7)/AVERAGE(C2:C7)</f>
        <v>1.6608919501843731</v>
      </c>
      <c r="D8" s="6">
        <f t="shared" si="0"/>
        <v>1.6579504809528769</v>
      </c>
      <c r="E8" s="6">
        <f t="shared" si="0"/>
        <v>1.6502142955896586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3CC1-F918-BA45-AA0E-469C37863BDF}">
  <dimension ref="A1:E31"/>
  <sheetViews>
    <sheetView zoomScale="168" workbookViewId="0">
      <selection activeCell="A2" sqref="A2:A7"/>
    </sheetView>
  </sheetViews>
  <sheetFormatPr baseColWidth="10" defaultRowHeight="16" x14ac:dyDescent="0.2"/>
  <cols>
    <col min="1" max="1" width="9.83203125" bestFit="1" customWidth="1"/>
    <col min="2" max="3" width="9.83203125" customWidth="1"/>
    <col min="4" max="4" width="11.33203125" bestFit="1" customWidth="1"/>
  </cols>
  <sheetData>
    <row r="1" spans="1:5" x14ac:dyDescent="0.2">
      <c r="A1" s="3" t="s">
        <v>12</v>
      </c>
      <c r="B1" s="3" t="s">
        <v>15</v>
      </c>
      <c r="C1" s="3" t="s">
        <v>16</v>
      </c>
      <c r="D1" s="3" t="s">
        <v>13</v>
      </c>
      <c r="E1" s="3" t="s">
        <v>14</v>
      </c>
    </row>
    <row r="2" spans="1:5" x14ac:dyDescent="0.2">
      <c r="A2" s="3" t="s">
        <v>5</v>
      </c>
      <c r="B2" s="7">
        <v>0.12128</v>
      </c>
      <c r="C2" s="4">
        <v>1.2199999999999999E-2</v>
      </c>
      <c r="D2" s="4">
        <v>1.2760000000000001E-2</v>
      </c>
      <c r="E2" s="4">
        <v>9.8700000000000003E-3</v>
      </c>
    </row>
    <row r="3" spans="1:5" x14ac:dyDescent="0.2">
      <c r="A3" s="3" t="s">
        <v>6</v>
      </c>
      <c r="B3" s="7">
        <v>0.42349999999999999</v>
      </c>
      <c r="C3" s="4">
        <v>6.1310000000000003E-2</v>
      </c>
      <c r="D3" s="4">
        <v>6.2359999999999999E-2</v>
      </c>
      <c r="E3" s="4">
        <v>3.1530000000000002E-2</v>
      </c>
    </row>
    <row r="4" spans="1:5" x14ac:dyDescent="0.2">
      <c r="A4" s="3" t="s">
        <v>7</v>
      </c>
      <c r="B4" s="7">
        <v>0.44136000000000003</v>
      </c>
      <c r="C4" s="4">
        <v>0.22024000000000002</v>
      </c>
      <c r="D4" s="4">
        <v>0.17795000000000002</v>
      </c>
      <c r="E4" s="4">
        <v>0.12934999999999999</v>
      </c>
    </row>
    <row r="5" spans="1:5" x14ac:dyDescent="0.2">
      <c r="A5" s="3" t="s">
        <v>8</v>
      </c>
      <c r="B5" s="7">
        <v>5.5079999999999997E-2</v>
      </c>
      <c r="C5" s="4">
        <v>7.3400000000000002E-3</v>
      </c>
      <c r="D5" s="4">
        <v>6.5900000000000004E-3</v>
      </c>
      <c r="E5" s="4">
        <v>4.28E-3</v>
      </c>
    </row>
    <row r="6" spans="1:5" x14ac:dyDescent="0.2">
      <c r="A6" s="3" t="s">
        <v>9</v>
      </c>
      <c r="B6" s="7">
        <v>0.50353000000000003</v>
      </c>
      <c r="C6" s="4">
        <v>0.13103999999999999</v>
      </c>
      <c r="D6" s="4">
        <v>0.11329</v>
      </c>
      <c r="E6" s="4">
        <v>2.6890000000000001E-2</v>
      </c>
    </row>
    <row r="7" spans="1:5" x14ac:dyDescent="0.2">
      <c r="A7" s="3" t="s">
        <v>10</v>
      </c>
      <c r="B7" s="7">
        <v>0.37045</v>
      </c>
      <c r="C7" s="4">
        <v>0.13314000000000001</v>
      </c>
      <c r="D7" s="4">
        <v>0.10449</v>
      </c>
      <c r="E7" s="4">
        <v>8.5540000000000005E-2</v>
      </c>
    </row>
    <row r="9" spans="1:5" x14ac:dyDescent="0.2">
      <c r="A9" t="s">
        <v>4</v>
      </c>
      <c r="B9">
        <v>1.22</v>
      </c>
      <c r="C9">
        <f>B9/100</f>
        <v>1.2199999999999999E-2</v>
      </c>
    </row>
    <row r="10" spans="1:5" x14ac:dyDescent="0.2">
      <c r="A10" t="s">
        <v>4</v>
      </c>
      <c r="B10">
        <v>6.1310000000000002</v>
      </c>
      <c r="C10">
        <f t="shared" ref="C10:C14" si="0">B10/100</f>
        <v>6.1310000000000003E-2</v>
      </c>
    </row>
    <row r="11" spans="1:5" x14ac:dyDescent="0.2">
      <c r="A11" t="s">
        <v>4</v>
      </c>
      <c r="B11">
        <v>22.024000000000001</v>
      </c>
      <c r="C11">
        <f t="shared" si="0"/>
        <v>0.22024000000000002</v>
      </c>
    </row>
    <row r="12" spans="1:5" x14ac:dyDescent="0.2">
      <c r="A12" t="s">
        <v>4</v>
      </c>
      <c r="B12">
        <v>0.73399999999999999</v>
      </c>
      <c r="C12">
        <f t="shared" si="0"/>
        <v>7.3400000000000002E-3</v>
      </c>
    </row>
    <row r="13" spans="1:5" x14ac:dyDescent="0.2">
      <c r="A13" t="s">
        <v>4</v>
      </c>
      <c r="B13">
        <v>13.103999999999999</v>
      </c>
      <c r="C13">
        <f t="shared" si="0"/>
        <v>0.13103999999999999</v>
      </c>
    </row>
    <row r="14" spans="1:5" x14ac:dyDescent="0.2">
      <c r="A14" t="s">
        <v>4</v>
      </c>
      <c r="B14">
        <v>13.314</v>
      </c>
      <c r="C14">
        <f t="shared" si="0"/>
        <v>0.13314000000000001</v>
      </c>
    </row>
    <row r="17" spans="1:5" x14ac:dyDescent="0.2">
      <c r="A17" s="3" t="s">
        <v>12</v>
      </c>
      <c r="B17" s="3" t="s">
        <v>15</v>
      </c>
      <c r="C17" s="3" t="s">
        <v>16</v>
      </c>
      <c r="D17" s="3" t="s">
        <v>13</v>
      </c>
      <c r="E17" s="3" t="s">
        <v>14</v>
      </c>
    </row>
    <row r="18" spans="1:5" x14ac:dyDescent="0.2">
      <c r="A18" s="3" t="s">
        <v>5</v>
      </c>
      <c r="B18" s="9">
        <f>B2*100</f>
        <v>12.128</v>
      </c>
      <c r="C18" s="9">
        <f t="shared" ref="C18:E18" si="1">C2*100</f>
        <v>1.22</v>
      </c>
      <c r="D18" s="9">
        <f t="shared" si="1"/>
        <v>1.276</v>
      </c>
      <c r="E18" s="9">
        <f t="shared" si="1"/>
        <v>0.98699999999999999</v>
      </c>
    </row>
    <row r="19" spans="1:5" x14ac:dyDescent="0.2">
      <c r="A19" s="3" t="s">
        <v>6</v>
      </c>
      <c r="B19" s="9">
        <f t="shared" ref="B19:E19" si="2">B3*100</f>
        <v>42.35</v>
      </c>
      <c r="C19" s="9">
        <f t="shared" si="2"/>
        <v>6.1310000000000002</v>
      </c>
      <c r="D19" s="9">
        <f t="shared" si="2"/>
        <v>6.2359999999999998</v>
      </c>
      <c r="E19" s="9">
        <f t="shared" si="2"/>
        <v>3.1530000000000005</v>
      </c>
    </row>
    <row r="20" spans="1:5" x14ac:dyDescent="0.2">
      <c r="A20" s="3" t="s">
        <v>7</v>
      </c>
      <c r="B20" s="9">
        <f t="shared" ref="B20:E20" si="3">B4*100</f>
        <v>44.136000000000003</v>
      </c>
      <c r="C20" s="9">
        <f t="shared" si="3"/>
        <v>22.024000000000001</v>
      </c>
      <c r="D20" s="9">
        <f t="shared" si="3"/>
        <v>17.795000000000002</v>
      </c>
      <c r="E20" s="9">
        <f t="shared" si="3"/>
        <v>12.934999999999999</v>
      </c>
    </row>
    <row r="21" spans="1:5" x14ac:dyDescent="0.2">
      <c r="A21" s="3" t="s">
        <v>8</v>
      </c>
      <c r="B21" s="9">
        <f t="shared" ref="B21:E21" si="4">B5*100</f>
        <v>5.508</v>
      </c>
      <c r="C21" s="9">
        <f t="shared" si="4"/>
        <v>0.73399999999999999</v>
      </c>
      <c r="D21" s="9">
        <f t="shared" si="4"/>
        <v>0.65900000000000003</v>
      </c>
      <c r="E21" s="9">
        <f t="shared" si="4"/>
        <v>0.42799999999999999</v>
      </c>
    </row>
    <row r="22" spans="1:5" x14ac:dyDescent="0.2">
      <c r="A22" s="3" t="s">
        <v>9</v>
      </c>
      <c r="B22" s="9">
        <f t="shared" ref="B22:E22" si="5">B6*100</f>
        <v>50.353000000000002</v>
      </c>
      <c r="C22" s="9">
        <f t="shared" si="5"/>
        <v>13.103999999999999</v>
      </c>
      <c r="D22" s="9">
        <f t="shared" si="5"/>
        <v>11.329000000000001</v>
      </c>
      <c r="E22" s="9">
        <f t="shared" si="5"/>
        <v>2.6890000000000001</v>
      </c>
    </row>
    <row r="23" spans="1:5" x14ac:dyDescent="0.2">
      <c r="A23" s="3" t="s">
        <v>10</v>
      </c>
      <c r="B23" s="9">
        <f t="shared" ref="B23:E23" si="6">B7*100</f>
        <v>37.045000000000002</v>
      </c>
      <c r="C23" s="9">
        <f t="shared" si="6"/>
        <v>13.314</v>
      </c>
      <c r="D23" s="9">
        <f t="shared" si="6"/>
        <v>10.449</v>
      </c>
      <c r="E23" s="9">
        <f t="shared" si="6"/>
        <v>8.5540000000000003</v>
      </c>
    </row>
    <row r="25" spans="1:5" x14ac:dyDescent="0.2">
      <c r="A25" t="str">
        <f>_xlfn.CONCAT(A17," &amp; ",B17," &amp; ",C17," &amp; ",D17," &amp; ",E17)</f>
        <v>Filename &amp; Static &amp; Gshare &amp; Tournament &amp; Custom</v>
      </c>
    </row>
    <row r="26" spans="1:5" x14ac:dyDescent="0.2">
      <c r="A26" t="str">
        <f>_xlfn.CONCAT(A18," &amp;",B18,"\% &amp; ",C18,"\% &amp; ",D18,"\% &amp; ",E18)</f>
        <v>fp_1.bz2 &amp;12.128\% &amp; 1.22\% &amp; 1.276\% &amp; 0.987</v>
      </c>
    </row>
    <row r="27" spans="1:5" x14ac:dyDescent="0.2">
      <c r="A27" t="str">
        <f t="shared" ref="A27:A30" si="7">_xlfn.CONCAT(A19," &amp;",B19,"\% &amp; ",C19,"\% &amp; ",D19,"\% &amp; ",E19)</f>
        <v>fp_2.bz2 &amp;42.35\% &amp; 6.131\% &amp; 6.236\% &amp; 3.153</v>
      </c>
    </row>
    <row r="28" spans="1:5" x14ac:dyDescent="0.2">
      <c r="A28" t="str">
        <f t="shared" si="7"/>
        <v>int_1.bz2 &amp;44.136\% &amp; 22.024\% &amp; 17.795\% &amp; 12.935</v>
      </c>
    </row>
    <row r="29" spans="1:5" x14ac:dyDescent="0.2">
      <c r="A29" t="str">
        <f t="shared" si="7"/>
        <v>int_2.bz2 &amp;5.508\% &amp; 0.734\% &amp; 0.659\% &amp; 0.428</v>
      </c>
    </row>
    <row r="30" spans="1:5" x14ac:dyDescent="0.2">
      <c r="A30" t="str">
        <f t="shared" si="7"/>
        <v>mm_1.bz2 &amp;50.353\% &amp; 13.104\% &amp; 11.329\% &amp; 2.689</v>
      </c>
    </row>
    <row r="31" spans="1:5" x14ac:dyDescent="0.2">
      <c r="A31" t="str">
        <f>_xlfn.CONCAT(A23," &amp;",B23,"\% &amp; ",C23,"\% &amp; ",D23,"\% &amp; ",E23)</f>
        <v>mm_2.bz2 &amp;37.045\% &amp; 13.314\% &amp; 10.449\% &amp; 8.554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07F2-9059-614A-AEC0-A26BB327CE3E}">
  <dimension ref="A1:J8"/>
  <sheetViews>
    <sheetView zoomScale="108" workbookViewId="0">
      <selection activeCell="A14" sqref="A14"/>
    </sheetView>
  </sheetViews>
  <sheetFormatPr baseColWidth="10" defaultRowHeight="16" x14ac:dyDescent="0.2"/>
  <sheetData>
    <row r="1" spans="1:10" x14ac:dyDescent="0.2">
      <c r="A1" s="3" t="s">
        <v>12</v>
      </c>
      <c r="B1" s="3" t="s">
        <v>16</v>
      </c>
      <c r="C1" s="3" t="s">
        <v>13</v>
      </c>
      <c r="D1" s="3" t="s">
        <v>14</v>
      </c>
      <c r="I1">
        <v>10</v>
      </c>
      <c r="J1" t="s">
        <v>17</v>
      </c>
    </row>
    <row r="2" spans="1:10" x14ac:dyDescent="0.2">
      <c r="A2" s="3" t="s">
        <v>5</v>
      </c>
      <c r="B2" s="4">
        <v>1.2199999999999999E-2</v>
      </c>
      <c r="C2" s="4">
        <v>1.2760000000000001E-2</v>
      </c>
      <c r="D2" s="4">
        <v>9.8700000000000003E-3</v>
      </c>
    </row>
    <row r="3" spans="1:10" x14ac:dyDescent="0.2">
      <c r="A3" s="3" t="s">
        <v>6</v>
      </c>
      <c r="B3" s="4">
        <v>6.1310000000000003E-2</v>
      </c>
      <c r="C3" s="4">
        <v>6.2359999999999999E-2</v>
      </c>
      <c r="D3" s="4">
        <v>3.1530000000000002E-2</v>
      </c>
    </row>
    <row r="4" spans="1:10" x14ac:dyDescent="0.2">
      <c r="A4" s="3" t="s">
        <v>7</v>
      </c>
      <c r="B4" s="4">
        <v>0.22024000000000002</v>
      </c>
      <c r="C4" s="4">
        <v>0.17795000000000002</v>
      </c>
      <c r="D4" s="4">
        <v>0.12934999999999999</v>
      </c>
    </row>
    <row r="5" spans="1:10" x14ac:dyDescent="0.2">
      <c r="A5" s="3" t="s">
        <v>8</v>
      </c>
      <c r="B5" s="4">
        <v>7.3400000000000002E-3</v>
      </c>
      <c r="C5" s="4">
        <v>6.5900000000000004E-3</v>
      </c>
      <c r="D5" s="4">
        <v>4.28E-3</v>
      </c>
    </row>
    <row r="6" spans="1:10" x14ac:dyDescent="0.2">
      <c r="A6" s="3" t="s">
        <v>9</v>
      </c>
      <c r="B6" s="4">
        <v>0.13103999999999999</v>
      </c>
      <c r="C6" s="4">
        <v>0.11329</v>
      </c>
      <c r="D6" s="4">
        <v>2.6890000000000001E-2</v>
      </c>
    </row>
    <row r="7" spans="1:10" x14ac:dyDescent="0.2">
      <c r="A7" s="3" t="s">
        <v>10</v>
      </c>
      <c r="B7" s="4">
        <v>0.13314000000000001</v>
      </c>
      <c r="C7" s="4">
        <v>0.10449</v>
      </c>
      <c r="D7" s="4">
        <v>8.5540000000000005E-2</v>
      </c>
    </row>
    <row r="8" spans="1:10" x14ac:dyDescent="0.2">
      <c r="B8" s="10"/>
      <c r="C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CA02-BDA0-0243-8D67-9B6829059105}">
  <dimension ref="A1:H33"/>
  <sheetViews>
    <sheetView workbookViewId="0">
      <selection activeCell="B33" sqref="B28:B33"/>
    </sheetView>
  </sheetViews>
  <sheetFormatPr baseColWidth="10" defaultRowHeight="16" x14ac:dyDescent="0.2"/>
  <sheetData>
    <row r="1" spans="1:8" x14ac:dyDescent="0.2">
      <c r="D1">
        <f>AVERAGE(B5:B10)</f>
        <v>4.7910000000000004</v>
      </c>
    </row>
    <row r="2" spans="1:8" x14ac:dyDescent="0.2">
      <c r="A2" t="s">
        <v>14</v>
      </c>
    </row>
    <row r="4" spans="1:8" x14ac:dyDescent="0.2">
      <c r="G4" t="s">
        <v>21</v>
      </c>
      <c r="H4" s="1">
        <f>D1/100</f>
        <v>4.7910000000000001E-2</v>
      </c>
    </row>
    <row r="5" spans="1:8" x14ac:dyDescent="0.2">
      <c r="A5" t="s">
        <v>4</v>
      </c>
      <c r="B5">
        <v>0.98699999999999999</v>
      </c>
      <c r="G5" t="s">
        <v>22</v>
      </c>
      <c r="H5" s="1">
        <f>D12/100</f>
        <v>5.5993333333333332E-2</v>
      </c>
    </row>
    <row r="6" spans="1:8" x14ac:dyDescent="0.2">
      <c r="A6" t="s">
        <v>4</v>
      </c>
      <c r="B6">
        <v>3.153</v>
      </c>
      <c r="G6" t="s">
        <v>23</v>
      </c>
      <c r="H6" s="1">
        <f>D24/100</f>
        <v>6.0019999999999997E-2</v>
      </c>
    </row>
    <row r="7" spans="1:8" x14ac:dyDescent="0.2">
      <c r="A7" t="s">
        <v>4</v>
      </c>
      <c r="B7">
        <v>12.935</v>
      </c>
    </row>
    <row r="8" spans="1:8" x14ac:dyDescent="0.2">
      <c r="A8" t="s">
        <v>4</v>
      </c>
      <c r="B8">
        <v>0.42799999999999999</v>
      </c>
    </row>
    <row r="9" spans="1:8" x14ac:dyDescent="0.2">
      <c r="A9" t="s">
        <v>4</v>
      </c>
      <c r="B9">
        <v>2.6890000000000001</v>
      </c>
    </row>
    <row r="10" spans="1:8" x14ac:dyDescent="0.2">
      <c r="A10" t="s">
        <v>4</v>
      </c>
      <c r="B10">
        <v>8.5540000000000003</v>
      </c>
    </row>
    <row r="12" spans="1:8" x14ac:dyDescent="0.2">
      <c r="D12">
        <f>AVERAGE(B16:B21)</f>
        <v>5.5993333333333331</v>
      </c>
    </row>
    <row r="13" spans="1:8" x14ac:dyDescent="0.2">
      <c r="A13" t="s">
        <v>18</v>
      </c>
    </row>
    <row r="16" spans="1:8" x14ac:dyDescent="0.2">
      <c r="A16" t="s">
        <v>4</v>
      </c>
      <c r="B16">
        <v>0.82499999999999996</v>
      </c>
    </row>
    <row r="17" spans="1:4" x14ac:dyDescent="0.2">
      <c r="A17" t="s">
        <v>4</v>
      </c>
      <c r="B17">
        <v>1.6779999999999999</v>
      </c>
    </row>
    <row r="18" spans="1:4" x14ac:dyDescent="0.2">
      <c r="A18" t="s">
        <v>4</v>
      </c>
      <c r="B18">
        <v>13.839</v>
      </c>
    </row>
    <row r="19" spans="1:4" x14ac:dyDescent="0.2">
      <c r="A19" t="s">
        <v>4</v>
      </c>
      <c r="B19">
        <v>0.42</v>
      </c>
    </row>
    <row r="20" spans="1:4" x14ac:dyDescent="0.2">
      <c r="A20" t="s">
        <v>4</v>
      </c>
      <c r="B20">
        <v>6.6959999999999997</v>
      </c>
    </row>
    <row r="21" spans="1:4" x14ac:dyDescent="0.2">
      <c r="A21" t="s">
        <v>4</v>
      </c>
      <c r="B21">
        <v>10.138</v>
      </c>
    </row>
    <row r="22" spans="1:4" x14ac:dyDescent="0.2">
      <c r="A22" t="s">
        <v>19</v>
      </c>
      <c r="B22" t="s">
        <v>20</v>
      </c>
    </row>
    <row r="24" spans="1:4" x14ac:dyDescent="0.2">
      <c r="D24">
        <f>AVERAGE(B28:B33)</f>
        <v>6.0019999999999998</v>
      </c>
    </row>
    <row r="25" spans="1:4" x14ac:dyDescent="0.2">
      <c r="A25" t="s">
        <v>13</v>
      </c>
    </row>
    <row r="28" spans="1:4" x14ac:dyDescent="0.2">
      <c r="A28" t="s">
        <v>4</v>
      </c>
      <c r="B28">
        <v>1.2689999999999999</v>
      </c>
    </row>
    <row r="29" spans="1:4" x14ac:dyDescent="0.2">
      <c r="A29" t="s">
        <v>4</v>
      </c>
      <c r="B29">
        <v>4.2939999999999996</v>
      </c>
    </row>
    <row r="30" spans="1:4" x14ac:dyDescent="0.2">
      <c r="A30" t="s">
        <v>4</v>
      </c>
      <c r="B30">
        <v>13.888999999999999</v>
      </c>
    </row>
    <row r="31" spans="1:4" x14ac:dyDescent="0.2">
      <c r="A31" t="s">
        <v>4</v>
      </c>
      <c r="B31">
        <v>0.504</v>
      </c>
    </row>
    <row r="32" spans="1:4" x14ac:dyDescent="0.2">
      <c r="A32" t="s">
        <v>4</v>
      </c>
      <c r="B32">
        <v>7.944</v>
      </c>
    </row>
    <row r="33" spans="1:2" x14ac:dyDescent="0.2">
      <c r="A33" t="s">
        <v>4</v>
      </c>
      <c r="B33">
        <v>8.1120000000000001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AA6-C914-3940-836A-8A4EC711BBFF}">
  <dimension ref="A1:S176"/>
  <sheetViews>
    <sheetView topLeftCell="C1" zoomScale="101" workbookViewId="0">
      <selection activeCell="O17" sqref="E2:O17"/>
    </sheetView>
  </sheetViews>
  <sheetFormatPr baseColWidth="10" defaultRowHeight="16" x14ac:dyDescent="0.2"/>
  <cols>
    <col min="6" max="6" width="16.83203125" bestFit="1" customWidth="1"/>
    <col min="7" max="7" width="18.83203125" bestFit="1" customWidth="1"/>
    <col min="8" max="11" width="17.83203125" bestFit="1" customWidth="1"/>
    <col min="12" max="13" width="20.1640625" bestFit="1" customWidth="1"/>
    <col min="14" max="15" width="21.1640625" bestFit="1" customWidth="1"/>
    <col min="16" max="16" width="17.83203125" bestFit="1" customWidth="1"/>
    <col min="17" max="18" width="18.83203125" bestFit="1" customWidth="1"/>
  </cols>
  <sheetData>
    <row r="1" spans="1:15" x14ac:dyDescent="0.2">
      <c r="A1" t="s">
        <v>18</v>
      </c>
      <c r="B1">
        <v>9</v>
      </c>
      <c r="C1" t="s">
        <v>24</v>
      </c>
    </row>
    <row r="2" spans="1:15" x14ac:dyDescent="0.2">
      <c r="E2" s="3" t="s">
        <v>12</v>
      </c>
      <c r="F2" s="3" t="str">
        <f>_xlfn.CONCAT(D18,":",E18)</f>
        <v>GSHARE:9</v>
      </c>
      <c r="G2" s="3" t="str">
        <f>_xlfn.CONCAT(F18,":",G18)</f>
        <v>GSHARE:10</v>
      </c>
      <c r="H2" s="3" t="str">
        <f>_xlfn.CONCAT(H18,":",I18)</f>
        <v>GSHARE:11</v>
      </c>
      <c r="I2" s="3" t="str">
        <f>_xlfn.CONCAT(J18,":",K18)</f>
        <v>GSHARE:12</v>
      </c>
      <c r="J2" s="3" t="str">
        <f>_xlfn.CONCAT(L18,":",M18)</f>
        <v>GSHARE:13</v>
      </c>
      <c r="K2" s="3" t="str">
        <f>_xlfn.CONCAT(N18,":",O18)</f>
        <v>GSHARE:14</v>
      </c>
      <c r="L2" s="3" t="s">
        <v>26</v>
      </c>
      <c r="M2" s="3" t="s">
        <v>27</v>
      </c>
      <c r="N2" s="16" t="s">
        <v>28</v>
      </c>
      <c r="O2" s="16" t="s">
        <v>29</v>
      </c>
    </row>
    <row r="3" spans="1:15" x14ac:dyDescent="0.2">
      <c r="E3" s="3" t="s">
        <v>5</v>
      </c>
      <c r="F3" s="8">
        <f>E21/100</f>
        <v>1.4659999999999999E-2</v>
      </c>
      <c r="G3" s="8">
        <f>G21/100</f>
        <v>1.2199999999999999E-2</v>
      </c>
      <c r="H3" s="8">
        <f>I21/100</f>
        <v>1.1739999999999999E-2</v>
      </c>
      <c r="I3" s="8">
        <f>K21/100</f>
        <v>9.9900000000000006E-3</v>
      </c>
      <c r="J3" s="8">
        <f>M21/100</f>
        <v>8.2500000000000004E-3</v>
      </c>
      <c r="K3" s="8">
        <f>O21/100</f>
        <v>8.26E-3</v>
      </c>
      <c r="L3" s="8">
        <f>Sheet7!G7/100</f>
        <v>1.2760000000000001E-2</v>
      </c>
      <c r="M3" s="8">
        <f>Sheet7!H7/100</f>
        <v>1.274E-2</v>
      </c>
      <c r="N3" s="8">
        <f>Sheet7!I7/100</f>
        <v>1.2760000000000001E-2</v>
      </c>
      <c r="O3" s="8">
        <f>Sheet7!J7/100</f>
        <v>1.274E-2</v>
      </c>
    </row>
    <row r="4" spans="1:15" x14ac:dyDescent="0.2">
      <c r="A4" t="s">
        <v>4</v>
      </c>
      <c r="B4">
        <v>1.466</v>
      </c>
      <c r="E4" s="3" t="s">
        <v>6</v>
      </c>
      <c r="F4" s="8">
        <f t="shared" ref="F4:F8" si="0">E22/100</f>
        <v>0.10733000000000001</v>
      </c>
      <c r="G4" s="8">
        <f t="shared" ref="G4:G8" si="1">G22/100</f>
        <v>6.1310000000000003E-2</v>
      </c>
      <c r="H4" s="8">
        <f t="shared" ref="H4:H8" si="2">I22/100</f>
        <v>5.3929999999999999E-2</v>
      </c>
      <c r="I4" s="8">
        <f t="shared" ref="I4:I8" si="3">K22/100</f>
        <v>3.363E-2</v>
      </c>
      <c r="J4" s="8">
        <f t="shared" ref="J4:J7" si="4">M22/100</f>
        <v>1.678E-2</v>
      </c>
      <c r="K4" s="8">
        <f t="shared" ref="K4:K8" si="5">O22/100</f>
        <v>1.355E-2</v>
      </c>
      <c r="L4" s="8">
        <f>Sheet7!G8/100</f>
        <v>6.2359999999999999E-2</v>
      </c>
      <c r="M4" s="8">
        <f>Sheet7!H8/100</f>
        <v>4.1120000000000004E-2</v>
      </c>
      <c r="N4" s="8">
        <f>Sheet7!I8/100</f>
        <v>6.2359999999999999E-2</v>
      </c>
      <c r="O4" s="8">
        <f>Sheet7!J8/100</f>
        <v>4.1120000000000004E-2</v>
      </c>
    </row>
    <row r="5" spans="1:15" x14ac:dyDescent="0.2">
      <c r="A5" t="s">
        <v>4</v>
      </c>
      <c r="B5">
        <v>10.733000000000001</v>
      </c>
      <c r="E5" s="3" t="s">
        <v>7</v>
      </c>
      <c r="F5" s="8">
        <f t="shared" si="0"/>
        <v>0.26113999999999998</v>
      </c>
      <c r="G5" s="8">
        <f t="shared" si="1"/>
        <v>0.22024000000000002</v>
      </c>
      <c r="H5" s="8">
        <f t="shared" si="2"/>
        <v>0.19048999999999999</v>
      </c>
      <c r="I5" s="8">
        <f t="shared" si="3"/>
        <v>0.16191</v>
      </c>
      <c r="J5" s="8">
        <f t="shared" si="4"/>
        <v>0.13839000000000001</v>
      </c>
      <c r="K5" s="8">
        <f t="shared" si="5"/>
        <v>0.12199</v>
      </c>
      <c r="L5" s="8">
        <f>Sheet7!G9/100</f>
        <v>0.17795000000000002</v>
      </c>
      <c r="M5" s="8">
        <f>Sheet7!H9/100</f>
        <v>0.14660000000000001</v>
      </c>
      <c r="N5" s="8">
        <f>Sheet7!I9/100</f>
        <v>0.17826</v>
      </c>
      <c r="O5" s="8">
        <f>Sheet7!J9/100</f>
        <v>0.14685999999999999</v>
      </c>
    </row>
    <row r="6" spans="1:15" x14ac:dyDescent="0.2">
      <c r="A6" t="s">
        <v>4</v>
      </c>
      <c r="B6">
        <v>26.114000000000001</v>
      </c>
      <c r="E6" s="3" t="s">
        <v>8</v>
      </c>
      <c r="F6" s="8">
        <f t="shared" si="0"/>
        <v>9.6799999999999994E-3</v>
      </c>
      <c r="G6" s="8">
        <f t="shared" si="1"/>
        <v>7.3400000000000002E-3</v>
      </c>
      <c r="H6" s="8">
        <f t="shared" si="2"/>
        <v>5.8299999999999992E-3</v>
      </c>
      <c r="I6" s="8">
        <f t="shared" si="3"/>
        <v>4.96E-3</v>
      </c>
      <c r="J6" s="8">
        <f t="shared" si="4"/>
        <v>4.1999999999999997E-3</v>
      </c>
      <c r="K6" s="8">
        <f t="shared" si="5"/>
        <v>4.0100000000000005E-3</v>
      </c>
      <c r="L6" s="8">
        <f>Sheet7!G10/100</f>
        <v>6.5900000000000004E-3</v>
      </c>
      <c r="M6" s="8">
        <f>Sheet7!H10/100</f>
        <v>5.6999999999999993E-3</v>
      </c>
      <c r="N6" s="8">
        <f>Sheet7!I10/100</f>
        <v>6.6E-3</v>
      </c>
      <c r="O6" s="8">
        <f>Sheet7!J10/100</f>
        <v>5.6999999999999993E-3</v>
      </c>
    </row>
    <row r="7" spans="1:15" x14ac:dyDescent="0.2">
      <c r="A7" t="s">
        <v>4</v>
      </c>
      <c r="B7">
        <v>0.96799999999999997</v>
      </c>
      <c r="E7" s="3" t="s">
        <v>9</v>
      </c>
      <c r="F7" s="8">
        <f t="shared" si="0"/>
        <v>0.16646</v>
      </c>
      <c r="G7" s="8">
        <f t="shared" si="1"/>
        <v>0.13103999999999999</v>
      </c>
      <c r="H7" s="8">
        <f t="shared" si="2"/>
        <v>9.8909999999999998E-2</v>
      </c>
      <c r="I7" s="8">
        <f t="shared" si="3"/>
        <v>7.8840000000000007E-2</v>
      </c>
      <c r="J7" s="8">
        <f t="shared" si="4"/>
        <v>6.6959999999999992E-2</v>
      </c>
      <c r="K7" s="8">
        <f t="shared" si="5"/>
        <v>5.3330000000000002E-2</v>
      </c>
      <c r="L7" s="8">
        <f>Sheet7!G11/100</f>
        <v>0.11329</v>
      </c>
      <c r="M7" s="8">
        <f>Sheet7!H11/100</f>
        <v>9.4589999999999994E-2</v>
      </c>
      <c r="N7" s="8">
        <f>Sheet7!I11/100</f>
        <v>0.11329</v>
      </c>
      <c r="O7" s="8">
        <f>Sheet7!J11/100</f>
        <v>9.4600000000000004E-2</v>
      </c>
    </row>
    <row r="8" spans="1:15" x14ac:dyDescent="0.2">
      <c r="A8" t="s">
        <v>4</v>
      </c>
      <c r="B8">
        <v>16.646000000000001</v>
      </c>
      <c r="E8" s="3" t="s">
        <v>10</v>
      </c>
      <c r="F8" s="8">
        <f t="shared" si="0"/>
        <v>0.15157000000000001</v>
      </c>
      <c r="G8" s="8">
        <f t="shared" si="1"/>
        <v>0.13314000000000001</v>
      </c>
      <c r="H8" s="8">
        <f t="shared" si="2"/>
        <v>0.11912</v>
      </c>
      <c r="I8" s="8">
        <f t="shared" si="3"/>
        <v>0.10936</v>
      </c>
      <c r="J8" s="8">
        <f>M26/100</f>
        <v>0.10138</v>
      </c>
      <c r="K8" s="8">
        <f t="shared" si="5"/>
        <v>9.0939999999999993E-2</v>
      </c>
      <c r="L8" s="8">
        <f>Sheet7!G12/100</f>
        <v>0.10449</v>
      </c>
      <c r="M8" s="8">
        <f>Sheet7!H12/100</f>
        <v>9.1489999999999988E-2</v>
      </c>
      <c r="N8" s="8">
        <f>Sheet7!I12/100</f>
        <v>0.10459</v>
      </c>
      <c r="O8" s="8">
        <f>Sheet7!J12/100</f>
        <v>9.1700000000000004E-2</v>
      </c>
    </row>
    <row r="9" spans="1:15" ht="17" thickBot="1" x14ac:dyDescent="0.25">
      <c r="A9" t="s">
        <v>4</v>
      </c>
      <c r="B9">
        <v>15.157</v>
      </c>
      <c r="E9" s="14" t="s">
        <v>25</v>
      </c>
      <c r="F9" s="15">
        <f>AVERAGE(F3:F8)</f>
        <v>0.11847333333333332</v>
      </c>
      <c r="G9" s="15">
        <f t="shared" ref="G9:L9" si="6">AVERAGE(G3:G8)</f>
        <v>9.421166666666668E-2</v>
      </c>
      <c r="H9" s="15">
        <f t="shared" si="6"/>
        <v>8.0003333333333329E-2</v>
      </c>
      <c r="I9" s="15">
        <f t="shared" si="6"/>
        <v>6.6448333333333331E-2</v>
      </c>
      <c r="J9" s="15">
        <f t="shared" si="6"/>
        <v>5.5993333333333339E-2</v>
      </c>
      <c r="K9" s="15">
        <f t="shared" si="6"/>
        <v>4.8680000000000001E-2</v>
      </c>
      <c r="L9" s="15">
        <f t="shared" si="6"/>
        <v>7.9573333333333329E-2</v>
      </c>
      <c r="M9" s="15">
        <f t="shared" ref="M9" si="7">AVERAGE(M3:M8)</f>
        <v>6.5373333333333339E-2</v>
      </c>
      <c r="N9" s="15">
        <f t="shared" ref="N9" si="8">AVERAGE(N3:N8)</f>
        <v>7.964333333333333E-2</v>
      </c>
      <c r="O9" s="15">
        <f t="shared" ref="O9" si="9">AVERAGE(O3:O8)</f>
        <v>6.5453333333333336E-2</v>
      </c>
    </row>
    <row r="10" spans="1:15" ht="17" thickTop="1" x14ac:dyDescent="0.2">
      <c r="E10" s="13" t="s">
        <v>12</v>
      </c>
      <c r="F10" s="13" t="s">
        <v>31</v>
      </c>
      <c r="G10" s="13" t="s">
        <v>30</v>
      </c>
      <c r="H10" s="13" t="s">
        <v>34</v>
      </c>
      <c r="I10" s="13" t="s">
        <v>36</v>
      </c>
      <c r="J10" s="13" t="s">
        <v>38</v>
      </c>
      <c r="K10" s="13" t="s">
        <v>32</v>
      </c>
      <c r="L10" s="13" t="s">
        <v>33</v>
      </c>
      <c r="M10" s="13" t="s">
        <v>35</v>
      </c>
      <c r="N10" s="13" t="s">
        <v>37</v>
      </c>
      <c r="O10" s="13" t="s">
        <v>39</v>
      </c>
    </row>
    <row r="11" spans="1:15" x14ac:dyDescent="0.2">
      <c r="E11" s="3" t="s">
        <v>5</v>
      </c>
      <c r="F11" s="8">
        <f>Sheet6!I6/100</f>
        <v>9.8999999999999991E-3</v>
      </c>
      <c r="G11" s="8">
        <f>Sheet6!J6/100</f>
        <v>9.8700000000000003E-3</v>
      </c>
      <c r="H11" s="8">
        <f>Sheet6!K6/100</f>
        <v>9.8499999999999994E-3</v>
      </c>
      <c r="I11" s="8">
        <f>Sheet6!L6/100</f>
        <v>9.8399999999999998E-3</v>
      </c>
      <c r="J11" s="8">
        <f>Sheet6!M6/100</f>
        <v>9.8399999999999998E-3</v>
      </c>
      <c r="K11" s="8">
        <f>Sheet6!N6/100</f>
        <v>9.8899999999999995E-3</v>
      </c>
      <c r="L11" s="8">
        <f>Sheet6!O6/100</f>
        <v>9.8600000000000007E-3</v>
      </c>
      <c r="M11" s="8">
        <f>Sheet6!P6/100</f>
        <v>9.8499999999999994E-3</v>
      </c>
      <c r="N11" s="8">
        <f>Sheet6!Q6/100</f>
        <v>9.8399999999999998E-3</v>
      </c>
      <c r="O11" s="8">
        <f>Sheet6!R6/100</f>
        <v>9.8399999999999998E-3</v>
      </c>
    </row>
    <row r="12" spans="1:15" x14ac:dyDescent="0.2">
      <c r="A12" t="s">
        <v>18</v>
      </c>
      <c r="B12">
        <v>10</v>
      </c>
      <c r="C12" t="s">
        <v>24</v>
      </c>
      <c r="E12" s="3" t="s">
        <v>6</v>
      </c>
      <c r="F12" s="8">
        <f>Sheet6!I7/100</f>
        <v>2.8069999999999998E-2</v>
      </c>
      <c r="G12" s="8">
        <f>Sheet6!J7/100</f>
        <v>3.1530000000000002E-2</v>
      </c>
      <c r="H12" s="8">
        <f>Sheet6!K7/100</f>
        <v>2.4160000000000001E-2</v>
      </c>
      <c r="I12" s="8">
        <f>Sheet6!L7/100</f>
        <v>4.0600000000000002E-3</v>
      </c>
      <c r="J12" s="8">
        <f>Sheet6!M7/100</f>
        <v>4.0600000000000002E-3</v>
      </c>
      <c r="K12" s="8">
        <f>Sheet6!N7/100</f>
        <v>3.0839999999999999E-2</v>
      </c>
      <c r="L12" s="8">
        <f>Sheet6!O7/100</f>
        <v>3.0630000000000001E-2</v>
      </c>
      <c r="M12" s="8">
        <f>Sheet6!P7/100</f>
        <v>2.5089999999999998E-2</v>
      </c>
      <c r="N12" s="8">
        <f>Sheet6!Q7/100</f>
        <v>4.0600000000000002E-3</v>
      </c>
      <c r="O12" s="8">
        <f>Sheet6!R7/100</f>
        <v>4.0600000000000002E-3</v>
      </c>
    </row>
    <row r="13" spans="1:15" x14ac:dyDescent="0.2">
      <c r="E13" s="3" t="s">
        <v>7</v>
      </c>
      <c r="F13" s="8">
        <f>Sheet6!I8/100</f>
        <v>0.14407</v>
      </c>
      <c r="G13" s="8">
        <f>Sheet6!J8/100</f>
        <v>0.12934999999999999</v>
      </c>
      <c r="H13" s="8">
        <f>Sheet6!K8/100</f>
        <v>0.11922000000000001</v>
      </c>
      <c r="I13" s="8">
        <f>Sheet6!L8/100</f>
        <v>0.11512</v>
      </c>
      <c r="J13" s="8">
        <f>Sheet6!M8/100</f>
        <v>0.11454</v>
      </c>
      <c r="K13" s="8">
        <f>Sheet6!N8/100</f>
        <v>0.1376</v>
      </c>
      <c r="L13" s="8">
        <f>Sheet6!O8/100</f>
        <v>0.12354</v>
      </c>
      <c r="M13" s="8">
        <f>Sheet6!P8/100</f>
        <v>0.1143</v>
      </c>
      <c r="N13" s="8">
        <f>Sheet6!Q8/100</f>
        <v>0.11098000000000001</v>
      </c>
      <c r="O13" s="8">
        <f>Sheet6!R8/100</f>
        <v>0.11051999999999999</v>
      </c>
    </row>
    <row r="14" spans="1:15" x14ac:dyDescent="0.2">
      <c r="E14" s="3" t="s">
        <v>8</v>
      </c>
      <c r="F14" s="8">
        <f>Sheet6!I9/100</f>
        <v>4.6899999999999997E-3</v>
      </c>
      <c r="G14" s="8">
        <f>Sheet6!J9/100</f>
        <v>4.28E-3</v>
      </c>
      <c r="H14" s="8">
        <f>Sheet6!K9/100</f>
        <v>3.8800000000000002E-3</v>
      </c>
      <c r="I14" s="8">
        <f>Sheet6!L9/100</f>
        <v>3.5299999999999997E-3</v>
      </c>
      <c r="J14" s="8">
        <f>Sheet6!M9/100</f>
        <v>3.4399999999999999E-3</v>
      </c>
      <c r="K14" s="8">
        <f>Sheet6!N9/100</f>
        <v>4.5599999999999998E-3</v>
      </c>
      <c r="L14" s="8">
        <f>Sheet6!O9/100</f>
        <v>4.1999999999999997E-3</v>
      </c>
      <c r="M14" s="8">
        <f>Sheet6!P9/100</f>
        <v>3.8400000000000001E-3</v>
      </c>
      <c r="N14" s="8">
        <f>Sheet6!Q9/100</f>
        <v>3.4699999999999996E-3</v>
      </c>
      <c r="O14" s="8">
        <f>Sheet6!R9/100</f>
        <v>3.3900000000000002E-3</v>
      </c>
    </row>
    <row r="15" spans="1:15" x14ac:dyDescent="0.2">
      <c r="A15" t="s">
        <v>4</v>
      </c>
      <c r="B15">
        <v>1.22</v>
      </c>
      <c r="E15" s="3" t="s">
        <v>9</v>
      </c>
      <c r="F15" s="8">
        <f>Sheet6!I10/100</f>
        <v>5.0900000000000001E-2</v>
      </c>
      <c r="G15" s="8">
        <f>Sheet6!J10/100</f>
        <v>2.6890000000000001E-2</v>
      </c>
      <c r="H15" s="8">
        <f>Sheet6!K10/100</f>
        <v>2.0920000000000001E-2</v>
      </c>
      <c r="I15" s="8">
        <f>Sheet6!L10/100</f>
        <v>1.4610000000000001E-2</v>
      </c>
      <c r="J15" s="8">
        <f>Sheet6!M10/100</f>
        <v>1.176E-2</v>
      </c>
      <c r="K15" s="8">
        <f>Sheet6!N10/100</f>
        <v>4.4139999999999999E-2</v>
      </c>
      <c r="L15" s="8">
        <f>Sheet6!O10/100</f>
        <v>2.1700000000000001E-2</v>
      </c>
      <c r="M15" s="8">
        <f>Sheet6!P10/100</f>
        <v>1.7079999999999998E-2</v>
      </c>
      <c r="N15" s="8">
        <f>Sheet6!Q10/100</f>
        <v>1.0580000000000001E-2</v>
      </c>
      <c r="O15" s="8">
        <f>Sheet6!R10/100</f>
        <v>9.9100000000000004E-3</v>
      </c>
    </row>
    <row r="16" spans="1:15" x14ac:dyDescent="0.2">
      <c r="A16" t="s">
        <v>4</v>
      </c>
      <c r="B16">
        <v>6.1310000000000002</v>
      </c>
      <c r="E16" s="3" t="s">
        <v>10</v>
      </c>
      <c r="F16" s="8">
        <f>Sheet6!I11/100</f>
        <v>9.7159999999999996E-2</v>
      </c>
      <c r="G16" s="8">
        <f>Sheet6!J11/100</f>
        <v>8.5540000000000005E-2</v>
      </c>
      <c r="H16" s="8">
        <f>Sheet6!K11/100</f>
        <v>7.7759999999999996E-2</v>
      </c>
      <c r="I16" s="8">
        <f>Sheet6!L11/100</f>
        <v>7.1539999999999992E-2</v>
      </c>
      <c r="J16" s="8">
        <f>Sheet6!M11/100</f>
        <v>6.6720000000000002E-2</v>
      </c>
      <c r="K16" s="8">
        <f>Sheet6!N11/100</f>
        <v>9.4949999999999993E-2</v>
      </c>
      <c r="L16" s="8">
        <f>Sheet6!O11/100</f>
        <v>8.3909999999999998E-2</v>
      </c>
      <c r="M16" s="8">
        <f>Sheet6!P11/100</f>
        <v>7.6700000000000004E-2</v>
      </c>
      <c r="N16" s="8">
        <f>Sheet6!Q11/100</f>
        <v>7.0879999999999999E-2</v>
      </c>
      <c r="O16" s="8">
        <f>Sheet6!R11/100</f>
        <v>6.6250000000000003E-2</v>
      </c>
    </row>
    <row r="17" spans="1:15" x14ac:dyDescent="0.2">
      <c r="A17" t="s">
        <v>4</v>
      </c>
      <c r="B17">
        <v>22.024000000000001</v>
      </c>
      <c r="E17" s="11" t="s">
        <v>25</v>
      </c>
      <c r="F17" s="12">
        <f>AVERAGE(F11:F16)</f>
        <v>5.5798333333333339E-2</v>
      </c>
      <c r="G17" s="12">
        <f t="shared" ref="G17" si="10">AVERAGE(G11:G16)</f>
        <v>4.7910000000000008E-2</v>
      </c>
      <c r="H17" s="12">
        <f t="shared" ref="H17" si="11">AVERAGE(H11:H16)</f>
        <v>4.2631666666666658E-2</v>
      </c>
      <c r="I17" s="12">
        <f t="shared" ref="I17" si="12">AVERAGE(I11:I16)</f>
        <v>3.6450000000000003E-2</v>
      </c>
      <c r="J17" s="12">
        <f t="shared" ref="J17" si="13">AVERAGE(J11:J16)</f>
        <v>3.5060000000000001E-2</v>
      </c>
      <c r="K17" s="12">
        <f t="shared" ref="K17" si="14">AVERAGE(K11:K16)</f>
        <v>5.3663333333333334E-2</v>
      </c>
      <c r="L17" s="12">
        <f t="shared" ref="L17" si="15">AVERAGE(L11:L16)</f>
        <v>4.5640000000000007E-2</v>
      </c>
      <c r="M17" s="12">
        <f t="shared" ref="M17" si="16">AVERAGE(M11:M16)</f>
        <v>4.114333333333333E-2</v>
      </c>
      <c r="N17" s="12">
        <f t="shared" ref="N17" si="17">AVERAGE(N11:N16)</f>
        <v>3.496833333333333E-2</v>
      </c>
      <c r="O17" s="12">
        <f t="shared" ref="O17" si="18">AVERAGE(O11:O16)</f>
        <v>3.3994999999999997E-2</v>
      </c>
    </row>
    <row r="18" spans="1:15" x14ac:dyDescent="0.2">
      <c r="A18" t="s">
        <v>4</v>
      </c>
      <c r="B18">
        <v>0.73399999999999999</v>
      </c>
      <c r="D18" t="s">
        <v>18</v>
      </c>
      <c r="E18">
        <v>9</v>
      </c>
      <c r="F18" t="s">
        <v>18</v>
      </c>
      <c r="G18">
        <v>10</v>
      </c>
      <c r="H18" t="s">
        <v>18</v>
      </c>
      <c r="I18">
        <v>11</v>
      </c>
      <c r="J18" t="s">
        <v>18</v>
      </c>
      <c r="K18">
        <v>12</v>
      </c>
      <c r="L18" t="s">
        <v>18</v>
      </c>
      <c r="M18">
        <v>13</v>
      </c>
      <c r="N18" t="s">
        <v>18</v>
      </c>
      <c r="O18">
        <v>14</v>
      </c>
    </row>
    <row r="19" spans="1:15" x14ac:dyDescent="0.2">
      <c r="A19" t="s">
        <v>4</v>
      </c>
      <c r="B19">
        <v>13.103999999999999</v>
      </c>
      <c r="F19">
        <v>8.8156666666666661E-2</v>
      </c>
      <c r="G19">
        <v>7.9573333333333329E-2</v>
      </c>
      <c r="H19">
        <v>6.5373333333333339E-2</v>
      </c>
      <c r="I19">
        <v>6.2946666666666665E-2</v>
      </c>
      <c r="J19">
        <v>5.9950000000000003E-2</v>
      </c>
      <c r="K19">
        <v>8.8785000000000003E-2</v>
      </c>
      <c r="L19">
        <v>7.964333333333333E-2</v>
      </c>
      <c r="M19">
        <v>6.5453333333333336E-2</v>
      </c>
      <c r="N19">
        <v>6.3036666666666671E-2</v>
      </c>
      <c r="O19">
        <v>6.0019999999999997E-2</v>
      </c>
    </row>
    <row r="20" spans="1:15" x14ac:dyDescent="0.2">
      <c r="A20" t="s">
        <v>4</v>
      </c>
      <c r="B20">
        <v>13.314</v>
      </c>
    </row>
    <row r="21" spans="1:15" x14ac:dyDescent="0.2">
      <c r="D21" t="s">
        <v>4</v>
      </c>
      <c r="E21">
        <v>1.466</v>
      </c>
      <c r="F21" t="s">
        <v>4</v>
      </c>
      <c r="G21">
        <v>1.22</v>
      </c>
      <c r="H21" t="s">
        <v>4</v>
      </c>
      <c r="I21">
        <v>1.1739999999999999</v>
      </c>
      <c r="J21" t="s">
        <v>4</v>
      </c>
      <c r="K21">
        <v>0.999</v>
      </c>
      <c r="L21" t="s">
        <v>4</v>
      </c>
      <c r="M21">
        <v>0.82499999999999996</v>
      </c>
      <c r="N21" t="s">
        <v>4</v>
      </c>
      <c r="O21">
        <v>0.82599999999999996</v>
      </c>
    </row>
    <row r="22" spans="1:15" x14ac:dyDescent="0.2">
      <c r="D22" t="s">
        <v>4</v>
      </c>
      <c r="E22">
        <v>10.733000000000001</v>
      </c>
      <c r="F22" t="s">
        <v>4</v>
      </c>
      <c r="G22">
        <v>6.1310000000000002</v>
      </c>
      <c r="H22" t="s">
        <v>4</v>
      </c>
      <c r="I22">
        <v>5.3929999999999998</v>
      </c>
      <c r="J22" t="s">
        <v>4</v>
      </c>
      <c r="K22">
        <v>3.363</v>
      </c>
      <c r="L22" t="s">
        <v>4</v>
      </c>
      <c r="M22">
        <v>1.6779999999999999</v>
      </c>
      <c r="N22" t="s">
        <v>4</v>
      </c>
      <c r="O22">
        <v>1.355</v>
      </c>
    </row>
    <row r="23" spans="1:15" x14ac:dyDescent="0.2">
      <c r="A23" t="s">
        <v>18</v>
      </c>
      <c r="B23">
        <v>11</v>
      </c>
      <c r="C23" t="s">
        <v>24</v>
      </c>
      <c r="D23" t="s">
        <v>4</v>
      </c>
      <c r="E23">
        <v>26.114000000000001</v>
      </c>
      <c r="F23" t="s">
        <v>4</v>
      </c>
      <c r="G23">
        <v>22.024000000000001</v>
      </c>
      <c r="H23" t="s">
        <v>4</v>
      </c>
      <c r="I23">
        <v>19.048999999999999</v>
      </c>
      <c r="J23" t="s">
        <v>4</v>
      </c>
      <c r="K23">
        <v>16.190999999999999</v>
      </c>
      <c r="L23" t="s">
        <v>4</v>
      </c>
      <c r="M23">
        <v>13.839</v>
      </c>
      <c r="N23" t="s">
        <v>4</v>
      </c>
      <c r="O23">
        <v>12.199</v>
      </c>
    </row>
    <row r="24" spans="1:15" x14ac:dyDescent="0.2">
      <c r="D24" t="s">
        <v>4</v>
      </c>
      <c r="E24">
        <v>0.96799999999999997</v>
      </c>
      <c r="F24" t="s">
        <v>4</v>
      </c>
      <c r="G24">
        <v>0.73399999999999999</v>
      </c>
      <c r="H24" t="s">
        <v>4</v>
      </c>
      <c r="I24">
        <v>0.58299999999999996</v>
      </c>
      <c r="J24" t="s">
        <v>4</v>
      </c>
      <c r="K24">
        <v>0.496</v>
      </c>
      <c r="L24" t="s">
        <v>4</v>
      </c>
      <c r="M24">
        <v>0.42</v>
      </c>
      <c r="N24" t="s">
        <v>4</v>
      </c>
      <c r="O24">
        <v>0.40100000000000002</v>
      </c>
    </row>
    <row r="25" spans="1:15" x14ac:dyDescent="0.2">
      <c r="D25" t="s">
        <v>4</v>
      </c>
      <c r="E25">
        <v>16.646000000000001</v>
      </c>
      <c r="F25" t="s">
        <v>4</v>
      </c>
      <c r="G25">
        <v>13.103999999999999</v>
      </c>
      <c r="H25" t="s">
        <v>4</v>
      </c>
      <c r="I25">
        <v>9.891</v>
      </c>
      <c r="J25" t="s">
        <v>4</v>
      </c>
      <c r="K25">
        <v>7.8840000000000003</v>
      </c>
      <c r="L25" t="s">
        <v>4</v>
      </c>
      <c r="M25">
        <v>6.6959999999999997</v>
      </c>
      <c r="N25" t="s">
        <v>4</v>
      </c>
      <c r="O25">
        <v>5.3330000000000002</v>
      </c>
    </row>
    <row r="26" spans="1:15" x14ac:dyDescent="0.2">
      <c r="A26" t="s">
        <v>4</v>
      </c>
      <c r="B26">
        <v>1.1739999999999999</v>
      </c>
      <c r="D26" t="s">
        <v>4</v>
      </c>
      <c r="E26">
        <v>15.157</v>
      </c>
      <c r="F26" t="s">
        <v>4</v>
      </c>
      <c r="G26">
        <v>13.314</v>
      </c>
      <c r="H26" t="s">
        <v>4</v>
      </c>
      <c r="I26">
        <v>11.912000000000001</v>
      </c>
      <c r="J26" t="s">
        <v>4</v>
      </c>
      <c r="K26">
        <v>10.936</v>
      </c>
      <c r="L26" t="s">
        <v>4</v>
      </c>
      <c r="M26">
        <v>10.138</v>
      </c>
      <c r="N26" t="s">
        <v>4</v>
      </c>
      <c r="O26">
        <v>9.0939999999999994</v>
      </c>
    </row>
    <row r="27" spans="1:15" x14ac:dyDescent="0.2">
      <c r="A27" t="s">
        <v>4</v>
      </c>
      <c r="B27">
        <v>5.3929999999999998</v>
      </c>
    </row>
    <row r="28" spans="1:15" x14ac:dyDescent="0.2">
      <c r="A28" t="s">
        <v>4</v>
      </c>
      <c r="B28">
        <v>19.048999999999999</v>
      </c>
    </row>
    <row r="29" spans="1:15" x14ac:dyDescent="0.2">
      <c r="A29" t="s">
        <v>4</v>
      </c>
      <c r="B29">
        <v>0.58299999999999996</v>
      </c>
      <c r="E29">
        <v>1.2689999999999999</v>
      </c>
    </row>
    <row r="30" spans="1:15" x14ac:dyDescent="0.2">
      <c r="A30" t="s">
        <v>4</v>
      </c>
      <c r="B30">
        <v>9.891</v>
      </c>
      <c r="E30">
        <v>4.2939999999999996</v>
      </c>
    </row>
    <row r="31" spans="1:15" x14ac:dyDescent="0.2">
      <c r="A31" t="s">
        <v>4</v>
      </c>
      <c r="B31">
        <v>11.912000000000001</v>
      </c>
      <c r="E31">
        <v>13.888999999999999</v>
      </c>
    </row>
    <row r="32" spans="1:15" x14ac:dyDescent="0.2">
      <c r="E32">
        <v>0.504</v>
      </c>
    </row>
    <row r="33" spans="1:5" x14ac:dyDescent="0.2">
      <c r="E33">
        <v>7.944</v>
      </c>
    </row>
    <row r="34" spans="1:5" x14ac:dyDescent="0.2">
      <c r="A34" t="s">
        <v>18</v>
      </c>
      <c r="B34">
        <v>12</v>
      </c>
      <c r="C34" t="s">
        <v>24</v>
      </c>
      <c r="E34">
        <v>8.1120000000000001</v>
      </c>
    </row>
    <row r="37" spans="1:5" x14ac:dyDescent="0.2">
      <c r="A37" t="s">
        <v>4</v>
      </c>
      <c r="B37">
        <v>0.999</v>
      </c>
    </row>
    <row r="38" spans="1:5" x14ac:dyDescent="0.2">
      <c r="A38" t="s">
        <v>4</v>
      </c>
      <c r="B38">
        <v>3.363</v>
      </c>
    </row>
    <row r="39" spans="1:5" x14ac:dyDescent="0.2">
      <c r="A39" t="s">
        <v>4</v>
      </c>
      <c r="B39">
        <v>16.190999999999999</v>
      </c>
    </row>
    <row r="40" spans="1:5" x14ac:dyDescent="0.2">
      <c r="A40" t="s">
        <v>4</v>
      </c>
      <c r="B40">
        <v>0.496</v>
      </c>
    </row>
    <row r="41" spans="1:5" x14ac:dyDescent="0.2">
      <c r="A41" t="s">
        <v>4</v>
      </c>
      <c r="B41">
        <v>7.8840000000000003</v>
      </c>
    </row>
    <row r="42" spans="1:5" x14ac:dyDescent="0.2">
      <c r="A42" t="s">
        <v>4</v>
      </c>
      <c r="B42">
        <v>10.936</v>
      </c>
    </row>
    <row r="45" spans="1:5" x14ac:dyDescent="0.2">
      <c r="A45" t="s">
        <v>18</v>
      </c>
      <c r="B45">
        <v>13</v>
      </c>
      <c r="C45" t="s">
        <v>24</v>
      </c>
    </row>
    <row r="48" spans="1:5" x14ac:dyDescent="0.2">
      <c r="A48" t="s">
        <v>4</v>
      </c>
      <c r="B48">
        <v>0.82499999999999996</v>
      </c>
    </row>
    <row r="49" spans="1:3" x14ac:dyDescent="0.2">
      <c r="A49" t="s">
        <v>4</v>
      </c>
      <c r="B49">
        <v>1.6779999999999999</v>
      </c>
    </row>
    <row r="50" spans="1:3" x14ac:dyDescent="0.2">
      <c r="A50" t="s">
        <v>4</v>
      </c>
      <c r="B50">
        <v>13.839</v>
      </c>
    </row>
    <row r="51" spans="1:3" x14ac:dyDescent="0.2">
      <c r="A51" t="s">
        <v>4</v>
      </c>
      <c r="B51">
        <v>0.42</v>
      </c>
    </row>
    <row r="52" spans="1:3" x14ac:dyDescent="0.2">
      <c r="A52" t="s">
        <v>4</v>
      </c>
      <c r="B52">
        <v>6.6959999999999997</v>
      </c>
    </row>
    <row r="53" spans="1:3" x14ac:dyDescent="0.2">
      <c r="A53" t="s">
        <v>4</v>
      </c>
      <c r="B53">
        <v>10.138</v>
      </c>
    </row>
    <row r="56" spans="1:3" x14ac:dyDescent="0.2">
      <c r="A56" t="s">
        <v>18</v>
      </c>
      <c r="B56">
        <v>14</v>
      </c>
      <c r="C56" t="s">
        <v>24</v>
      </c>
    </row>
    <row r="59" spans="1:3" x14ac:dyDescent="0.2">
      <c r="A59" t="s">
        <v>4</v>
      </c>
      <c r="B59">
        <v>0.82599999999999996</v>
      </c>
    </row>
    <row r="60" spans="1:3" x14ac:dyDescent="0.2">
      <c r="A60" t="s">
        <v>4</v>
      </c>
      <c r="B60">
        <v>1.355</v>
      </c>
    </row>
    <row r="61" spans="1:3" x14ac:dyDescent="0.2">
      <c r="A61" t="s">
        <v>4</v>
      </c>
      <c r="B61">
        <v>12.199</v>
      </c>
    </row>
    <row r="62" spans="1:3" x14ac:dyDescent="0.2">
      <c r="A62" t="s">
        <v>4</v>
      </c>
      <c r="B62">
        <v>0.40100000000000002</v>
      </c>
    </row>
    <row r="63" spans="1:3" x14ac:dyDescent="0.2">
      <c r="A63" t="s">
        <v>4</v>
      </c>
      <c r="B63">
        <v>5.3330000000000002</v>
      </c>
    </row>
    <row r="64" spans="1:3" x14ac:dyDescent="0.2">
      <c r="A64" t="s">
        <v>4</v>
      </c>
      <c r="B64">
        <v>9.0939999999999994</v>
      </c>
    </row>
    <row r="69" spans="1:19" x14ac:dyDescent="0.2">
      <c r="A69" t="s">
        <v>13</v>
      </c>
      <c r="B69">
        <v>9</v>
      </c>
      <c r="C69">
        <v>9</v>
      </c>
      <c r="D69">
        <v>9</v>
      </c>
      <c r="G69" t="str">
        <f>_xlfn.CONCAT(A69,":",B69,":",C69,":",D69)</f>
        <v>Tournament:9:9:9</v>
      </c>
    </row>
    <row r="70" spans="1:19" x14ac:dyDescent="0.2">
      <c r="G70">
        <f>B72/100</f>
        <v>1.2889999999999999E-2</v>
      </c>
    </row>
    <row r="71" spans="1:19" x14ac:dyDescent="0.2">
      <c r="G71">
        <f t="shared" ref="G71:G75" si="19">B73/100</f>
        <v>6.055E-2</v>
      </c>
    </row>
    <row r="72" spans="1:19" x14ac:dyDescent="0.2">
      <c r="A72" t="s">
        <v>4</v>
      </c>
      <c r="B72">
        <v>1.2889999999999999</v>
      </c>
      <c r="G72">
        <f t="shared" si="19"/>
        <v>0.19821000000000003</v>
      </c>
    </row>
    <row r="73" spans="1:19" x14ac:dyDescent="0.2">
      <c r="A73" t="s">
        <v>4</v>
      </c>
      <c r="B73">
        <v>6.0549999999999997</v>
      </c>
      <c r="G73">
        <f t="shared" si="19"/>
        <v>6.7000000000000002E-3</v>
      </c>
    </row>
    <row r="74" spans="1:19" x14ac:dyDescent="0.2">
      <c r="A74" t="s">
        <v>4</v>
      </c>
      <c r="B74">
        <v>19.821000000000002</v>
      </c>
      <c r="G74">
        <f t="shared" si="19"/>
        <v>0.13202999999999998</v>
      </c>
    </row>
    <row r="75" spans="1:19" x14ac:dyDescent="0.2">
      <c r="A75" t="s">
        <v>4</v>
      </c>
      <c r="B75">
        <v>0.67</v>
      </c>
      <c r="G75">
        <f t="shared" si="19"/>
        <v>0.12154999999999999</v>
      </c>
    </row>
    <row r="76" spans="1:19" x14ac:dyDescent="0.2">
      <c r="A76" t="s">
        <v>4</v>
      </c>
      <c r="B76">
        <v>13.202999999999999</v>
      </c>
      <c r="J76" t="s">
        <v>31</v>
      </c>
      <c r="K76" t="s">
        <v>30</v>
      </c>
      <c r="L76" t="s">
        <v>34</v>
      </c>
      <c r="M76" t="s">
        <v>36</v>
      </c>
      <c r="N76" t="s">
        <v>38</v>
      </c>
      <c r="O76" t="s">
        <v>32</v>
      </c>
      <c r="P76" t="s">
        <v>33</v>
      </c>
      <c r="Q76" t="s">
        <v>35</v>
      </c>
      <c r="R76" t="s">
        <v>37</v>
      </c>
      <c r="S76" t="s">
        <v>39</v>
      </c>
    </row>
    <row r="77" spans="1:19" x14ac:dyDescent="0.2">
      <c r="A77" t="s">
        <v>4</v>
      </c>
      <c r="B77">
        <v>12.154999999999999</v>
      </c>
      <c r="J77">
        <v>1.2889999999999999E-2</v>
      </c>
      <c r="K77">
        <v>1.2760000000000001E-2</v>
      </c>
      <c r="L77">
        <v>1.274E-2</v>
      </c>
      <c r="M77">
        <v>1.272E-2</v>
      </c>
      <c r="N77">
        <v>1.268E-2</v>
      </c>
      <c r="O77">
        <v>1.2889999999999999E-2</v>
      </c>
      <c r="P77">
        <v>1.2760000000000001E-2</v>
      </c>
      <c r="Q77">
        <v>1.274E-2</v>
      </c>
      <c r="R77">
        <v>1.272E-2</v>
      </c>
      <c r="S77">
        <v>1.269E-2</v>
      </c>
    </row>
    <row r="78" spans="1:19" x14ac:dyDescent="0.2">
      <c r="J78">
        <v>6.055E-2</v>
      </c>
      <c r="K78">
        <v>6.2359999999999999E-2</v>
      </c>
      <c r="L78">
        <v>4.1120000000000004E-2</v>
      </c>
      <c r="M78">
        <v>4.1110000000000001E-2</v>
      </c>
      <c r="N78">
        <v>4.2939999999999999E-2</v>
      </c>
      <c r="O78">
        <v>6.055E-2</v>
      </c>
      <c r="P78">
        <v>6.2359999999999999E-2</v>
      </c>
      <c r="Q78">
        <v>4.1120000000000004E-2</v>
      </c>
      <c r="R78">
        <v>4.1110000000000001E-2</v>
      </c>
      <c r="S78">
        <v>4.2939999999999999E-2</v>
      </c>
    </row>
    <row r="79" spans="1:19" x14ac:dyDescent="0.2">
      <c r="J79">
        <v>0.19821000000000003</v>
      </c>
      <c r="K79">
        <v>0.17795000000000002</v>
      </c>
      <c r="L79">
        <v>0.14660000000000001</v>
      </c>
      <c r="M79">
        <v>0.14388000000000001</v>
      </c>
      <c r="N79">
        <v>0.13865</v>
      </c>
      <c r="O79">
        <v>0.19902</v>
      </c>
      <c r="P79">
        <v>0.17826</v>
      </c>
      <c r="Q79">
        <v>0.14685999999999999</v>
      </c>
      <c r="R79">
        <v>0.14422000000000001</v>
      </c>
      <c r="S79">
        <v>0.13888999999999999</v>
      </c>
    </row>
    <row r="80" spans="1:19" x14ac:dyDescent="0.2">
      <c r="A80" t="s">
        <v>13</v>
      </c>
      <c r="B80">
        <v>10</v>
      </c>
      <c r="C80">
        <v>9</v>
      </c>
      <c r="D80">
        <v>9</v>
      </c>
      <c r="G80" t="str">
        <f>_xlfn.CONCAT(A80,":",B80,":",C80,":",D80)</f>
        <v>Tournament:10:9:9</v>
      </c>
      <c r="J80">
        <v>6.7000000000000002E-3</v>
      </c>
      <c r="K80">
        <v>6.5900000000000004E-3</v>
      </c>
      <c r="L80">
        <v>5.6999999999999993E-3</v>
      </c>
      <c r="M80">
        <v>5.4100000000000007E-3</v>
      </c>
      <c r="N80">
        <v>5.0400000000000002E-3</v>
      </c>
      <c r="O80">
        <v>6.7100000000000007E-3</v>
      </c>
      <c r="P80">
        <v>6.6E-3</v>
      </c>
      <c r="Q80">
        <v>5.6999999999999993E-3</v>
      </c>
      <c r="R80">
        <v>5.4100000000000007E-3</v>
      </c>
      <c r="S80">
        <v>5.0400000000000002E-3</v>
      </c>
    </row>
    <row r="81" spans="1:19" x14ac:dyDescent="0.2">
      <c r="G81">
        <f>B83/100</f>
        <v>1.2889999999999999E-2</v>
      </c>
      <c r="J81">
        <v>0.13202999999999998</v>
      </c>
      <c r="K81">
        <v>0.11329</v>
      </c>
      <c r="L81">
        <v>9.4589999999999994E-2</v>
      </c>
      <c r="M81">
        <v>8.7680000000000008E-2</v>
      </c>
      <c r="N81">
        <v>7.9439999999999997E-2</v>
      </c>
      <c r="O81">
        <v>0.13192000000000001</v>
      </c>
      <c r="P81">
        <v>0.11329</v>
      </c>
      <c r="Q81">
        <v>9.4600000000000004E-2</v>
      </c>
      <c r="R81">
        <v>8.7690000000000004E-2</v>
      </c>
      <c r="S81">
        <v>7.9439999999999997E-2</v>
      </c>
    </row>
    <row r="82" spans="1:19" x14ac:dyDescent="0.2">
      <c r="G82">
        <f t="shared" ref="G82:G86" si="20">B84/100</f>
        <v>6.055E-2</v>
      </c>
      <c r="J82">
        <v>0.12154999999999999</v>
      </c>
      <c r="K82">
        <v>0.10449</v>
      </c>
      <c r="L82">
        <v>9.1489999999999988E-2</v>
      </c>
      <c r="M82">
        <v>8.6880000000000013E-2</v>
      </c>
      <c r="N82">
        <v>8.0950000000000008E-2</v>
      </c>
      <c r="O82">
        <v>0.12162000000000001</v>
      </c>
      <c r="P82">
        <v>0.10459</v>
      </c>
      <c r="Q82">
        <v>9.1700000000000004E-2</v>
      </c>
      <c r="R82">
        <v>8.7070000000000008E-2</v>
      </c>
      <c r="S82">
        <v>8.1119999999999998E-2</v>
      </c>
    </row>
    <row r="83" spans="1:19" x14ac:dyDescent="0.2">
      <c r="A83" t="s">
        <v>4</v>
      </c>
      <c r="B83">
        <v>1.2889999999999999</v>
      </c>
      <c r="G83">
        <f t="shared" si="20"/>
        <v>0.19902</v>
      </c>
    </row>
    <row r="84" spans="1:19" x14ac:dyDescent="0.2">
      <c r="A84" t="s">
        <v>4</v>
      </c>
      <c r="B84">
        <v>6.0549999999999997</v>
      </c>
      <c r="G84">
        <f t="shared" si="20"/>
        <v>6.7100000000000007E-3</v>
      </c>
    </row>
    <row r="85" spans="1:19" x14ac:dyDescent="0.2">
      <c r="A85" t="s">
        <v>4</v>
      </c>
      <c r="B85">
        <v>19.902000000000001</v>
      </c>
      <c r="G85">
        <f t="shared" si="20"/>
        <v>0.13192000000000001</v>
      </c>
    </row>
    <row r="86" spans="1:19" x14ac:dyDescent="0.2">
      <c r="A86" t="s">
        <v>4</v>
      </c>
      <c r="B86">
        <v>0.67100000000000004</v>
      </c>
      <c r="G86">
        <f t="shared" si="20"/>
        <v>0.12162000000000001</v>
      </c>
    </row>
    <row r="87" spans="1:19" x14ac:dyDescent="0.2">
      <c r="A87" t="s">
        <v>4</v>
      </c>
      <c r="B87">
        <v>13.192</v>
      </c>
    </row>
    <row r="88" spans="1:19" x14ac:dyDescent="0.2">
      <c r="A88" t="s">
        <v>4</v>
      </c>
      <c r="B88">
        <v>12.162000000000001</v>
      </c>
    </row>
    <row r="91" spans="1:19" x14ac:dyDescent="0.2">
      <c r="A91" t="s">
        <v>13</v>
      </c>
      <c r="B91">
        <v>9</v>
      </c>
      <c r="C91">
        <v>10</v>
      </c>
      <c r="D91">
        <v>10</v>
      </c>
      <c r="G91" t="str">
        <f>_xlfn.CONCAT(A91,":",B91,":",C91,":",D91)</f>
        <v>Tournament:9:10:10</v>
      </c>
    </row>
    <row r="92" spans="1:19" x14ac:dyDescent="0.2">
      <c r="G92">
        <f>B94/100</f>
        <v>1.2760000000000001E-2</v>
      </c>
    </row>
    <row r="93" spans="1:19" x14ac:dyDescent="0.2">
      <c r="G93">
        <f t="shared" ref="G93:G97" si="21">B95/100</f>
        <v>6.2359999999999999E-2</v>
      </c>
    </row>
    <row r="94" spans="1:19" x14ac:dyDescent="0.2">
      <c r="A94" t="s">
        <v>4</v>
      </c>
      <c r="B94">
        <v>1.276</v>
      </c>
      <c r="G94">
        <f t="shared" si="21"/>
        <v>0.17795000000000002</v>
      </c>
    </row>
    <row r="95" spans="1:19" x14ac:dyDescent="0.2">
      <c r="A95" t="s">
        <v>4</v>
      </c>
      <c r="B95">
        <v>6.2359999999999998</v>
      </c>
      <c r="G95">
        <f t="shared" si="21"/>
        <v>6.5900000000000004E-3</v>
      </c>
    </row>
    <row r="96" spans="1:19" x14ac:dyDescent="0.2">
      <c r="A96" t="s">
        <v>4</v>
      </c>
      <c r="B96">
        <v>17.795000000000002</v>
      </c>
      <c r="G96">
        <f t="shared" si="21"/>
        <v>0.11329</v>
      </c>
    </row>
    <row r="97" spans="1:7" x14ac:dyDescent="0.2">
      <c r="A97" t="s">
        <v>4</v>
      </c>
      <c r="B97">
        <v>0.65900000000000003</v>
      </c>
      <c r="G97">
        <f t="shared" si="21"/>
        <v>0.10449</v>
      </c>
    </row>
    <row r="98" spans="1:7" x14ac:dyDescent="0.2">
      <c r="A98" t="s">
        <v>4</v>
      </c>
      <c r="B98">
        <v>11.329000000000001</v>
      </c>
    </row>
    <row r="99" spans="1:7" x14ac:dyDescent="0.2">
      <c r="A99" t="s">
        <v>4</v>
      </c>
      <c r="B99">
        <v>10.449</v>
      </c>
    </row>
    <row r="102" spans="1:7" x14ac:dyDescent="0.2">
      <c r="A102" t="s">
        <v>13</v>
      </c>
      <c r="B102">
        <v>10</v>
      </c>
      <c r="C102">
        <v>10</v>
      </c>
      <c r="D102">
        <v>10</v>
      </c>
      <c r="G102" t="str">
        <f>_xlfn.CONCAT(A102,":",B102,":",C102,":",D102)</f>
        <v>Tournament:10:10:10</v>
      </c>
    </row>
    <row r="103" spans="1:7" x14ac:dyDescent="0.2">
      <c r="G103">
        <f>B105/100</f>
        <v>1.2760000000000001E-2</v>
      </c>
    </row>
    <row r="104" spans="1:7" x14ac:dyDescent="0.2">
      <c r="G104">
        <f t="shared" ref="G104:G108" si="22">B106/100</f>
        <v>6.2359999999999999E-2</v>
      </c>
    </row>
    <row r="105" spans="1:7" x14ac:dyDescent="0.2">
      <c r="A105" t="s">
        <v>4</v>
      </c>
      <c r="B105">
        <v>1.276</v>
      </c>
      <c r="G105">
        <f t="shared" si="22"/>
        <v>0.17826</v>
      </c>
    </row>
    <row r="106" spans="1:7" x14ac:dyDescent="0.2">
      <c r="A106" t="s">
        <v>4</v>
      </c>
      <c r="B106">
        <v>6.2359999999999998</v>
      </c>
      <c r="G106">
        <f t="shared" si="22"/>
        <v>6.6E-3</v>
      </c>
    </row>
    <row r="107" spans="1:7" x14ac:dyDescent="0.2">
      <c r="A107" t="s">
        <v>4</v>
      </c>
      <c r="B107">
        <v>17.826000000000001</v>
      </c>
      <c r="G107">
        <f t="shared" si="22"/>
        <v>0.11329</v>
      </c>
    </row>
    <row r="108" spans="1:7" x14ac:dyDescent="0.2">
      <c r="A108" t="s">
        <v>4</v>
      </c>
      <c r="B108">
        <v>0.66</v>
      </c>
      <c r="G108">
        <f t="shared" si="22"/>
        <v>0.10459</v>
      </c>
    </row>
    <row r="109" spans="1:7" x14ac:dyDescent="0.2">
      <c r="A109" t="s">
        <v>4</v>
      </c>
      <c r="B109">
        <v>11.329000000000001</v>
      </c>
    </row>
    <row r="110" spans="1:7" x14ac:dyDescent="0.2">
      <c r="A110" t="s">
        <v>4</v>
      </c>
      <c r="B110">
        <v>10.459</v>
      </c>
    </row>
    <row r="113" spans="1:7" x14ac:dyDescent="0.2">
      <c r="A113" t="s">
        <v>13</v>
      </c>
      <c r="B113">
        <v>9</v>
      </c>
      <c r="C113">
        <v>11</v>
      </c>
      <c r="D113">
        <v>11</v>
      </c>
      <c r="G113" t="str">
        <f>_xlfn.CONCAT(A113,":",B113,":",C113,":",D113)</f>
        <v>Tournament:9:11:11</v>
      </c>
    </row>
    <row r="114" spans="1:7" x14ac:dyDescent="0.2">
      <c r="G114">
        <f>B116/100</f>
        <v>1.274E-2</v>
      </c>
    </row>
    <row r="115" spans="1:7" x14ac:dyDescent="0.2">
      <c r="G115">
        <f t="shared" ref="G115:G119" si="23">B117/100</f>
        <v>4.1120000000000004E-2</v>
      </c>
    </row>
    <row r="116" spans="1:7" x14ac:dyDescent="0.2">
      <c r="A116" t="s">
        <v>4</v>
      </c>
      <c r="B116">
        <v>1.274</v>
      </c>
      <c r="G116">
        <f t="shared" si="23"/>
        <v>0.14660000000000001</v>
      </c>
    </row>
    <row r="117" spans="1:7" x14ac:dyDescent="0.2">
      <c r="A117" t="s">
        <v>4</v>
      </c>
      <c r="B117">
        <v>4.1120000000000001</v>
      </c>
      <c r="G117">
        <f t="shared" si="23"/>
        <v>5.6999999999999993E-3</v>
      </c>
    </row>
    <row r="118" spans="1:7" x14ac:dyDescent="0.2">
      <c r="A118" t="s">
        <v>4</v>
      </c>
      <c r="B118">
        <v>14.66</v>
      </c>
      <c r="G118">
        <f t="shared" si="23"/>
        <v>9.4589999999999994E-2</v>
      </c>
    </row>
    <row r="119" spans="1:7" x14ac:dyDescent="0.2">
      <c r="A119" t="s">
        <v>4</v>
      </c>
      <c r="B119">
        <v>0.56999999999999995</v>
      </c>
      <c r="G119">
        <f t="shared" si="23"/>
        <v>9.1489999999999988E-2</v>
      </c>
    </row>
    <row r="120" spans="1:7" x14ac:dyDescent="0.2">
      <c r="A120" t="s">
        <v>4</v>
      </c>
      <c r="B120">
        <v>9.4589999999999996</v>
      </c>
    </row>
    <row r="121" spans="1:7" x14ac:dyDescent="0.2">
      <c r="A121" t="s">
        <v>4</v>
      </c>
      <c r="B121">
        <v>9.1489999999999991</v>
      </c>
    </row>
    <row r="124" spans="1:7" x14ac:dyDescent="0.2">
      <c r="A124" t="s">
        <v>13</v>
      </c>
      <c r="B124">
        <v>10</v>
      </c>
      <c r="C124">
        <v>11</v>
      </c>
      <c r="D124">
        <v>11</v>
      </c>
      <c r="G124" t="str">
        <f>_xlfn.CONCAT(A124,":",B124,":",C124,":",D124)</f>
        <v>Tournament:10:11:11</v>
      </c>
    </row>
    <row r="125" spans="1:7" x14ac:dyDescent="0.2">
      <c r="G125">
        <f>B127/100</f>
        <v>1.274E-2</v>
      </c>
    </row>
    <row r="126" spans="1:7" x14ac:dyDescent="0.2">
      <c r="G126">
        <f t="shared" ref="G126:G130" si="24">B128/100</f>
        <v>4.1120000000000004E-2</v>
      </c>
    </row>
    <row r="127" spans="1:7" x14ac:dyDescent="0.2">
      <c r="A127" t="s">
        <v>4</v>
      </c>
      <c r="B127">
        <v>1.274</v>
      </c>
      <c r="G127">
        <f t="shared" si="24"/>
        <v>0.14685999999999999</v>
      </c>
    </row>
    <row r="128" spans="1:7" x14ac:dyDescent="0.2">
      <c r="A128" t="s">
        <v>4</v>
      </c>
      <c r="B128">
        <v>4.1120000000000001</v>
      </c>
      <c r="G128">
        <f t="shared" si="24"/>
        <v>5.6999999999999993E-3</v>
      </c>
    </row>
    <row r="129" spans="1:7" x14ac:dyDescent="0.2">
      <c r="A129" t="s">
        <v>4</v>
      </c>
      <c r="B129">
        <v>14.686</v>
      </c>
      <c r="G129">
        <f t="shared" si="24"/>
        <v>9.4600000000000004E-2</v>
      </c>
    </row>
    <row r="130" spans="1:7" x14ac:dyDescent="0.2">
      <c r="A130" t="s">
        <v>4</v>
      </c>
      <c r="B130">
        <v>0.56999999999999995</v>
      </c>
      <c r="G130">
        <f t="shared" si="24"/>
        <v>9.1700000000000004E-2</v>
      </c>
    </row>
    <row r="131" spans="1:7" x14ac:dyDescent="0.2">
      <c r="A131" t="s">
        <v>4</v>
      </c>
      <c r="B131">
        <v>9.4600000000000009</v>
      </c>
    </row>
    <row r="132" spans="1:7" x14ac:dyDescent="0.2">
      <c r="A132" t="s">
        <v>4</v>
      </c>
      <c r="B132">
        <v>9.17</v>
      </c>
    </row>
    <row r="135" spans="1:7" x14ac:dyDescent="0.2">
      <c r="A135" t="s">
        <v>13</v>
      </c>
      <c r="B135">
        <v>9</v>
      </c>
      <c r="C135">
        <v>12</v>
      </c>
      <c r="D135">
        <v>12</v>
      </c>
      <c r="G135" t="str">
        <f>_xlfn.CONCAT(A135,":",B135,":",C135,":",D135)</f>
        <v>Tournament:9:12:12</v>
      </c>
    </row>
    <row r="136" spans="1:7" x14ac:dyDescent="0.2">
      <c r="G136">
        <f>B138/100</f>
        <v>1.272E-2</v>
      </c>
    </row>
    <row r="137" spans="1:7" x14ac:dyDescent="0.2">
      <c r="G137">
        <f t="shared" ref="G137:G141" si="25">B139/100</f>
        <v>4.1110000000000001E-2</v>
      </c>
    </row>
    <row r="138" spans="1:7" x14ac:dyDescent="0.2">
      <c r="A138" t="s">
        <v>4</v>
      </c>
      <c r="B138">
        <v>1.272</v>
      </c>
      <c r="G138">
        <f t="shared" si="25"/>
        <v>0.14388000000000001</v>
      </c>
    </row>
    <row r="139" spans="1:7" x14ac:dyDescent="0.2">
      <c r="A139" t="s">
        <v>4</v>
      </c>
      <c r="B139">
        <v>4.1109999999999998</v>
      </c>
      <c r="G139">
        <f t="shared" si="25"/>
        <v>5.4100000000000007E-3</v>
      </c>
    </row>
    <row r="140" spans="1:7" x14ac:dyDescent="0.2">
      <c r="A140" t="s">
        <v>4</v>
      </c>
      <c r="B140">
        <v>14.388</v>
      </c>
      <c r="G140">
        <f t="shared" si="25"/>
        <v>8.7680000000000008E-2</v>
      </c>
    </row>
    <row r="141" spans="1:7" x14ac:dyDescent="0.2">
      <c r="A141" t="s">
        <v>4</v>
      </c>
      <c r="B141">
        <v>0.54100000000000004</v>
      </c>
      <c r="G141">
        <f t="shared" si="25"/>
        <v>8.6880000000000013E-2</v>
      </c>
    </row>
    <row r="142" spans="1:7" x14ac:dyDescent="0.2">
      <c r="A142" t="s">
        <v>4</v>
      </c>
      <c r="B142">
        <v>8.7680000000000007</v>
      </c>
    </row>
    <row r="143" spans="1:7" x14ac:dyDescent="0.2">
      <c r="A143" t="s">
        <v>4</v>
      </c>
      <c r="B143">
        <v>8.6880000000000006</v>
      </c>
    </row>
    <row r="146" spans="1:7" x14ac:dyDescent="0.2">
      <c r="A146" t="s">
        <v>13</v>
      </c>
      <c r="B146">
        <v>10</v>
      </c>
      <c r="C146">
        <v>12</v>
      </c>
      <c r="D146">
        <v>12</v>
      </c>
      <c r="G146" t="str">
        <f>_xlfn.CONCAT(A146,":",B146,":",C146,":",D146)</f>
        <v>Tournament:10:12:12</v>
      </c>
    </row>
    <row r="147" spans="1:7" x14ac:dyDescent="0.2">
      <c r="G147">
        <f>B149/100</f>
        <v>1.272E-2</v>
      </c>
    </row>
    <row r="148" spans="1:7" x14ac:dyDescent="0.2">
      <c r="G148">
        <f t="shared" ref="G148:G152" si="26">B150/100</f>
        <v>4.1110000000000001E-2</v>
      </c>
    </row>
    <row r="149" spans="1:7" x14ac:dyDescent="0.2">
      <c r="A149" t="s">
        <v>4</v>
      </c>
      <c r="B149">
        <v>1.272</v>
      </c>
      <c r="G149">
        <f t="shared" si="26"/>
        <v>0.14422000000000001</v>
      </c>
    </row>
    <row r="150" spans="1:7" x14ac:dyDescent="0.2">
      <c r="A150" t="s">
        <v>4</v>
      </c>
      <c r="B150">
        <v>4.1109999999999998</v>
      </c>
      <c r="G150">
        <f t="shared" si="26"/>
        <v>5.4100000000000007E-3</v>
      </c>
    </row>
    <row r="151" spans="1:7" x14ac:dyDescent="0.2">
      <c r="A151" t="s">
        <v>4</v>
      </c>
      <c r="B151">
        <v>14.422000000000001</v>
      </c>
      <c r="G151">
        <f t="shared" si="26"/>
        <v>8.7690000000000004E-2</v>
      </c>
    </row>
    <row r="152" spans="1:7" x14ac:dyDescent="0.2">
      <c r="A152" t="s">
        <v>4</v>
      </c>
      <c r="B152">
        <v>0.54100000000000004</v>
      </c>
      <c r="G152">
        <f t="shared" si="26"/>
        <v>8.7070000000000008E-2</v>
      </c>
    </row>
    <row r="153" spans="1:7" x14ac:dyDescent="0.2">
      <c r="A153" t="s">
        <v>4</v>
      </c>
      <c r="B153">
        <v>8.7690000000000001</v>
      </c>
    </row>
    <row r="154" spans="1:7" x14ac:dyDescent="0.2">
      <c r="A154" t="s">
        <v>4</v>
      </c>
      <c r="B154">
        <v>8.7070000000000007</v>
      </c>
    </row>
    <row r="157" spans="1:7" x14ac:dyDescent="0.2">
      <c r="A157" t="s">
        <v>13</v>
      </c>
      <c r="B157">
        <v>9</v>
      </c>
      <c r="C157">
        <v>13</v>
      </c>
      <c r="D157">
        <v>13</v>
      </c>
      <c r="G157" t="str">
        <f>_xlfn.CONCAT(A157,":",B157,":",C157,":",D157)</f>
        <v>Tournament:9:13:13</v>
      </c>
    </row>
    <row r="158" spans="1:7" x14ac:dyDescent="0.2">
      <c r="G158">
        <f>B160/100</f>
        <v>1.268E-2</v>
      </c>
    </row>
    <row r="159" spans="1:7" x14ac:dyDescent="0.2">
      <c r="G159">
        <f t="shared" ref="G159:G163" si="27">B161/100</f>
        <v>4.2939999999999999E-2</v>
      </c>
    </row>
    <row r="160" spans="1:7" x14ac:dyDescent="0.2">
      <c r="A160" t="s">
        <v>4</v>
      </c>
      <c r="B160">
        <v>1.268</v>
      </c>
      <c r="G160">
        <f t="shared" si="27"/>
        <v>0.13865</v>
      </c>
    </row>
    <row r="161" spans="1:7" x14ac:dyDescent="0.2">
      <c r="A161" t="s">
        <v>4</v>
      </c>
      <c r="B161">
        <v>4.2939999999999996</v>
      </c>
      <c r="G161">
        <f t="shared" si="27"/>
        <v>5.0400000000000002E-3</v>
      </c>
    </row>
    <row r="162" spans="1:7" x14ac:dyDescent="0.2">
      <c r="A162" t="s">
        <v>4</v>
      </c>
      <c r="B162">
        <v>13.865</v>
      </c>
      <c r="G162">
        <f t="shared" si="27"/>
        <v>7.9439999999999997E-2</v>
      </c>
    </row>
    <row r="163" spans="1:7" x14ac:dyDescent="0.2">
      <c r="A163" t="s">
        <v>4</v>
      </c>
      <c r="B163">
        <v>0.504</v>
      </c>
      <c r="G163">
        <f t="shared" si="27"/>
        <v>8.0950000000000008E-2</v>
      </c>
    </row>
    <row r="164" spans="1:7" x14ac:dyDescent="0.2">
      <c r="A164" t="s">
        <v>4</v>
      </c>
      <c r="B164">
        <v>7.944</v>
      </c>
    </row>
    <row r="165" spans="1:7" x14ac:dyDescent="0.2">
      <c r="A165" t="s">
        <v>4</v>
      </c>
      <c r="B165">
        <v>8.0950000000000006</v>
      </c>
    </row>
    <row r="168" spans="1:7" x14ac:dyDescent="0.2">
      <c r="A168" t="s">
        <v>13</v>
      </c>
      <c r="B168">
        <v>10</v>
      </c>
      <c r="C168">
        <v>13</v>
      </c>
      <c r="D168">
        <v>13</v>
      </c>
      <c r="G168" t="str">
        <f>_xlfn.CONCAT(A168,":",B168,":",C168,":",D168)</f>
        <v>Tournament:10:13:13</v>
      </c>
    </row>
    <row r="169" spans="1:7" x14ac:dyDescent="0.2">
      <c r="G169">
        <f>B171/100</f>
        <v>1.269E-2</v>
      </c>
    </row>
    <row r="170" spans="1:7" x14ac:dyDescent="0.2">
      <c r="G170">
        <f t="shared" ref="G170:G174" si="28">B172/100</f>
        <v>4.2939999999999999E-2</v>
      </c>
    </row>
    <row r="171" spans="1:7" x14ac:dyDescent="0.2">
      <c r="A171" t="s">
        <v>4</v>
      </c>
      <c r="B171">
        <v>1.2689999999999999</v>
      </c>
      <c r="G171">
        <f t="shared" si="28"/>
        <v>0.13888999999999999</v>
      </c>
    </row>
    <row r="172" spans="1:7" x14ac:dyDescent="0.2">
      <c r="A172" t="s">
        <v>4</v>
      </c>
      <c r="B172">
        <v>4.2939999999999996</v>
      </c>
      <c r="G172">
        <f t="shared" si="28"/>
        <v>5.0400000000000002E-3</v>
      </c>
    </row>
    <row r="173" spans="1:7" x14ac:dyDescent="0.2">
      <c r="A173" t="s">
        <v>4</v>
      </c>
      <c r="B173">
        <v>13.888999999999999</v>
      </c>
      <c r="G173">
        <f t="shared" si="28"/>
        <v>7.9439999999999997E-2</v>
      </c>
    </row>
    <row r="174" spans="1:7" x14ac:dyDescent="0.2">
      <c r="A174" t="s">
        <v>4</v>
      </c>
      <c r="B174">
        <v>0.504</v>
      </c>
      <c r="G174">
        <f t="shared" si="28"/>
        <v>8.1119999999999998E-2</v>
      </c>
    </row>
    <row r="175" spans="1:7" x14ac:dyDescent="0.2">
      <c r="A175" t="s">
        <v>4</v>
      </c>
      <c r="B175">
        <v>7.944</v>
      </c>
    </row>
    <row r="176" spans="1:7" x14ac:dyDescent="0.2">
      <c r="A176" t="s">
        <v>4</v>
      </c>
      <c r="B176">
        <v>8.1120000000000001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876F-BC11-DB42-839C-4DEB50458568}">
  <dimension ref="B4:G36"/>
  <sheetViews>
    <sheetView tabSelected="1" workbookViewId="0">
      <selection activeCell="J27" sqref="J27"/>
    </sheetView>
  </sheetViews>
  <sheetFormatPr baseColWidth="10" defaultRowHeight="16" x14ac:dyDescent="0.2"/>
  <cols>
    <col min="2" max="2" width="9.83203125" bestFit="1" customWidth="1"/>
    <col min="3" max="3" width="16.83203125" bestFit="1" customWidth="1"/>
    <col min="4" max="5" width="20.1640625" bestFit="1" customWidth="1"/>
    <col min="6" max="7" width="21.1640625" bestFit="1" customWidth="1"/>
    <col min="8" max="8" width="16.83203125" bestFit="1" customWidth="1"/>
    <col min="9" max="10" width="20.1640625" bestFit="1" customWidth="1"/>
    <col min="11" max="12" width="21.1640625" bestFit="1" customWidth="1"/>
  </cols>
  <sheetData>
    <row r="4" spans="2:7" x14ac:dyDescent="0.2">
      <c r="B4" s="3" t="s">
        <v>12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</row>
    <row r="5" spans="2:7" x14ac:dyDescent="0.2">
      <c r="B5" s="3" t="s">
        <v>5</v>
      </c>
      <c r="C5" s="4">
        <v>1.4659999999999999E-2</v>
      </c>
      <c r="D5" s="4">
        <v>1.2199999999999999E-2</v>
      </c>
      <c r="E5" s="4">
        <v>1.1739999999999999E-2</v>
      </c>
      <c r="F5" s="4">
        <v>9.9900000000000006E-3</v>
      </c>
      <c r="G5" s="4">
        <v>8.2500000000000004E-3</v>
      </c>
    </row>
    <row r="6" spans="2:7" x14ac:dyDescent="0.2">
      <c r="B6" s="3" t="s">
        <v>6</v>
      </c>
      <c r="C6" s="4">
        <v>0.10733000000000001</v>
      </c>
      <c r="D6" s="4">
        <v>6.1310000000000003E-2</v>
      </c>
      <c r="E6" s="4">
        <v>5.3929999999999999E-2</v>
      </c>
      <c r="F6" s="4">
        <v>3.363E-2</v>
      </c>
      <c r="G6" s="4">
        <v>1.678E-2</v>
      </c>
    </row>
    <row r="7" spans="2:7" x14ac:dyDescent="0.2">
      <c r="B7" s="3" t="s">
        <v>7</v>
      </c>
      <c r="C7" s="4">
        <v>0.26113999999999998</v>
      </c>
      <c r="D7" s="4">
        <v>0.22024000000000002</v>
      </c>
      <c r="E7" s="4">
        <v>0.19048999999999999</v>
      </c>
      <c r="F7" s="4">
        <v>0.16191</v>
      </c>
      <c r="G7" s="4">
        <v>0.13839000000000001</v>
      </c>
    </row>
    <row r="8" spans="2:7" x14ac:dyDescent="0.2">
      <c r="B8" s="3" t="s">
        <v>8</v>
      </c>
      <c r="C8" s="4">
        <v>9.6799999999999994E-3</v>
      </c>
      <c r="D8" s="4">
        <v>7.3400000000000002E-3</v>
      </c>
      <c r="E8" s="4">
        <v>5.8299999999999992E-3</v>
      </c>
      <c r="F8" s="4">
        <v>4.96E-3</v>
      </c>
      <c r="G8" s="4">
        <v>4.1999999999999997E-3</v>
      </c>
    </row>
    <row r="9" spans="2:7" x14ac:dyDescent="0.2">
      <c r="B9" s="3" t="s">
        <v>9</v>
      </c>
      <c r="C9" s="4">
        <v>0.16646</v>
      </c>
      <c r="D9" s="4">
        <v>0.13103999999999999</v>
      </c>
      <c r="E9" s="4">
        <v>9.8909999999999998E-2</v>
      </c>
      <c r="F9" s="4">
        <v>7.8840000000000007E-2</v>
      </c>
      <c r="G9" s="4">
        <v>6.6959999999999992E-2</v>
      </c>
    </row>
    <row r="10" spans="2:7" x14ac:dyDescent="0.2">
      <c r="B10" s="3" t="s">
        <v>10</v>
      </c>
      <c r="C10" s="4">
        <v>0.15157000000000001</v>
      </c>
      <c r="D10" s="4">
        <v>0.13314000000000001</v>
      </c>
      <c r="E10" s="4">
        <v>0.11912</v>
      </c>
      <c r="F10" s="4">
        <v>0.10936</v>
      </c>
      <c r="G10" s="4">
        <v>0.10138</v>
      </c>
    </row>
    <row r="11" spans="2:7" ht="17" thickBot="1" x14ac:dyDescent="0.25">
      <c r="B11" s="14" t="s">
        <v>25</v>
      </c>
      <c r="C11" s="18">
        <v>0.11847333333333332</v>
      </c>
      <c r="D11" s="18">
        <v>9.421166666666668E-2</v>
      </c>
      <c r="E11" s="18">
        <v>8.0003333333333329E-2</v>
      </c>
      <c r="F11" s="18">
        <v>6.6448333333333331E-2</v>
      </c>
      <c r="G11" s="18">
        <v>5.5993333333333339E-2</v>
      </c>
    </row>
    <row r="12" spans="2:7" ht="17" thickTop="1" x14ac:dyDescent="0.2">
      <c r="B12" s="13" t="s">
        <v>12</v>
      </c>
      <c r="C12" s="19" t="s">
        <v>45</v>
      </c>
      <c r="D12" s="19" t="s">
        <v>26</v>
      </c>
      <c r="E12" s="19" t="s">
        <v>27</v>
      </c>
      <c r="F12" s="20" t="s">
        <v>28</v>
      </c>
      <c r="G12" s="20" t="s">
        <v>29</v>
      </c>
    </row>
    <row r="13" spans="2:7" x14ac:dyDescent="0.2">
      <c r="B13" s="3" t="s">
        <v>5</v>
      </c>
      <c r="C13" s="4">
        <v>8.26E-3</v>
      </c>
      <c r="D13" s="4">
        <v>1.2760000000000001E-2</v>
      </c>
      <c r="E13" s="4">
        <v>1.274E-2</v>
      </c>
      <c r="F13" s="4">
        <v>1.2760000000000001E-2</v>
      </c>
      <c r="G13" s="4">
        <v>1.274E-2</v>
      </c>
    </row>
    <row r="14" spans="2:7" x14ac:dyDescent="0.2">
      <c r="B14" s="3" t="s">
        <v>6</v>
      </c>
      <c r="C14" s="4">
        <v>1.355E-2</v>
      </c>
      <c r="D14" s="4">
        <v>6.2359999999999999E-2</v>
      </c>
      <c r="E14" s="4">
        <v>4.1120000000000004E-2</v>
      </c>
      <c r="F14" s="4">
        <v>6.2359999999999999E-2</v>
      </c>
      <c r="G14" s="4">
        <v>4.1120000000000004E-2</v>
      </c>
    </row>
    <row r="15" spans="2:7" x14ac:dyDescent="0.2">
      <c r="B15" s="3" t="s">
        <v>7</v>
      </c>
      <c r="C15" s="4">
        <v>0.12199</v>
      </c>
      <c r="D15" s="4">
        <v>0.17795000000000002</v>
      </c>
      <c r="E15" s="4">
        <v>0.14660000000000001</v>
      </c>
      <c r="F15" s="4">
        <v>0.17826</v>
      </c>
      <c r="G15" s="4">
        <v>0.14685999999999999</v>
      </c>
    </row>
    <row r="16" spans="2:7" x14ac:dyDescent="0.2">
      <c r="B16" s="3" t="s">
        <v>8</v>
      </c>
      <c r="C16" s="4">
        <v>4.0100000000000005E-3</v>
      </c>
      <c r="D16" s="4">
        <v>6.5900000000000004E-3</v>
      </c>
      <c r="E16" s="4">
        <v>5.6999999999999993E-3</v>
      </c>
      <c r="F16" s="4">
        <v>6.6E-3</v>
      </c>
      <c r="G16" s="4">
        <v>5.6999999999999993E-3</v>
      </c>
    </row>
    <row r="17" spans="2:7" x14ac:dyDescent="0.2">
      <c r="B17" s="3" t="s">
        <v>9</v>
      </c>
      <c r="C17" s="4">
        <v>5.3330000000000002E-2</v>
      </c>
      <c r="D17" s="4">
        <v>0.11329</v>
      </c>
      <c r="E17" s="4">
        <v>9.4589999999999994E-2</v>
      </c>
      <c r="F17" s="4">
        <v>0.11329</v>
      </c>
      <c r="G17" s="4">
        <v>9.4600000000000004E-2</v>
      </c>
    </row>
    <row r="18" spans="2:7" x14ac:dyDescent="0.2">
      <c r="B18" s="3" t="s">
        <v>10</v>
      </c>
      <c r="C18" s="4">
        <v>9.0939999999999993E-2</v>
      </c>
      <c r="D18" s="4">
        <v>0.10449</v>
      </c>
      <c r="E18" s="4">
        <v>9.1489999999999988E-2</v>
      </c>
      <c r="F18" s="4">
        <v>0.10459</v>
      </c>
      <c r="G18" s="4">
        <v>9.1700000000000004E-2</v>
      </c>
    </row>
    <row r="19" spans="2:7" s="17" customFormat="1" ht="17" thickBot="1" x14ac:dyDescent="0.25">
      <c r="B19" s="14" t="s">
        <v>25</v>
      </c>
      <c r="C19" s="18">
        <v>4.8680000000000001E-2</v>
      </c>
      <c r="D19" s="18">
        <v>7.9573333333333329E-2</v>
      </c>
      <c r="E19" s="18">
        <v>6.5373333333333339E-2</v>
      </c>
      <c r="F19" s="18">
        <v>7.964333333333333E-2</v>
      </c>
      <c r="G19" s="18">
        <v>6.5453333333333336E-2</v>
      </c>
    </row>
    <row r="20" spans="2:7" ht="17" thickTop="1" x14ac:dyDescent="0.2">
      <c r="B20" s="13" t="s">
        <v>12</v>
      </c>
      <c r="C20" s="19" t="s">
        <v>46</v>
      </c>
      <c r="D20" s="19" t="s">
        <v>47</v>
      </c>
      <c r="E20" s="19" t="s">
        <v>48</v>
      </c>
      <c r="F20" s="19" t="s">
        <v>49</v>
      </c>
      <c r="G20" s="19" t="s">
        <v>50</v>
      </c>
    </row>
    <row r="21" spans="2:7" x14ac:dyDescent="0.2">
      <c r="B21" s="3" t="s">
        <v>5</v>
      </c>
      <c r="C21" s="4">
        <v>9.8999999999999991E-3</v>
      </c>
      <c r="D21" s="4">
        <v>9.8700000000000003E-3</v>
      </c>
      <c r="E21" s="4">
        <v>9.8499999999999994E-3</v>
      </c>
      <c r="F21" s="4">
        <v>9.8399999999999998E-3</v>
      </c>
      <c r="G21" s="4">
        <v>9.8399999999999998E-3</v>
      </c>
    </row>
    <row r="22" spans="2:7" x14ac:dyDescent="0.2">
      <c r="B22" s="3" t="s">
        <v>6</v>
      </c>
      <c r="C22" s="4">
        <v>2.8069999999999998E-2</v>
      </c>
      <c r="D22" s="4">
        <v>3.1530000000000002E-2</v>
      </c>
      <c r="E22" s="4">
        <v>2.4160000000000001E-2</v>
      </c>
      <c r="F22" s="4">
        <v>4.0600000000000002E-3</v>
      </c>
      <c r="G22" s="4">
        <v>4.0600000000000002E-3</v>
      </c>
    </row>
    <row r="23" spans="2:7" x14ac:dyDescent="0.2">
      <c r="B23" s="3" t="s">
        <v>7</v>
      </c>
      <c r="C23" s="4">
        <v>0.14407</v>
      </c>
      <c r="D23" s="4">
        <v>0.12934999999999999</v>
      </c>
      <c r="E23" s="4">
        <v>0.11922000000000001</v>
      </c>
      <c r="F23" s="4">
        <v>0.11512</v>
      </c>
      <c r="G23" s="4">
        <v>0.11454</v>
      </c>
    </row>
    <row r="24" spans="2:7" x14ac:dyDescent="0.2">
      <c r="B24" s="3" t="s">
        <v>8</v>
      </c>
      <c r="C24" s="4">
        <v>4.6899999999999997E-3</v>
      </c>
      <c r="D24" s="4">
        <v>4.28E-3</v>
      </c>
      <c r="E24" s="4">
        <v>3.8800000000000002E-3</v>
      </c>
      <c r="F24" s="4">
        <v>3.5299999999999997E-3</v>
      </c>
      <c r="G24" s="4">
        <v>3.4399999999999999E-3</v>
      </c>
    </row>
    <row r="25" spans="2:7" x14ac:dyDescent="0.2">
      <c r="B25" s="3" t="s">
        <v>9</v>
      </c>
      <c r="C25" s="4">
        <v>5.0900000000000001E-2</v>
      </c>
      <c r="D25" s="4">
        <v>2.6890000000000001E-2</v>
      </c>
      <c r="E25" s="4">
        <v>2.0920000000000001E-2</v>
      </c>
      <c r="F25" s="4">
        <v>1.4610000000000001E-2</v>
      </c>
      <c r="G25" s="4">
        <v>1.176E-2</v>
      </c>
    </row>
    <row r="26" spans="2:7" x14ac:dyDescent="0.2">
      <c r="B26" s="3" t="s">
        <v>10</v>
      </c>
      <c r="C26" s="4">
        <v>9.7159999999999996E-2</v>
      </c>
      <c r="D26" s="4">
        <v>8.5540000000000005E-2</v>
      </c>
      <c r="E26" s="4">
        <v>7.7759999999999996E-2</v>
      </c>
      <c r="F26" s="4">
        <v>7.1539999999999992E-2</v>
      </c>
      <c r="G26" s="4">
        <v>6.6720000000000002E-2</v>
      </c>
    </row>
    <row r="27" spans="2:7" s="17" customFormat="1" ht="17" thickBot="1" x14ac:dyDescent="0.25">
      <c r="B27" s="14" t="s">
        <v>25</v>
      </c>
      <c r="C27" s="18">
        <v>5.5798333333333339E-2</v>
      </c>
      <c r="D27" s="18">
        <v>4.7910000000000008E-2</v>
      </c>
      <c r="E27" s="18">
        <v>4.2631666666666658E-2</v>
      </c>
      <c r="F27" s="18">
        <v>3.6450000000000003E-2</v>
      </c>
      <c r="G27" s="18">
        <v>3.5060000000000001E-2</v>
      </c>
    </row>
    <row r="28" spans="2:7" ht="17" thickTop="1" x14ac:dyDescent="0.2">
      <c r="B28" s="13" t="s">
        <v>12</v>
      </c>
      <c r="C28" s="19" t="s">
        <v>55</v>
      </c>
      <c r="D28" s="19" t="s">
        <v>54</v>
      </c>
      <c r="E28" s="19" t="s">
        <v>53</v>
      </c>
      <c r="F28" s="19" t="s">
        <v>52</v>
      </c>
      <c r="G28" s="19" t="s">
        <v>51</v>
      </c>
    </row>
    <row r="29" spans="2:7" x14ac:dyDescent="0.2">
      <c r="B29" s="3" t="s">
        <v>5</v>
      </c>
      <c r="C29" s="4">
        <v>9.8899999999999995E-3</v>
      </c>
      <c r="D29" s="4">
        <v>9.8600000000000007E-3</v>
      </c>
      <c r="E29" s="4">
        <v>9.8499999999999994E-3</v>
      </c>
      <c r="F29" s="4">
        <v>9.8399999999999998E-3</v>
      </c>
      <c r="G29" s="4">
        <v>9.8399999999999998E-3</v>
      </c>
    </row>
    <row r="30" spans="2:7" x14ac:dyDescent="0.2">
      <c r="B30" s="3" t="s">
        <v>6</v>
      </c>
      <c r="C30" s="4">
        <v>3.0839999999999999E-2</v>
      </c>
      <c r="D30" s="4">
        <v>3.0630000000000001E-2</v>
      </c>
      <c r="E30" s="4">
        <v>2.5089999999999998E-2</v>
      </c>
      <c r="F30" s="4">
        <v>4.0600000000000002E-3</v>
      </c>
      <c r="G30" s="4">
        <v>4.0600000000000002E-3</v>
      </c>
    </row>
    <row r="31" spans="2:7" x14ac:dyDescent="0.2">
      <c r="B31" s="3" t="s">
        <v>7</v>
      </c>
      <c r="C31" s="4">
        <v>0.1376</v>
      </c>
      <c r="D31" s="4">
        <v>0.12354</v>
      </c>
      <c r="E31" s="4">
        <v>0.1143</v>
      </c>
      <c r="F31" s="4">
        <v>0.11098000000000001</v>
      </c>
      <c r="G31" s="4">
        <v>0.11051999999999999</v>
      </c>
    </row>
    <row r="32" spans="2:7" x14ac:dyDescent="0.2">
      <c r="B32" s="3" t="s">
        <v>8</v>
      </c>
      <c r="C32" s="4">
        <v>4.5599999999999998E-3</v>
      </c>
      <c r="D32" s="4">
        <v>4.1999999999999997E-3</v>
      </c>
      <c r="E32" s="4">
        <v>3.8400000000000001E-3</v>
      </c>
      <c r="F32" s="4">
        <v>3.4699999999999996E-3</v>
      </c>
      <c r="G32" s="4">
        <v>3.3900000000000002E-3</v>
      </c>
    </row>
    <row r="33" spans="2:7" x14ac:dyDescent="0.2">
      <c r="B33" s="3" t="s">
        <v>9</v>
      </c>
      <c r="C33" s="4">
        <v>4.4139999999999999E-2</v>
      </c>
      <c r="D33" s="4">
        <v>2.1700000000000001E-2</v>
      </c>
      <c r="E33" s="4">
        <v>1.7079999999999998E-2</v>
      </c>
      <c r="F33" s="4">
        <v>1.0580000000000001E-2</v>
      </c>
      <c r="G33" s="4">
        <v>9.9100000000000004E-3</v>
      </c>
    </row>
    <row r="34" spans="2:7" x14ac:dyDescent="0.2">
      <c r="B34" s="3" t="s">
        <v>10</v>
      </c>
      <c r="C34" s="4">
        <v>9.4949999999999993E-2</v>
      </c>
      <c r="D34" s="4">
        <v>8.3909999999999998E-2</v>
      </c>
      <c r="E34" s="4">
        <v>7.6700000000000004E-2</v>
      </c>
      <c r="F34" s="4">
        <v>7.0879999999999999E-2</v>
      </c>
      <c r="G34" s="4">
        <v>6.6250000000000003E-2</v>
      </c>
    </row>
    <row r="35" spans="2:7" s="17" customFormat="1" ht="17" thickBot="1" x14ac:dyDescent="0.25">
      <c r="B35" s="14" t="s">
        <v>25</v>
      </c>
      <c r="C35" s="18">
        <v>5.3663333333333334E-2</v>
      </c>
      <c r="D35" s="18">
        <v>4.5640000000000007E-2</v>
      </c>
      <c r="E35" s="18">
        <v>4.114333333333333E-2</v>
      </c>
      <c r="F35" s="18">
        <v>3.496833333333333E-2</v>
      </c>
      <c r="G35" s="18">
        <v>3.3994999999999997E-2</v>
      </c>
    </row>
    <row r="36" spans="2:7" ht="17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A6C9-D631-724D-AB97-A6B0969C3B50}">
  <dimension ref="A3:R110"/>
  <sheetViews>
    <sheetView workbookViewId="0">
      <selection activeCell="N19" sqref="N19"/>
    </sheetView>
  </sheetViews>
  <sheetFormatPr baseColWidth="10" defaultRowHeight="16" x14ac:dyDescent="0.2"/>
  <sheetData>
    <row r="3" spans="1:18" x14ac:dyDescent="0.2">
      <c r="A3" t="s">
        <v>14</v>
      </c>
      <c r="B3">
        <v>9</v>
      </c>
      <c r="C3">
        <v>9</v>
      </c>
      <c r="D3">
        <v>9</v>
      </c>
    </row>
    <row r="5" spans="1:18" x14ac:dyDescent="0.2">
      <c r="I5" s="13" t="s">
        <v>31</v>
      </c>
      <c r="J5" s="13" t="s">
        <v>30</v>
      </c>
      <c r="K5" s="13" t="s">
        <v>34</v>
      </c>
      <c r="L5" s="13" t="s">
        <v>36</v>
      </c>
      <c r="M5" s="13" t="s">
        <v>38</v>
      </c>
      <c r="N5" s="13" t="s">
        <v>32</v>
      </c>
      <c r="O5" s="13" t="s">
        <v>33</v>
      </c>
      <c r="P5" s="13" t="s">
        <v>35</v>
      </c>
      <c r="Q5" s="13" t="s">
        <v>37</v>
      </c>
      <c r="R5" s="13" t="s">
        <v>39</v>
      </c>
    </row>
    <row r="6" spans="1:18" x14ac:dyDescent="0.2">
      <c r="A6" t="s">
        <v>4</v>
      </c>
      <c r="B6">
        <v>0.99</v>
      </c>
      <c r="I6">
        <v>0.99</v>
      </c>
      <c r="J6">
        <v>0.98699999999999999</v>
      </c>
      <c r="K6">
        <v>0.98499999999999999</v>
      </c>
      <c r="L6">
        <v>0.98399999999999999</v>
      </c>
      <c r="M6">
        <v>0.98399999999999999</v>
      </c>
      <c r="N6">
        <v>0.98899999999999999</v>
      </c>
      <c r="O6">
        <v>0.98599999999999999</v>
      </c>
      <c r="P6">
        <v>0.98499999999999999</v>
      </c>
      <c r="Q6">
        <v>0.98399999999999999</v>
      </c>
      <c r="R6">
        <v>0.98399999999999999</v>
      </c>
    </row>
    <row r="7" spans="1:18" x14ac:dyDescent="0.2">
      <c r="A7" t="s">
        <v>4</v>
      </c>
      <c r="B7">
        <v>2.8069999999999999</v>
      </c>
      <c r="I7">
        <v>2.8069999999999999</v>
      </c>
      <c r="J7">
        <v>3.153</v>
      </c>
      <c r="K7">
        <v>2.4159999999999999</v>
      </c>
      <c r="L7">
        <v>0.40600000000000003</v>
      </c>
      <c r="M7">
        <v>0.40600000000000003</v>
      </c>
      <c r="N7">
        <v>3.0840000000000001</v>
      </c>
      <c r="O7">
        <v>3.0630000000000002</v>
      </c>
      <c r="P7">
        <v>2.5089999999999999</v>
      </c>
      <c r="Q7">
        <v>0.40600000000000003</v>
      </c>
      <c r="R7">
        <v>0.40600000000000003</v>
      </c>
    </row>
    <row r="8" spans="1:18" x14ac:dyDescent="0.2">
      <c r="A8" t="s">
        <v>4</v>
      </c>
      <c r="B8">
        <v>14.407</v>
      </c>
      <c r="I8">
        <v>14.407</v>
      </c>
      <c r="J8">
        <v>12.935</v>
      </c>
      <c r="K8">
        <v>11.922000000000001</v>
      </c>
      <c r="L8">
        <v>11.512</v>
      </c>
      <c r="M8">
        <v>11.454000000000001</v>
      </c>
      <c r="N8">
        <v>13.76</v>
      </c>
      <c r="O8">
        <v>12.353999999999999</v>
      </c>
      <c r="P8">
        <v>11.43</v>
      </c>
      <c r="Q8">
        <v>11.098000000000001</v>
      </c>
      <c r="R8">
        <v>11.052</v>
      </c>
    </row>
    <row r="9" spans="1:18" x14ac:dyDescent="0.2">
      <c r="A9" t="s">
        <v>4</v>
      </c>
      <c r="B9">
        <v>0.46899999999999997</v>
      </c>
      <c r="I9">
        <v>0.46899999999999997</v>
      </c>
      <c r="J9">
        <v>0.42799999999999999</v>
      </c>
      <c r="K9">
        <v>0.38800000000000001</v>
      </c>
      <c r="L9">
        <v>0.35299999999999998</v>
      </c>
      <c r="M9">
        <v>0.34399999999999997</v>
      </c>
      <c r="N9">
        <v>0.45600000000000002</v>
      </c>
      <c r="O9">
        <v>0.42</v>
      </c>
      <c r="P9">
        <v>0.38400000000000001</v>
      </c>
      <c r="Q9">
        <v>0.34699999999999998</v>
      </c>
      <c r="R9">
        <v>0.33900000000000002</v>
      </c>
    </row>
    <row r="10" spans="1:18" x14ac:dyDescent="0.2">
      <c r="A10" t="s">
        <v>4</v>
      </c>
      <c r="B10">
        <v>5.09</v>
      </c>
      <c r="I10">
        <v>5.09</v>
      </c>
      <c r="J10">
        <v>2.6890000000000001</v>
      </c>
      <c r="K10">
        <v>2.0920000000000001</v>
      </c>
      <c r="L10">
        <v>1.4610000000000001</v>
      </c>
      <c r="M10">
        <v>1.1759999999999999</v>
      </c>
      <c r="N10">
        <v>4.4139999999999997</v>
      </c>
      <c r="O10">
        <v>2.17</v>
      </c>
      <c r="P10">
        <v>1.708</v>
      </c>
      <c r="Q10">
        <v>1.0580000000000001</v>
      </c>
      <c r="R10">
        <v>0.99099999999999999</v>
      </c>
    </row>
    <row r="11" spans="1:18" x14ac:dyDescent="0.2">
      <c r="A11" t="s">
        <v>4</v>
      </c>
      <c r="B11">
        <v>9.7159999999999993</v>
      </c>
      <c r="I11">
        <v>9.7159999999999993</v>
      </c>
      <c r="J11">
        <v>8.5540000000000003</v>
      </c>
      <c r="K11">
        <v>7.7759999999999998</v>
      </c>
      <c r="L11">
        <v>7.1539999999999999</v>
      </c>
      <c r="M11">
        <v>6.6719999999999997</v>
      </c>
      <c r="N11">
        <v>9.4949999999999992</v>
      </c>
      <c r="O11">
        <v>8.391</v>
      </c>
      <c r="P11">
        <v>7.67</v>
      </c>
      <c r="Q11">
        <v>7.0880000000000001</v>
      </c>
      <c r="R11">
        <v>6.625</v>
      </c>
    </row>
    <row r="14" spans="1:18" x14ac:dyDescent="0.2">
      <c r="A14" t="s">
        <v>14</v>
      </c>
      <c r="B14">
        <v>9</v>
      </c>
      <c r="C14">
        <v>10</v>
      </c>
      <c r="D14">
        <v>10</v>
      </c>
    </row>
    <row r="17" spans="1:4" x14ac:dyDescent="0.2">
      <c r="A17" t="s">
        <v>4</v>
      </c>
      <c r="B17">
        <v>0.98699999999999999</v>
      </c>
    </row>
    <row r="18" spans="1:4" x14ac:dyDescent="0.2">
      <c r="A18" t="s">
        <v>4</v>
      </c>
      <c r="B18">
        <v>3.153</v>
      </c>
    </row>
    <row r="19" spans="1:4" x14ac:dyDescent="0.2">
      <c r="A19" t="s">
        <v>4</v>
      </c>
      <c r="B19">
        <v>12.935</v>
      </c>
    </row>
    <row r="20" spans="1:4" x14ac:dyDescent="0.2">
      <c r="A20" t="s">
        <v>4</v>
      </c>
      <c r="B20">
        <v>0.42799999999999999</v>
      </c>
    </row>
    <row r="21" spans="1:4" x14ac:dyDescent="0.2">
      <c r="A21" t="s">
        <v>4</v>
      </c>
      <c r="B21">
        <v>2.6890000000000001</v>
      </c>
    </row>
    <row r="22" spans="1:4" x14ac:dyDescent="0.2">
      <c r="A22" t="s">
        <v>4</v>
      </c>
      <c r="B22">
        <v>8.5540000000000003</v>
      </c>
    </row>
    <row r="25" spans="1:4" x14ac:dyDescent="0.2">
      <c r="A25" t="s">
        <v>14</v>
      </c>
      <c r="B25">
        <v>9</v>
      </c>
      <c r="C25">
        <v>11</v>
      </c>
      <c r="D25">
        <v>11</v>
      </c>
    </row>
    <row r="28" spans="1:4" x14ac:dyDescent="0.2">
      <c r="A28" t="s">
        <v>4</v>
      </c>
      <c r="B28">
        <v>0.98499999999999999</v>
      </c>
    </row>
    <row r="29" spans="1:4" x14ac:dyDescent="0.2">
      <c r="A29" t="s">
        <v>4</v>
      </c>
      <c r="B29">
        <v>2.4159999999999999</v>
      </c>
    </row>
    <row r="30" spans="1:4" x14ac:dyDescent="0.2">
      <c r="A30" t="s">
        <v>4</v>
      </c>
      <c r="B30">
        <v>11.922000000000001</v>
      </c>
    </row>
    <row r="31" spans="1:4" x14ac:dyDescent="0.2">
      <c r="A31" t="s">
        <v>4</v>
      </c>
      <c r="B31">
        <v>0.38800000000000001</v>
      </c>
    </row>
    <row r="32" spans="1:4" x14ac:dyDescent="0.2">
      <c r="A32" t="s">
        <v>4</v>
      </c>
      <c r="B32">
        <v>2.0920000000000001</v>
      </c>
    </row>
    <row r="33" spans="1:4" x14ac:dyDescent="0.2">
      <c r="A33" t="s">
        <v>4</v>
      </c>
      <c r="B33">
        <v>7.7759999999999998</v>
      </c>
    </row>
    <row r="36" spans="1:4" x14ac:dyDescent="0.2">
      <c r="A36" t="s">
        <v>14</v>
      </c>
      <c r="B36">
        <v>9</v>
      </c>
      <c r="C36">
        <v>12</v>
      </c>
      <c r="D36">
        <v>12</v>
      </c>
    </row>
    <row r="39" spans="1:4" x14ac:dyDescent="0.2">
      <c r="A39" t="s">
        <v>4</v>
      </c>
      <c r="B39">
        <v>0.98399999999999999</v>
      </c>
    </row>
    <row r="40" spans="1:4" x14ac:dyDescent="0.2">
      <c r="A40" t="s">
        <v>4</v>
      </c>
      <c r="B40">
        <v>0.40600000000000003</v>
      </c>
    </row>
    <row r="41" spans="1:4" x14ac:dyDescent="0.2">
      <c r="A41" t="s">
        <v>4</v>
      </c>
      <c r="B41">
        <v>11.512</v>
      </c>
    </row>
    <row r="42" spans="1:4" x14ac:dyDescent="0.2">
      <c r="A42" t="s">
        <v>4</v>
      </c>
      <c r="B42">
        <v>0.35299999999999998</v>
      </c>
    </row>
    <row r="43" spans="1:4" x14ac:dyDescent="0.2">
      <c r="A43" t="s">
        <v>4</v>
      </c>
      <c r="B43">
        <v>1.4610000000000001</v>
      </c>
    </row>
    <row r="44" spans="1:4" x14ac:dyDescent="0.2">
      <c r="A44" t="s">
        <v>4</v>
      </c>
      <c r="B44">
        <v>7.1539999999999999</v>
      </c>
    </row>
    <row r="47" spans="1:4" x14ac:dyDescent="0.2">
      <c r="A47" t="s">
        <v>14</v>
      </c>
      <c r="B47">
        <v>9</v>
      </c>
      <c r="C47">
        <v>13</v>
      </c>
      <c r="D47">
        <v>13</v>
      </c>
    </row>
    <row r="50" spans="1:4" x14ac:dyDescent="0.2">
      <c r="A50" t="s">
        <v>4</v>
      </c>
      <c r="B50">
        <v>0.98399999999999999</v>
      </c>
    </row>
    <row r="51" spans="1:4" x14ac:dyDescent="0.2">
      <c r="A51" t="s">
        <v>4</v>
      </c>
      <c r="B51">
        <v>0.40600000000000003</v>
      </c>
    </row>
    <row r="52" spans="1:4" x14ac:dyDescent="0.2">
      <c r="A52" t="s">
        <v>4</v>
      </c>
      <c r="B52">
        <v>11.454000000000001</v>
      </c>
    </row>
    <row r="53" spans="1:4" x14ac:dyDescent="0.2">
      <c r="A53" t="s">
        <v>4</v>
      </c>
      <c r="B53">
        <v>0.34399999999999997</v>
      </c>
    </row>
    <row r="54" spans="1:4" x14ac:dyDescent="0.2">
      <c r="A54" t="s">
        <v>4</v>
      </c>
      <c r="B54">
        <v>1.1759999999999999</v>
      </c>
    </row>
    <row r="55" spans="1:4" x14ac:dyDescent="0.2">
      <c r="A55" t="s">
        <v>4</v>
      </c>
      <c r="B55">
        <v>6.6719999999999997</v>
      </c>
    </row>
    <row r="58" spans="1:4" x14ac:dyDescent="0.2">
      <c r="A58" t="s">
        <v>14</v>
      </c>
      <c r="B58">
        <v>10</v>
      </c>
      <c r="C58">
        <v>9</v>
      </c>
      <c r="D58">
        <v>9</v>
      </c>
    </row>
    <row r="61" spans="1:4" x14ac:dyDescent="0.2">
      <c r="A61" t="s">
        <v>4</v>
      </c>
      <c r="B61">
        <v>0.98899999999999999</v>
      </c>
    </row>
    <row r="62" spans="1:4" x14ac:dyDescent="0.2">
      <c r="A62" t="s">
        <v>4</v>
      </c>
      <c r="B62">
        <v>3.0840000000000001</v>
      </c>
    </row>
    <row r="63" spans="1:4" x14ac:dyDescent="0.2">
      <c r="A63" t="s">
        <v>4</v>
      </c>
      <c r="B63">
        <v>13.76</v>
      </c>
    </row>
    <row r="64" spans="1:4" x14ac:dyDescent="0.2">
      <c r="A64" t="s">
        <v>4</v>
      </c>
      <c r="B64">
        <v>0.45600000000000002</v>
      </c>
    </row>
    <row r="65" spans="1:4" x14ac:dyDescent="0.2">
      <c r="A65" t="s">
        <v>4</v>
      </c>
      <c r="B65">
        <v>4.4139999999999997</v>
      </c>
    </row>
    <row r="66" spans="1:4" x14ac:dyDescent="0.2">
      <c r="A66" t="s">
        <v>4</v>
      </c>
      <c r="B66">
        <v>9.4949999999999992</v>
      </c>
    </row>
    <row r="69" spans="1:4" x14ac:dyDescent="0.2">
      <c r="A69" t="s">
        <v>14</v>
      </c>
      <c r="B69">
        <v>10</v>
      </c>
      <c r="C69">
        <v>10</v>
      </c>
      <c r="D69">
        <v>10</v>
      </c>
    </row>
    <row r="72" spans="1:4" x14ac:dyDescent="0.2">
      <c r="A72" t="s">
        <v>4</v>
      </c>
      <c r="B72">
        <v>0.98599999999999999</v>
      </c>
    </row>
    <row r="73" spans="1:4" x14ac:dyDescent="0.2">
      <c r="A73" t="s">
        <v>4</v>
      </c>
      <c r="B73">
        <v>3.0630000000000002</v>
      </c>
    </row>
    <row r="74" spans="1:4" x14ac:dyDescent="0.2">
      <c r="A74" t="s">
        <v>4</v>
      </c>
      <c r="B74">
        <v>12.353999999999999</v>
      </c>
    </row>
    <row r="75" spans="1:4" x14ac:dyDescent="0.2">
      <c r="A75" t="s">
        <v>4</v>
      </c>
      <c r="B75">
        <v>0.42</v>
      </c>
    </row>
    <row r="76" spans="1:4" x14ac:dyDescent="0.2">
      <c r="A76" t="s">
        <v>4</v>
      </c>
      <c r="B76">
        <v>2.17</v>
      </c>
    </row>
    <row r="77" spans="1:4" x14ac:dyDescent="0.2">
      <c r="A77" t="s">
        <v>4</v>
      </c>
      <c r="B77">
        <v>8.391</v>
      </c>
    </row>
    <row r="80" spans="1:4" x14ac:dyDescent="0.2">
      <c r="A80" t="s">
        <v>14</v>
      </c>
      <c r="B80">
        <v>10</v>
      </c>
      <c r="C80">
        <v>11</v>
      </c>
      <c r="D80">
        <v>11</v>
      </c>
    </row>
    <row r="83" spans="1:4" x14ac:dyDescent="0.2">
      <c r="A83" t="s">
        <v>4</v>
      </c>
      <c r="B83">
        <v>0.98499999999999999</v>
      </c>
    </row>
    <row r="84" spans="1:4" x14ac:dyDescent="0.2">
      <c r="A84" t="s">
        <v>4</v>
      </c>
      <c r="B84">
        <v>2.5089999999999999</v>
      </c>
    </row>
    <row r="85" spans="1:4" x14ac:dyDescent="0.2">
      <c r="A85" t="s">
        <v>4</v>
      </c>
      <c r="B85">
        <v>11.43</v>
      </c>
    </row>
    <row r="86" spans="1:4" x14ac:dyDescent="0.2">
      <c r="A86" t="s">
        <v>4</v>
      </c>
      <c r="B86">
        <v>0.38400000000000001</v>
      </c>
    </row>
    <row r="87" spans="1:4" x14ac:dyDescent="0.2">
      <c r="A87" t="s">
        <v>4</v>
      </c>
      <c r="B87">
        <v>1.708</v>
      </c>
    </row>
    <row r="88" spans="1:4" x14ac:dyDescent="0.2">
      <c r="A88" t="s">
        <v>4</v>
      </c>
      <c r="B88">
        <v>7.67</v>
      </c>
    </row>
    <row r="91" spans="1:4" x14ac:dyDescent="0.2">
      <c r="A91" t="s">
        <v>14</v>
      </c>
      <c r="B91">
        <v>10</v>
      </c>
      <c r="C91">
        <v>12</v>
      </c>
      <c r="D91">
        <v>12</v>
      </c>
    </row>
    <row r="94" spans="1:4" x14ac:dyDescent="0.2">
      <c r="A94" t="s">
        <v>4</v>
      </c>
      <c r="B94">
        <v>0.98399999999999999</v>
      </c>
    </row>
    <row r="95" spans="1:4" x14ac:dyDescent="0.2">
      <c r="A95" t="s">
        <v>4</v>
      </c>
      <c r="B95">
        <v>0.40600000000000003</v>
      </c>
    </row>
    <row r="96" spans="1:4" x14ac:dyDescent="0.2">
      <c r="A96" t="s">
        <v>4</v>
      </c>
      <c r="B96">
        <v>11.098000000000001</v>
      </c>
    </row>
    <row r="97" spans="1:4" x14ac:dyDescent="0.2">
      <c r="A97" t="s">
        <v>4</v>
      </c>
      <c r="B97">
        <v>0.34699999999999998</v>
      </c>
    </row>
    <row r="98" spans="1:4" x14ac:dyDescent="0.2">
      <c r="A98" t="s">
        <v>4</v>
      </c>
      <c r="B98">
        <v>1.0580000000000001</v>
      </c>
    </row>
    <row r="99" spans="1:4" x14ac:dyDescent="0.2">
      <c r="A99" t="s">
        <v>4</v>
      </c>
      <c r="B99">
        <v>7.0880000000000001</v>
      </c>
    </row>
    <row r="102" spans="1:4" x14ac:dyDescent="0.2">
      <c r="A102" t="s">
        <v>14</v>
      </c>
      <c r="B102">
        <v>10</v>
      </c>
      <c r="C102">
        <v>13</v>
      </c>
      <c r="D102">
        <v>13</v>
      </c>
    </row>
    <row r="105" spans="1:4" x14ac:dyDescent="0.2">
      <c r="A105" t="s">
        <v>4</v>
      </c>
      <c r="B105">
        <v>0.98399999999999999</v>
      </c>
    </row>
    <row r="106" spans="1:4" x14ac:dyDescent="0.2">
      <c r="A106" t="s">
        <v>4</v>
      </c>
      <c r="B106">
        <v>0.40600000000000003</v>
      </c>
    </row>
    <row r="107" spans="1:4" x14ac:dyDescent="0.2">
      <c r="A107" t="s">
        <v>4</v>
      </c>
      <c r="B107">
        <v>11.052</v>
      </c>
    </row>
    <row r="108" spans="1:4" x14ac:dyDescent="0.2">
      <c r="A108" t="s">
        <v>4</v>
      </c>
      <c r="B108">
        <v>0.33900000000000002</v>
      </c>
    </row>
    <row r="109" spans="1:4" x14ac:dyDescent="0.2">
      <c r="A109" t="s">
        <v>4</v>
      </c>
      <c r="B109">
        <v>0.99099999999999999</v>
      </c>
    </row>
    <row r="110" spans="1:4" x14ac:dyDescent="0.2">
      <c r="A110" t="s">
        <v>4</v>
      </c>
      <c r="B110">
        <v>6.625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C68-D9F3-1641-8CA2-23362A33BF18}">
  <dimension ref="A1:J42"/>
  <sheetViews>
    <sheetView workbookViewId="0">
      <selection activeCell="G12" sqref="G7:J12"/>
    </sheetView>
  </sheetViews>
  <sheetFormatPr baseColWidth="10" defaultRowHeight="16" x14ac:dyDescent="0.2"/>
  <sheetData>
    <row r="1" spans="1:10" x14ac:dyDescent="0.2">
      <c r="A1" t="s">
        <v>14</v>
      </c>
      <c r="B1">
        <v>9</v>
      </c>
      <c r="C1">
        <v>10</v>
      </c>
      <c r="D1">
        <v>10</v>
      </c>
    </row>
    <row r="4" spans="1:10" x14ac:dyDescent="0.2">
      <c r="A4" t="s">
        <v>4</v>
      </c>
      <c r="B4">
        <v>1.276</v>
      </c>
    </row>
    <row r="5" spans="1:10" x14ac:dyDescent="0.2">
      <c r="A5" t="s">
        <v>4</v>
      </c>
      <c r="B5">
        <v>6.2359999999999998</v>
      </c>
    </row>
    <row r="6" spans="1:10" x14ac:dyDescent="0.2">
      <c r="A6" t="s">
        <v>4</v>
      </c>
      <c r="B6">
        <v>17.795000000000002</v>
      </c>
      <c r="G6" s="3" t="s">
        <v>26</v>
      </c>
      <c r="H6" s="3" t="s">
        <v>27</v>
      </c>
      <c r="I6" s="16" t="s">
        <v>28</v>
      </c>
      <c r="J6" s="16" t="s">
        <v>29</v>
      </c>
    </row>
    <row r="7" spans="1:10" x14ac:dyDescent="0.2">
      <c r="A7" t="s">
        <v>4</v>
      </c>
      <c r="B7">
        <v>0.65900000000000003</v>
      </c>
      <c r="G7">
        <v>1.276</v>
      </c>
      <c r="H7">
        <v>1.274</v>
      </c>
      <c r="I7">
        <v>1.276</v>
      </c>
      <c r="J7">
        <v>1.274</v>
      </c>
    </row>
    <row r="8" spans="1:10" x14ac:dyDescent="0.2">
      <c r="A8" t="s">
        <v>4</v>
      </c>
      <c r="B8">
        <v>11.329000000000001</v>
      </c>
      <c r="G8">
        <v>6.2359999999999998</v>
      </c>
      <c r="H8">
        <v>4.1120000000000001</v>
      </c>
      <c r="I8">
        <v>6.2359999999999998</v>
      </c>
      <c r="J8">
        <v>4.1120000000000001</v>
      </c>
    </row>
    <row r="9" spans="1:10" x14ac:dyDescent="0.2">
      <c r="A9" t="s">
        <v>4</v>
      </c>
      <c r="B9">
        <v>10.449</v>
      </c>
      <c r="G9">
        <v>17.795000000000002</v>
      </c>
      <c r="H9">
        <v>14.66</v>
      </c>
      <c r="I9">
        <v>17.826000000000001</v>
      </c>
      <c r="J9">
        <v>14.686</v>
      </c>
    </row>
    <row r="10" spans="1:10" x14ac:dyDescent="0.2">
      <c r="G10">
        <v>0.65900000000000003</v>
      </c>
      <c r="H10">
        <v>0.56999999999999995</v>
      </c>
      <c r="I10">
        <v>0.66</v>
      </c>
      <c r="J10">
        <v>0.56999999999999995</v>
      </c>
    </row>
    <row r="11" spans="1:10" x14ac:dyDescent="0.2">
      <c r="G11">
        <v>11.329000000000001</v>
      </c>
      <c r="H11">
        <v>9.4589999999999996</v>
      </c>
      <c r="I11">
        <v>11.329000000000001</v>
      </c>
      <c r="J11">
        <v>9.4600000000000009</v>
      </c>
    </row>
    <row r="12" spans="1:10" x14ac:dyDescent="0.2">
      <c r="A12" t="s">
        <v>14</v>
      </c>
      <c r="B12">
        <v>9</v>
      </c>
      <c r="C12">
        <v>11</v>
      </c>
      <c r="D12">
        <v>11</v>
      </c>
      <c r="G12">
        <v>10.449</v>
      </c>
      <c r="H12">
        <v>9.1489999999999991</v>
      </c>
      <c r="I12">
        <v>10.459</v>
      </c>
      <c r="J12">
        <v>9.17</v>
      </c>
    </row>
    <row r="15" spans="1:10" x14ac:dyDescent="0.2">
      <c r="A15" t="s">
        <v>4</v>
      </c>
      <c r="B15">
        <v>1.274</v>
      </c>
    </row>
    <row r="16" spans="1:10" x14ac:dyDescent="0.2">
      <c r="A16" t="s">
        <v>4</v>
      </c>
      <c r="B16">
        <v>4.1120000000000001</v>
      </c>
    </row>
    <row r="17" spans="1:4" x14ac:dyDescent="0.2">
      <c r="A17" t="s">
        <v>4</v>
      </c>
      <c r="B17">
        <v>14.66</v>
      </c>
    </row>
    <row r="18" spans="1:4" x14ac:dyDescent="0.2">
      <c r="A18" t="s">
        <v>4</v>
      </c>
      <c r="B18">
        <v>0.56999999999999995</v>
      </c>
    </row>
    <row r="19" spans="1:4" x14ac:dyDescent="0.2">
      <c r="A19" t="s">
        <v>4</v>
      </c>
      <c r="B19">
        <v>9.4589999999999996</v>
      </c>
    </row>
    <row r="20" spans="1:4" x14ac:dyDescent="0.2">
      <c r="A20" t="s">
        <v>4</v>
      </c>
      <c r="B20">
        <v>9.1489999999999991</v>
      </c>
    </row>
    <row r="23" spans="1:4" x14ac:dyDescent="0.2">
      <c r="A23" t="s">
        <v>14</v>
      </c>
      <c r="B23">
        <v>10</v>
      </c>
      <c r="C23">
        <v>10</v>
      </c>
      <c r="D23">
        <v>10</v>
      </c>
    </row>
    <row r="26" spans="1:4" x14ac:dyDescent="0.2">
      <c r="A26" t="s">
        <v>4</v>
      </c>
      <c r="B26">
        <v>1.276</v>
      </c>
    </row>
    <row r="27" spans="1:4" x14ac:dyDescent="0.2">
      <c r="A27" t="s">
        <v>4</v>
      </c>
      <c r="B27">
        <v>6.2359999999999998</v>
      </c>
    </row>
    <row r="28" spans="1:4" x14ac:dyDescent="0.2">
      <c r="A28" t="s">
        <v>4</v>
      </c>
      <c r="B28">
        <v>17.826000000000001</v>
      </c>
    </row>
    <row r="29" spans="1:4" x14ac:dyDescent="0.2">
      <c r="A29" t="s">
        <v>4</v>
      </c>
      <c r="B29">
        <v>0.66</v>
      </c>
    </row>
    <row r="30" spans="1:4" x14ac:dyDescent="0.2">
      <c r="A30" t="s">
        <v>4</v>
      </c>
      <c r="B30">
        <v>11.329000000000001</v>
      </c>
    </row>
    <row r="31" spans="1:4" x14ac:dyDescent="0.2">
      <c r="A31" t="s">
        <v>4</v>
      </c>
      <c r="B31">
        <v>10.459</v>
      </c>
    </row>
    <row r="34" spans="1:4" x14ac:dyDescent="0.2">
      <c r="A34" t="s">
        <v>14</v>
      </c>
      <c r="B34">
        <v>10</v>
      </c>
      <c r="C34">
        <v>11</v>
      </c>
      <c r="D34">
        <v>11</v>
      </c>
    </row>
    <row r="37" spans="1:4" x14ac:dyDescent="0.2">
      <c r="A37" t="s">
        <v>4</v>
      </c>
      <c r="B37">
        <v>1.274</v>
      </c>
    </row>
    <row r="38" spans="1:4" x14ac:dyDescent="0.2">
      <c r="A38" t="s">
        <v>4</v>
      </c>
      <c r="B38">
        <v>4.1120000000000001</v>
      </c>
    </row>
    <row r="39" spans="1:4" x14ac:dyDescent="0.2">
      <c r="A39" t="s">
        <v>4</v>
      </c>
      <c r="B39">
        <v>14.686</v>
      </c>
    </row>
    <row r="40" spans="1:4" x14ac:dyDescent="0.2">
      <c r="A40" t="s">
        <v>4</v>
      </c>
      <c r="B40">
        <v>0.56999999999999995</v>
      </c>
    </row>
    <row r="41" spans="1:4" x14ac:dyDescent="0.2">
      <c r="A41" t="s">
        <v>4</v>
      </c>
      <c r="B41">
        <v>9.4600000000000009</v>
      </c>
    </row>
    <row r="42" spans="1:4" x14ac:dyDescent="0.2">
      <c r="A42" t="s">
        <v>4</v>
      </c>
      <c r="B42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Sheet8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Liu</dc:creator>
  <cp:lastModifiedBy>Bryant Liu</cp:lastModifiedBy>
  <dcterms:created xsi:type="dcterms:W3CDTF">2021-06-10T20:49:45Z</dcterms:created>
  <dcterms:modified xsi:type="dcterms:W3CDTF">2021-06-12T18:38:27Z</dcterms:modified>
</cp:coreProperties>
</file>