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76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<sst xmlns="http://schemas.openxmlformats.org/spreadsheetml/2006/main" count="586" uniqueCount="306">
  <si>
    <t>Scarab v1.0 BOM 20160806</t>
  </si>
  <si>
    <t>Build qty</t>
  </si>
  <si>
    <t>Preferred parts listed with Mouser order number</t>
  </si>
  <si>
    <t>Substitutions accepted with prior approval</t>
  </si>
  <si>
    <t>Do not quote no-fit parts (marked NF)</t>
  </si>
  <si>
    <t>Reference</t>
  </si>
  <si>
    <t>Value</t>
  </si>
  <si>
    <t>Footprint</t>
  </si>
  <si>
    <t>Mouser No.</t>
  </si>
  <si>
    <t>Manufacturer</t>
  </si>
  <si>
    <t>Manf. Part No.</t>
  </si>
  <si>
    <t>Total Reqd</t>
  </si>
  <si>
    <t>On Hand</t>
  </si>
  <si>
    <t>Qty To Purchase</t>
  </si>
  <si>
    <t>C1</t>
  </si>
  <si>
    <t>150uF</t>
  </si>
  <si>
    <t>C_Radial_D10_L20_P</t>
  </si>
  <si>
    <t>647-UPW1J151MPD</t>
  </si>
  <si>
    <t>Nichicon</t>
  </si>
  <si>
    <t>UPW1J151MPD</t>
  </si>
  <si>
    <t>Approved alternative: 667-EEU-FR1J151</t>
  </si>
  <si>
    <t>C10</t>
  </si>
  <si>
    <t>750pF</t>
  </si>
  <si>
    <t>0805</t>
  </si>
  <si>
    <t>81-GRM2165C1H751JA</t>
  </si>
  <si>
    <t>Murata</t>
  </si>
  <si>
    <t>GRM2165C1H751JA01D</t>
  </si>
  <si>
    <t>C11</t>
  </si>
  <si>
    <t>1uF 25V X7R</t>
  </si>
  <si>
    <t>810-C2012X7R1E105K</t>
  </si>
  <si>
    <t>TDK</t>
  </si>
  <si>
    <t>C2012X7R1E105K125AB</t>
  </si>
  <si>
    <t>C12</t>
  </si>
  <si>
    <t>10uF</t>
  </si>
  <si>
    <t>81-GRM21BR61E106MA3L</t>
  </si>
  <si>
    <t>GRM21BR61E106MA73L</t>
  </si>
  <si>
    <t>C13</t>
  </si>
  <si>
    <t>C14</t>
  </si>
  <si>
    <t>NF</t>
  </si>
  <si>
    <t>-</t>
  </si>
  <si>
    <t>C15</t>
  </si>
  <si>
    <t>100nF</t>
  </si>
  <si>
    <t>710-885012207072</t>
  </si>
  <si>
    <t>Wurth Electronics</t>
  </si>
  <si>
    <t>C16</t>
  </si>
  <si>
    <t>C17</t>
  </si>
  <si>
    <t>C18</t>
  </si>
  <si>
    <t>10nF</t>
  </si>
  <si>
    <t>710-885012207092</t>
  </si>
  <si>
    <t>C19</t>
  </si>
  <si>
    <t>C2</t>
  </si>
  <si>
    <t>2.2uF</t>
  </si>
  <si>
    <t>1206</t>
  </si>
  <si>
    <t>81-GRM31CR72A225KA3L</t>
  </si>
  <si>
    <t>GRM31CR72A225KA73L</t>
  </si>
  <si>
    <t>C20</t>
  </si>
  <si>
    <t>39pF</t>
  </si>
  <si>
    <t>581-08055A390J</t>
  </si>
  <si>
    <t>AVX</t>
  </si>
  <si>
    <t>08055A390JAT2A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</si>
  <si>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</si>
  <si>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</si>
  <si>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</si>
  <si>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</si>
  <si>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</si>
  <si>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</si>
  <si>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</si>
  <si>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</si>
  <si>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</si>
  <si>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</t>
  </si>
  <si>
    <t>C4</t>
  </si>
  <si>
    <t>1uF</t>
  </si>
  <si>
    <t>C5</t>
  </si>
  <si>
    <t>C6</t>
  </si>
  <si>
    <t>C7</t>
  </si>
  <si>
    <t>C8</t>
  </si>
  <si>
    <t>C9</t>
  </si>
  <si>
    <t>68pF</t>
  </si>
  <si>
    <t>581-08051A680F</t>
  </si>
  <si>
    <t>08051A680FAT2A</t>
  </si>
  <si>
    <t>D1</t>
  </si>
  <si>
    <t>SMC</t>
  </si>
  <si>
    <t>D10</t>
  </si>
  <si>
    <t>RED</t>
  </si>
  <si>
    <t>859-LTST-C171KRKT</t>
  </si>
  <si>
    <t>Lite-On</t>
  </si>
  <si>
    <t>LTST-C171KRKT</t>
  </si>
  <si>
    <t>D11</t>
  </si>
  <si>
    <t>BLUE</t>
  </si>
  <si>
    <t>859-LTST-C170TBKT</t>
  </si>
  <si>
    <t>LTST-C170TBKT</t>
  </si>
  <si>
    <t>D12</t>
  </si>
  <si>
    <t>GREEN</t>
  </si>
  <si>
    <t>859-LTST-C171GKT</t>
  </si>
  <si>
    <t>LTST-C171GKT</t>
  </si>
  <si>
    <t>D13</t>
  </si>
  <si>
    <t>DO-214AC</t>
  </si>
  <si>
    <t>D14</t>
  </si>
  <si>
    <t>D15</t>
  </si>
  <si>
    <t>D16</t>
  </si>
  <si>
    <t>D17</t>
  </si>
  <si>
    <t>D18</t>
  </si>
  <si>
    <t>D19</t>
  </si>
  <si>
    <t>3V</t>
  </si>
  <si>
    <t>SOT-23</t>
  </si>
  <si>
    <t>863-BZX84C3V0LT1G</t>
  </si>
  <si>
    <t>ON Semiconductor</t>
  </si>
  <si>
    <t>BZX84C3V0LT1G</t>
  </si>
  <si>
    <t>D2</t>
  </si>
  <si>
    <t>D3</t>
  </si>
  <si>
    <t>D4</t>
  </si>
  <si>
    <t>D5</t>
  </si>
  <si>
    <t>TVS</t>
  </si>
  <si>
    <t>SMB</t>
  </si>
  <si>
    <t>512-SMBJ64CA</t>
  </si>
  <si>
    <t>Fairchild Semiconductor</t>
  </si>
  <si>
    <t>SMBJ64CA</t>
  </si>
  <si>
    <t>D6</t>
  </si>
  <si>
    <t>BAV99</t>
  </si>
  <si>
    <t>863-BAV99LT1G</t>
  </si>
  <si>
    <t>BAV99LT1G</t>
  </si>
  <si>
    <t>D7</t>
  </si>
  <si>
    <t>D8</t>
  </si>
  <si>
    <t>TVS 12V</t>
  </si>
  <si>
    <t>581-SMAJ12CA</t>
  </si>
  <si>
    <t>SMAJ12CA</t>
  </si>
  <si>
    <t>D9</t>
  </si>
  <si>
    <t>F1</t>
  </si>
  <si>
    <t>8A</t>
  </si>
  <si>
    <t>Fuseholder_5x20_Schurter</t>
  </si>
  <si>
    <t>693-0751.0062</t>
  </si>
  <si>
    <t>Schurter</t>
  </si>
  <si>
    <t>L1</t>
  </si>
  <si>
    <t>220uH 1.57R</t>
  </si>
  <si>
    <t>INDUCTOR_SDR0604</t>
  </si>
  <si>
    <t>652-SDR0604-221KL</t>
  </si>
  <si>
    <t>Bourns</t>
  </si>
  <si>
    <t>SDR0604-221KL</t>
  </si>
  <si>
    <t>P1</t>
  </si>
  <si>
    <t>BATT</t>
  </si>
  <si>
    <t>5.08mm_2way</t>
  </si>
  <si>
    <t>710-691311500102</t>
  </si>
  <si>
    <t>P2</t>
  </si>
  <si>
    <t>MOTOR</t>
  </si>
  <si>
    <t>P3</t>
  </si>
  <si>
    <t>P4</t>
  </si>
  <si>
    <t>AUX_A</t>
  </si>
  <si>
    <t>3.5mm_8way</t>
  </si>
  <si>
    <t>649-220107-C081A01LF</t>
  </si>
  <si>
    <t>FCI / Amphenol</t>
  </si>
  <si>
    <t>20020107-C081A01LF</t>
  </si>
  <si>
    <t>P5</t>
  </si>
  <si>
    <t>AUX_B</t>
  </si>
  <si>
    <t>3.5mm_5way</t>
  </si>
  <si>
    <t>649-220107-C051A01LF</t>
  </si>
  <si>
    <t>20020107-C051A01LF</t>
  </si>
  <si>
    <t>P6</t>
  </si>
  <si>
    <t>COMMS</t>
  </si>
  <si>
    <t>3.5mm_3way</t>
  </si>
  <si>
    <t>571-796694-3</t>
  </si>
  <si>
    <t>TC / AMP</t>
  </si>
  <si>
    <t>796694-3</t>
  </si>
  <si>
    <t>P7</t>
  </si>
  <si>
    <t>ISP</t>
  </si>
  <si>
    <t>CON_02X05_1.27mm</t>
  </si>
  <si>
    <t>649-202112100010C4LF</t>
  </si>
  <si>
    <t>20021121-00010C4LF</t>
  </si>
  <si>
    <t>Q1</t>
  </si>
  <si>
    <t>IPD35N10S3L-26</t>
  </si>
  <si>
    <t>TO-252</t>
  </si>
  <si>
    <t>726-IPD35N10S3L26</t>
  </si>
  <si>
    <t>Infineon</t>
  </si>
  <si>
    <t>Q2</t>
  </si>
  <si>
    <t>Q3</t>
  </si>
  <si>
    <t>Q4</t>
  </si>
  <si>
    <t>Q5</t>
  </si>
  <si>
    <t>MMUN2211LT1G</t>
  </si>
  <si>
    <t>863-MMUN2211LT1G</t>
  </si>
  <si>
    <t>Q6</t>
  </si>
  <si>
    <t>R1</t>
  </si>
  <si>
    <t>100R</t>
  </si>
  <si>
    <t>755-ESR10EZPJ101</t>
  </si>
  <si>
    <t>ROHM</t>
  </si>
  <si>
    <t>ESR10EZPJ101</t>
  </si>
  <si>
    <t>R10</t>
  </si>
  <si>
    <t>R11</t>
  </si>
  <si>
    <t>0R</t>
  </si>
  <si>
    <t>71-CRCW0805-0-E3</t>
  </si>
  <si>
    <t>Vishay</t>
  </si>
  <si>
    <t>CRCW08050000Z0EA</t>
  </si>
  <si>
    <t>R12</t>
  </si>
  <si>
    <t>140k</t>
  </si>
  <si>
    <t>71-CRCW0805-140K-E3</t>
  </si>
  <si>
    <t>CRCW0805140KFKEA</t>
  </si>
  <si>
    <t>R13</t>
  </si>
  <si>
    <t>10k</t>
  </si>
  <si>
    <t>71-CRCW0805-10K-E3</t>
  </si>
  <si>
    <t>CRCW080510K0FKEA</t>
  </si>
  <si>
    <t>R14</t>
  </si>
  <si>
    <t>R15</t>
  </si>
  <si>
    <t>R16</t>
  </si>
  <si>
    <t>1k</t>
  </si>
  <si>
    <t>71-CRCW0805-1.0K-E3</t>
  </si>
  <si>
    <t>CRCW08051K00FKEA</t>
  </si>
  <si>
    <t>R17</t>
  </si>
  <si>
    <t>R18</t>
  </si>
  <si>
    <t>47k</t>
  </si>
  <si>
    <t>71-CRCW0805-47K-E3</t>
  </si>
  <si>
    <t>CRCW080547K0FKEA</t>
  </si>
  <si>
    <t>R19</t>
  </si>
  <si>
    <t>R2</t>
  </si>
  <si>
    <t>R20</t>
  </si>
  <si>
    <t>R21</t>
  </si>
  <si>
    <t>R22</t>
  </si>
  <si>
    <t>R23</t>
  </si>
  <si>
    <t>R24</t>
  </si>
  <si>
    <t>1k8</t>
  </si>
  <si>
    <t>71-CRCW0805-1.8K-E3</t>
  </si>
  <si>
    <t>CRCW08051K80FKEA</t>
  </si>
  <si>
    <t>R25</t>
  </si>
  <si>
    <t>R26</t>
  </si>
  <si>
    <t>R27</t>
  </si>
  <si>
    <t>120k</t>
  </si>
  <si>
    <t>71-CRCW0805120KFKEA</t>
  </si>
  <si>
    <t>CRCW0805120KFKEA</t>
  </si>
  <si>
    <t>R28</t>
  </si>
  <si>
    <t>R29</t>
  </si>
  <si>
    <t>R3</t>
  </si>
  <si>
    <t>R4</t>
  </si>
  <si>
    <t>R5</t>
  </si>
  <si>
    <t>97.6k</t>
  </si>
  <si>
    <t>71-CRCW0805-97.6K-E3</t>
  </si>
  <si>
    <t>CRCW080597K6FKEA</t>
  </si>
  <si>
    <t>R6</t>
  </si>
  <si>
    <t>0.01R 1W</t>
  </si>
  <si>
    <t>2512</t>
  </si>
  <si>
    <t>756-LRMAM2512R01FT4</t>
  </si>
  <si>
    <t>TT Electronics</t>
  </si>
  <si>
    <t>LRMAM2512-R01FT4</t>
  </si>
  <si>
    <t>R7</t>
  </si>
  <si>
    <t>158k</t>
  </si>
  <si>
    <t>71-CRCW0805158KFKEA</t>
  </si>
  <si>
    <t>CRCW0805158KFKEA</t>
  </si>
  <si>
    <t>R8</t>
  </si>
  <si>
    <t>R9</t>
  </si>
  <si>
    <t>TH1</t>
  </si>
  <si>
    <t>NTCS0805E3103JMT</t>
  </si>
  <si>
    <t>594-2381-615-53103</t>
  </si>
  <si>
    <t>U1</t>
  </si>
  <si>
    <t>LPC1114FDH28/102</t>
  </si>
  <si>
    <t>TSSOP-28</t>
  </si>
  <si>
    <t>771-LPC1114FDH28/102</t>
  </si>
  <si>
    <t>NXP</t>
  </si>
  <si>
    <t>LPC1114FDH28/102:5</t>
  </si>
  <si>
    <t>U2</t>
  </si>
  <si>
    <t>TPS54061</t>
  </si>
  <si>
    <t>VSON8</t>
  </si>
  <si>
    <t>595-TPS54061DRBR</t>
  </si>
  <si>
    <t>Texas Instruments</t>
  </si>
  <si>
    <t>TPS54061DRBR</t>
  </si>
  <si>
    <t>U3</t>
  </si>
  <si>
    <t>MIC5205-3.3YM5</t>
  </si>
  <si>
    <t>SOT-23-5</t>
  </si>
  <si>
    <t>998-MIC5205-3.3YM5TR</t>
  </si>
  <si>
    <t>Microchip</t>
  </si>
  <si>
    <t>MIC5205-3.3YM5-TR</t>
  </si>
  <si>
    <t>U4</t>
  </si>
  <si>
    <t>ST_CS70</t>
  </si>
  <si>
    <t>TSSOP-8</t>
  </si>
  <si>
    <t>511-CS70P</t>
  </si>
  <si>
    <t>STMicroelectronics</t>
  </si>
  <si>
    <t>CS70P</t>
  </si>
  <si>
    <t>U5</t>
  </si>
  <si>
    <t>MIC4605-1YM</t>
  </si>
  <si>
    <t>SOIC-8</t>
  </si>
  <si>
    <t>998-MIC4605-1YM</t>
  </si>
  <si>
    <t>U6</t>
  </si>
  <si>
    <t>U7</t>
  </si>
  <si>
    <t>MAX3485</t>
  </si>
  <si>
    <t>700-MAX3485CSA</t>
  </si>
  <si>
    <t>Maxim Integrated</t>
  </si>
  <si>
    <t>MAX3485CSA+</t>
  </si>
  <si>
    <t>Y1</t>
  </si>
  <si>
    <t>12MHz 20pF</t>
  </si>
  <si>
    <t>Crystal_FOX_HC</t>
  </si>
  <si>
    <t>559-FOXSDLF/120R-20</t>
  </si>
  <si>
    <t>Fox</t>
  </si>
  <si>
    <t>FOXSDLF/120R-20/TR</t>
  </si>
  <si>
    <t>F1a</t>
  </si>
  <si>
    <t>Fuse</t>
  </si>
  <si>
    <t>530-5ST8-R</t>
  </si>
  <si>
    <t>Bel</t>
  </si>
  <si>
    <t>5ST 8-R</t>
  </si>
  <si>
    <t>P1a</t>
  </si>
  <si>
    <t>571-284047-2</t>
  </si>
  <si>
    <t>TE / AMP</t>
  </si>
  <si>
    <t>284047-2</t>
  </si>
  <si>
    <t>P2a</t>
  </si>
  <si>
    <t>P4a</t>
  </si>
  <si>
    <t>538-39503-2008</t>
  </si>
  <si>
    <t>P5a</t>
  </si>
  <si>
    <t>538-39500-0005</t>
  </si>
  <si>
    <t>P6a</t>
  </si>
  <si>
    <t>538-39503-2003</t>
  </si>
  <si>
    <t>Molex</t>
  </si>
  <si>
    <t>39503-2003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</si>
</sst>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58" zoomScaleNormal="58" zoomScalePageLayoutView="100">
      <selection activeCell="I87" activeCellId="0" pane="topLeft" sqref="I87"/>
    </sheetView>
  </sheetViews>
  <sheetFormatPr defaultRowHeight="12.1"/>
  <cols>
    <col collapsed="false" hidden="false" max="1" min="1" style="0" width="9.70918367346939"/>
    <col collapsed="false" hidden="false" max="2" min="2" style="0" width="19.3469387755102"/>
    <col collapsed="false" hidden="false" max="3" min="3" style="0" width="25.280612244898"/>
    <col collapsed="false" hidden="false" max="4" min="4" style="0" width="27.3673469387755"/>
    <col collapsed="false" hidden="false" max="5" min="5" style="0" width="21.4438775510204"/>
    <col collapsed="false" hidden="false" max="6" min="6" style="0" width="21.7602040816327"/>
    <col collapsed="false" hidden="false" max="7" min="7" style="0" width="10.5"/>
    <col collapsed="false" hidden="false" max="8" min="8" style="0" width="8.94387755102041"/>
    <col collapsed="false" hidden="false" max="9" min="9" style="0" width="15.3265306122449"/>
    <col collapsed="false" hidden="false" max="10" min="10" style="0" width="32.6071428571429"/>
    <col collapsed="false" hidden="false" max="11" min="11" style="0" width="21.7602040816327"/>
    <col collapsed="false" hidden="false" max="1025" min="12" style="0" width="11.5204081632653"/>
  </cols>
  <sheetData>
    <row collapsed="false" customFormat="false" customHeight="false" hidden="false" ht="16.9" outlineLevel="0" r="2">
      <c r="A2" s="1" t="s">
        <v>0</v>
      </c>
    </row>
    <row collapsed="false" customFormat="false" customHeight="false" hidden="false" ht="12.1" outlineLevel="0" r="3">
      <c r="F3" s="0" t="s">
        <v>1</v>
      </c>
      <c r="G3" s="0" t="n">
        <v>30</v>
      </c>
    </row>
    <row collapsed="false" customFormat="false" customHeight="false" hidden="false" ht="12.1" outlineLevel="0" r="4">
      <c r="B4" s="2" t="s">
        <v>2</v>
      </c>
    </row>
    <row collapsed="false" customFormat="false" customHeight="false" hidden="false" ht="12.1" outlineLevel="0" r="5">
      <c r="B5" s="2" t="s">
        <v>3</v>
      </c>
    </row>
    <row collapsed="false" customFormat="false" customHeight="false" hidden="false" ht="12.1" outlineLevel="0" r="6">
      <c r="B6" s="2" t="s">
        <v>4</v>
      </c>
    </row>
    <row collapsed="false" customFormat="false" customHeight="false" hidden="false" ht="12.35" outlineLevel="0" r="8">
      <c r="A8" s="3" t="s">
        <v>5</v>
      </c>
      <c r="B8" s="3" t="s">
        <v>6</v>
      </c>
      <c r="C8" s="4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K8" s="5"/>
    </row>
    <row collapsed="false" customFormat="false" customHeight="false" hidden="false" ht="12.55" outlineLevel="0" r="9">
      <c r="A9" s="0" t="s">
        <v>14</v>
      </c>
      <c r="B9" s="0" t="s">
        <v>15</v>
      </c>
      <c r="C9" s="0" t="s">
        <v>16</v>
      </c>
      <c r="D9" s="0" t="s">
        <v>17</v>
      </c>
      <c r="E9" s="0" t="s">
        <v>18</v>
      </c>
      <c r="F9" s="0" t="s">
        <v>19</v>
      </c>
      <c r="G9" s="6" t="n">
        <f aca="false">IF(B9="NF", 0, $G$3)</f>
        <v>30</v>
      </c>
      <c r="H9" s="6"/>
      <c r="I9" s="0" t="n">
        <f aca="false">IF((G9-H9) &gt; 0, G9-H9, "")</f>
        <v>30</v>
      </c>
      <c r="J9" s="0" t="s">
        <v>20</v>
      </c>
      <c r="K9" s="7"/>
    </row>
    <row collapsed="false" customFormat="false" customHeight="false" hidden="false" ht="12.55" outlineLevel="0" r="10">
      <c r="A10" s="0" t="s">
        <v>21</v>
      </c>
      <c r="B10" s="0" t="s">
        <v>22</v>
      </c>
      <c r="C10" s="8" t="s">
        <v>23</v>
      </c>
      <c r="D10" s="0" t="s">
        <v>24</v>
      </c>
      <c r="E10" s="0" t="s">
        <v>25</v>
      </c>
      <c r="F10" s="0" t="s">
        <v>26</v>
      </c>
      <c r="G10" s="6" t="n">
        <f aca="false">IF(B10="NF", 0, $G$3)</f>
        <v>30</v>
      </c>
      <c r="H10" s="6"/>
      <c r="I10" s="0" t="n">
        <f aca="false">IF((G10-H10) &gt; 0, G10-H10, "")</f>
        <v>30</v>
      </c>
      <c r="K10" s="7"/>
    </row>
    <row collapsed="false" customFormat="false" customHeight="false" hidden="false" ht="12.1" outlineLevel="0" r="11">
      <c r="A11" s="0" t="s">
        <v>27</v>
      </c>
      <c r="B11" s="0" t="s">
        <v>28</v>
      </c>
      <c r="C11" s="8" t="s">
        <v>23</v>
      </c>
      <c r="D11" s="0" t="s">
        <v>29</v>
      </c>
      <c r="E11" s="0" t="s">
        <v>30</v>
      </c>
      <c r="F11" s="0" t="s">
        <v>31</v>
      </c>
      <c r="G11" s="6" t="n">
        <f aca="false">IF(B11="NF", 0, $G$3)</f>
        <v>30</v>
      </c>
      <c r="H11" s="6"/>
      <c r="I11" s="0" t="n">
        <f aca="false">IF((G11-H11) &gt; 0, G11-H11, "")</f>
        <v>30</v>
      </c>
      <c r="K11" s="7"/>
    </row>
    <row collapsed="false" customFormat="false" customHeight="false" hidden="false" ht="12.55" outlineLevel="0" r="12">
      <c r="A12" s="0" t="s">
        <v>32</v>
      </c>
      <c r="B12" s="0" t="s">
        <v>33</v>
      </c>
      <c r="C12" s="8" t="s">
        <v>23</v>
      </c>
      <c r="D12" s="0" t="s">
        <v>34</v>
      </c>
      <c r="E12" s="0" t="s">
        <v>25</v>
      </c>
      <c r="F12" s="0" t="s">
        <v>35</v>
      </c>
      <c r="G12" s="6" t="n">
        <f aca="false">IF(B12="NF", 0, $G$3)</f>
        <v>30</v>
      </c>
      <c r="H12" s="6"/>
      <c r="I12" s="0" t="n">
        <f aca="false">IF((G12-H12) &gt; 0, G12-H12, "")</f>
        <v>30</v>
      </c>
      <c r="K12" s="7"/>
    </row>
    <row collapsed="false" customFormat="false" customHeight="false" hidden="false" ht="12.1" outlineLevel="0" r="13">
      <c r="A13" s="0" t="s">
        <v>36</v>
      </c>
      <c r="B13" s="0" t="s">
        <v>28</v>
      </c>
      <c r="C13" s="8" t="s">
        <v>23</v>
      </c>
      <c r="D13" s="0" t="s">
        <v>29</v>
      </c>
      <c r="E13" s="0" t="s">
        <v>30</v>
      </c>
      <c r="F13" s="0" t="s">
        <v>31</v>
      </c>
      <c r="G13" s="6" t="n">
        <f aca="false">IF(B13="NF", 0, $G$3)</f>
        <v>30</v>
      </c>
      <c r="H13" s="6"/>
      <c r="I13" s="0" t="n">
        <f aca="false">IF((G13-H13) &gt; 0, G13-H13, "")</f>
        <v>30</v>
      </c>
      <c r="K13" s="7"/>
    </row>
    <row collapsed="false" customFormat="false" customHeight="false" hidden="false" ht="12.1" outlineLevel="0" r="14">
      <c r="A14" s="0" t="s">
        <v>37</v>
      </c>
      <c r="B14" s="0" t="s">
        <v>38</v>
      </c>
      <c r="C14" s="8" t="s">
        <v>23</v>
      </c>
      <c r="D14" s="0" t="s">
        <v>39</v>
      </c>
      <c r="G14" s="6" t="n">
        <f aca="false">IF(B14="NF", 0, $G$3)</f>
        <v>0</v>
      </c>
      <c r="H14" s="6"/>
      <c r="I14" s="0" t="str">
        <f aca="false">IF((G14-H14) &gt; 0, G14-H14, "")</f>
        <v/>
      </c>
      <c r="K14" s="7"/>
    </row>
    <row collapsed="false" customFormat="false" customHeight="false" hidden="false" ht="12.55" outlineLevel="0" r="15">
      <c r="A15" s="0" t="s">
        <v>40</v>
      </c>
      <c r="B15" s="0" t="s">
        <v>41</v>
      </c>
      <c r="C15" s="8" t="s">
        <v>23</v>
      </c>
      <c r="D15" s="0" t="s">
        <v>42</v>
      </c>
      <c r="E15" s="0" t="s">
        <v>43</v>
      </c>
      <c r="F15" s="7" t="n">
        <v>885012207072</v>
      </c>
      <c r="G15" s="6" t="n">
        <f aca="false">IF(B15="NF", 0, $G$3)</f>
        <v>30</v>
      </c>
      <c r="H15" s="9"/>
      <c r="I15" s="0" t="n">
        <f aca="false">IF((G15-H15) &gt; 0, G15-H15, "")</f>
        <v>30</v>
      </c>
      <c r="K15" s="7"/>
    </row>
    <row collapsed="false" customFormat="false" customHeight="false" hidden="false" ht="12.55" outlineLevel="0" r="16">
      <c r="A16" s="0" t="s">
        <v>44</v>
      </c>
      <c r="B16" s="0" t="s">
        <v>41</v>
      </c>
      <c r="C16" s="8" t="s">
        <v>23</v>
      </c>
      <c r="D16" s="0" t="s">
        <v>42</v>
      </c>
      <c r="E16" s="0" t="s">
        <v>43</v>
      </c>
      <c r="F16" s="7" t="n">
        <v>885012207072</v>
      </c>
      <c r="G16" s="6" t="n">
        <f aca="false">IF(B16="NF", 0, $G$3)</f>
        <v>30</v>
      </c>
      <c r="H16" s="9"/>
      <c r="I16" s="0" t="n">
        <f aca="false">IF((G16-H16) &gt; 0, G16-H16, "")</f>
        <v>30</v>
      </c>
      <c r="K16" s="7"/>
    </row>
    <row collapsed="false" customFormat="false" customHeight="false" hidden="false" ht="12.55" outlineLevel="0" r="17">
      <c r="A17" s="0" t="s">
        <v>45</v>
      </c>
      <c r="B17" s="0" t="s">
        <v>41</v>
      </c>
      <c r="C17" s="8" t="s">
        <v>23</v>
      </c>
      <c r="D17" s="0" t="s">
        <v>42</v>
      </c>
      <c r="E17" s="0" t="s">
        <v>43</v>
      </c>
      <c r="F17" s="7" t="n">
        <v>885012207072</v>
      </c>
      <c r="G17" s="6" t="n">
        <f aca="false">IF(B17="NF", 0, $G$3)</f>
        <v>30</v>
      </c>
      <c r="H17" s="9"/>
      <c r="I17" s="0" t="n">
        <f aca="false">IF((G17-H17) &gt; 0, G17-H17, "")</f>
        <v>30</v>
      </c>
      <c r="K17" s="7"/>
    </row>
    <row collapsed="false" customFormat="false" customHeight="false" hidden="false" ht="12.55" outlineLevel="0" r="18">
      <c r="A18" s="0" t="s">
        <v>46</v>
      </c>
      <c r="B18" s="0" t="s">
        <v>47</v>
      </c>
      <c r="C18" s="8" t="s">
        <v>23</v>
      </c>
      <c r="D18" s="0" t="s">
        <v>48</v>
      </c>
      <c r="E18" s="0" t="s">
        <v>43</v>
      </c>
      <c r="F18" s="10" t="n">
        <v>885012207092</v>
      </c>
      <c r="G18" s="6" t="n">
        <f aca="false">IF(B18="NF", 0, $G$3)</f>
        <v>30</v>
      </c>
      <c r="H18" s="9"/>
      <c r="I18" s="0" t="n">
        <f aca="false">IF((G18-H18) &gt; 0, G18-H18, "")</f>
        <v>30</v>
      </c>
      <c r="K18" s="7"/>
    </row>
    <row collapsed="false" customFormat="false" customHeight="false" hidden="false" ht="12.1" outlineLevel="0" r="19">
      <c r="A19" s="0" t="s">
        <v>49</v>
      </c>
      <c r="B19" s="0" t="s">
        <v>38</v>
      </c>
      <c r="C19" s="8" t="s">
        <v>23</v>
      </c>
      <c r="D19" s="0" t="s">
        <v>39</v>
      </c>
      <c r="G19" s="6" t="n">
        <f aca="false">IF(B19="NF", 0, $G$3)</f>
        <v>0</v>
      </c>
      <c r="H19" s="6"/>
      <c r="I19" s="0" t="str">
        <f aca="false">IF((G19-H19) &gt; 0, G19-H19, "")</f>
        <v/>
      </c>
      <c r="K19" s="7"/>
    </row>
    <row collapsed="false" customFormat="false" customHeight="false" hidden="false" ht="12.55" outlineLevel="0" r="20">
      <c r="A20" s="0" t="s">
        <v>50</v>
      </c>
      <c r="B20" s="0" t="s">
        <v>51</v>
      </c>
      <c r="C20" s="8" t="s">
        <v>52</v>
      </c>
      <c r="D20" s="0" t="s">
        <v>53</v>
      </c>
      <c r="E20" s="0" t="s">
        <v>25</v>
      </c>
      <c r="F20" s="0" t="s">
        <v>54</v>
      </c>
      <c r="G20" s="6" t="n">
        <f aca="false">IF(B20="NF", 0, $G$3)</f>
        <v>30</v>
      </c>
      <c r="H20" s="6"/>
      <c r="I20" s="0" t="n">
        <f aca="false">IF((G20-H20) &gt; 0, G20-H20, "")</f>
        <v>30</v>
      </c>
      <c r="K20" s="7"/>
    </row>
    <row collapsed="false" customFormat="false" customHeight="false" hidden="false" ht="12.1" outlineLevel="0" r="21">
      <c r="A21" s="0" t="s">
        <v>55</v>
      </c>
      <c r="B21" s="0" t="s">
        <v>56</v>
      </c>
      <c r="C21" s="8" t="s">
        <v>23</v>
      </c>
      <c r="D21" s="0" t="s">
        <v>57</v>
      </c>
      <c r="E21" s="0" t="s">
        <v>58</v>
      </c>
      <c r="F21" s="0" t="s">
        <v>59</v>
      </c>
      <c r="G21" s="6" t="n">
        <f aca="false">IF(B21="NF", 0, $G$3)</f>
        <v>30</v>
      </c>
      <c r="H21" s="6"/>
      <c r="I21" s="0" t="n">
        <f aca="false">IF((G21-H21) &gt; 0, G21-H21, "")</f>
        <v>30</v>
      </c>
      <c r="K21" s="7"/>
    </row>
    <row collapsed="false" customFormat="false" customHeight="false" hidden="false" ht="12.55" outlineLevel="0" r="22">
      <c r="A22" s="0" t="s">
        <v>60</v>
      </c>
      <c r="B22" s="0" t="s">
        <v>41</v>
      </c>
      <c r="C22" s="8" t="s">
        <v>23</v>
      </c>
      <c r="D22" s="0" t="s">
        <v>42</v>
      </c>
      <c r="E22" s="0" t="s">
        <v>43</v>
      </c>
      <c r="F22" s="7" t="n">
        <v>885012207072</v>
      </c>
      <c r="G22" s="6" t="n">
        <f aca="false">IF(B22="NF", 0, $G$3)</f>
        <v>30</v>
      </c>
      <c r="H22" s="9"/>
      <c r="I22" s="0" t="n">
        <f aca="false">IF((G22-H22) &gt; 0, G22-H22, "")</f>
        <v>30</v>
      </c>
      <c r="K22" s="7"/>
    </row>
    <row collapsed="false" customFormat="false" customHeight="false" hidden="false" ht="12.1" outlineLevel="0" r="23">
      <c r="A23" s="0" t="s">
        <v>61</v>
      </c>
      <c r="B23" s="0" t="s">
        <v>38</v>
      </c>
      <c r="C23" s="8" t="s">
        <v>23</v>
      </c>
      <c r="D23" s="0" t="s">
        <v>39</v>
      </c>
      <c r="G23" s="6" t="n">
        <f aca="false">IF(B23="NF", 0, $G$3)</f>
        <v>0</v>
      </c>
      <c r="H23" s="6"/>
      <c r="I23" s="0" t="str">
        <f aca="false">IF((G23-H23) &gt; 0, G23-H23, "")</f>
        <v/>
      </c>
      <c r="K23" s="7"/>
    </row>
    <row collapsed="false" customFormat="false" customHeight="false" hidden="false" ht="12.55" outlineLevel="0" r="24">
      <c r="A24" s="0" t="s">
        <v>62</v>
      </c>
      <c r="B24" s="0" t="s">
        <v>47</v>
      </c>
      <c r="C24" s="8" t="s">
        <v>23</v>
      </c>
      <c r="D24" s="0" t="s">
        <v>48</v>
      </c>
      <c r="E24" s="0" t="s">
        <v>43</v>
      </c>
      <c r="F24" s="10" t="n">
        <v>885012207092</v>
      </c>
      <c r="G24" s="6" t="n">
        <f aca="false">IF(B24="NF", 0, $G$3)</f>
        <v>30</v>
      </c>
      <c r="H24" s="9"/>
      <c r="I24" s="0" t="n">
        <f aca="false">IF((G24-H24) &gt; 0, G24-H24, "")</f>
        <v>30</v>
      </c>
      <c r="K24" s="7"/>
    </row>
    <row collapsed="false" customFormat="false" customHeight="false" hidden="false" ht="12.1" outlineLevel="0" r="25">
      <c r="A25" s="0" t="s">
        <v>63</v>
      </c>
      <c r="B25" s="0" t="s">
        <v>56</v>
      </c>
      <c r="C25" s="8" t="s">
        <v>23</v>
      </c>
      <c r="D25" s="0" t="s">
        <v>57</v>
      </c>
      <c r="E25" s="0" t="s">
        <v>58</v>
      </c>
      <c r="F25" s="0" t="s">
        <v>59</v>
      </c>
      <c r="G25" s="6" t="n">
        <f aca="false">IF(B25="NF", 0, $G$3)</f>
        <v>30</v>
      </c>
      <c r="H25" s="6" t="n">
        <v>10</v>
      </c>
      <c r="I25" s="0" t="n">
        <f aca="false">IF((G25-H25) &gt; 0, G25-H25, "")</f>
        <v>20</v>
      </c>
      <c r="K25" s="7"/>
    </row>
    <row collapsed="false" customFormat="false" customHeight="false" hidden="false" ht="12.1" outlineLevel="0" r="26">
      <c r="A26" s="0" t="s">
        <v>64</v>
      </c>
      <c r="B26" s="0" t="s">
        <v>38</v>
      </c>
      <c r="C26" s="8" t="s">
        <v>23</v>
      </c>
      <c r="D26" s="0" t="s">
        <v>39</v>
      </c>
      <c r="G26" s="6" t="n">
        <f aca="false">IF(B26="NF", 0, $G$3)</f>
        <v>0</v>
      </c>
      <c r="H26" s="6"/>
      <c r="I26" s="0" t="str">
        <f aca="false">IF((G26-H26) &gt; 0, G26-H26, "")</f>
        <v/>
      </c>
      <c r="K26" s="7"/>
    </row>
    <row collapsed="false" customFormat="false" customHeight="false" hidden="false" ht="12.1" outlineLevel="0" r="27">
      <c r="A27" s="0" t="s">
        <v>65</v>
      </c>
      <c r="B27" s="0" t="s">
        <v>38</v>
      </c>
      <c r="C27" s="8" t="s">
        <v>23</v>
      </c>
      <c r="D27" s="0" t="s">
        <v>39</v>
      </c>
      <c r="G27" s="6" t="n">
        <f aca="false">IF(B27="NF", 0, $G$3)</f>
        <v>0</v>
      </c>
      <c r="H27" s="6"/>
      <c r="I27" s="0" t="str">
        <f aca="false">IF((G27-H27) &gt; 0, G27-H27, "")</f>
        <v/>
      </c>
      <c r="K27" s="7"/>
    </row>
    <row collapsed="false" customFormat="false" customHeight="false" hidden="false" ht="12.1" outlineLevel="0" r="28">
      <c r="A28" s="0" t="s">
        <v>66</v>
      </c>
      <c r="B28" s="0" t="s">
        <v>38</v>
      </c>
      <c r="C28" s="8" t="s">
        <v>23</v>
      </c>
      <c r="D28" s="0" t="s">
        <v>39</v>
      </c>
      <c r="G28" s="6" t="n">
        <f aca="false">IF(B28="NF", 0, $G$3)</f>
        <v>0</v>
      </c>
      <c r="H28" s="6"/>
      <c r="I28" s="0" t="str">
        <f aca="false">IF((G28-H28) &gt; 0, G28-H28, "")</f>
        <v/>
      </c>
      <c r="K28" s="7"/>
    </row>
    <row collapsed="false" customFormat="false" customHeight="false" hidden="false" ht="12.1" outlineLevel="0" r="29">
      <c r="A29" s="0" t="s">
        <v>67</v>
      </c>
      <c r="B29" s="0" t="s">
        <v>38</v>
      </c>
      <c r="C29" s="8" t="s">
        <v>23</v>
      </c>
      <c r="D29" s="0" t="s">
        <v>39</v>
      </c>
      <c r="G29" s="6" t="n">
        <f aca="false">IF(B29="NF", 0, $G$3)</f>
        <v>0</v>
      </c>
      <c r="H29" s="6"/>
      <c r="I29" s="0" t="str">
        <f aca="false">IF((G29-H29) &gt; 0, G29-H29, "")</f>
        <v/>
      </c>
      <c r="K29" s="7"/>
    </row>
    <row collapsed="false" customFormat="false" customHeight="false" hidden="false" ht="12.55" outlineLevel="0" r="30">
      <c r="A30" s="0" t="s">
        <v>68</v>
      </c>
      <c r="B30" s="0" t="s">
        <v>47</v>
      </c>
      <c r="C30" s="8" t="s">
        <v>23</v>
      </c>
      <c r="D30" s="0" t="s">
        <v>48</v>
      </c>
      <c r="E30" s="0" t="s">
        <v>43</v>
      </c>
      <c r="F30" s="10" t="n">
        <v>885012207092</v>
      </c>
      <c r="G30" s="6" t="n">
        <f aca="false">IF(B30="NF", 0, $G$3)</f>
        <v>30</v>
      </c>
      <c r="H30" s="9"/>
      <c r="I30" s="0" t="n">
        <f aca="false">IF((G30-H30) &gt; 0, G30-H30, "")</f>
        <v>30</v>
      </c>
      <c r="K30" s="7"/>
    </row>
    <row collapsed="false" customFormat="false" customHeight="false" hidden="false" ht="12.1" outlineLevel="0" r="31">
      <c r="A31" s="0" t="s">
        <v>69</v>
      </c>
      <c r="B31" s="0" t="s">
        <v>38</v>
      </c>
      <c r="C31" s="8" t="s">
        <v>23</v>
      </c>
      <c r="D31" s="0" t="s">
        <v>39</v>
      </c>
      <c r="G31" s="6" t="n">
        <f aca="false">IF(B31="NF", 0, $G$3)</f>
        <v>0</v>
      </c>
      <c r="H31" s="6"/>
      <c r="I31" s="0" t="str">
        <f aca="false">IF((G31-H31) &gt; 0, G31-H31, "")</f>
        <v/>
      </c>
      <c r="K31" s="7"/>
    </row>
    <row collapsed="false" customFormat="false" customHeight="false" hidden="false" ht="12.1" outlineLevel="0" r="32">
      <c r="A32" s="0" t="s">
        <v>70</v>
      </c>
      <c r="B32" s="0" t="s">
        <v>71</v>
      </c>
      <c r="C32" s="8" t="s">
        <v>23</v>
      </c>
      <c r="D32" s="0" t="s">
        <v>29</v>
      </c>
      <c r="E32" s="0" t="s">
        <v>30</v>
      </c>
      <c r="F32" s="0" t="s">
        <v>31</v>
      </c>
      <c r="G32" s="6" t="n">
        <f aca="false">IF(B32="NF", 0, $G$3)</f>
        <v>30</v>
      </c>
      <c r="H32" s="6" t="n">
        <v>40</v>
      </c>
      <c r="I32" s="0" t="str">
        <f aca="false">IF((G32-H32) &gt; 0, G32-H32, "")</f>
        <v/>
      </c>
      <c r="K32" s="7"/>
    </row>
    <row collapsed="false" customFormat="false" customHeight="false" hidden="false" ht="12.1" outlineLevel="0" r="33">
      <c r="A33" s="0" t="s">
        <v>72</v>
      </c>
      <c r="B33" s="0" t="s">
        <v>71</v>
      </c>
      <c r="C33" s="8" t="s">
        <v>23</v>
      </c>
      <c r="D33" s="0" t="s">
        <v>29</v>
      </c>
      <c r="E33" s="0" t="s">
        <v>30</v>
      </c>
      <c r="F33" s="0" t="s">
        <v>31</v>
      </c>
      <c r="G33" s="6" t="n">
        <f aca="false">IF(B33="NF", 0, $G$3)</f>
        <v>30</v>
      </c>
      <c r="H33" s="6" t="n">
        <v>40</v>
      </c>
      <c r="I33" s="0" t="str">
        <f aca="false">IF((G33-H33) &gt; 0, G33-H33, "")</f>
        <v/>
      </c>
      <c r="K33" s="7"/>
    </row>
    <row collapsed="false" customFormat="false" customHeight="false" hidden="false" ht="12.1" outlineLevel="0" r="34">
      <c r="A34" s="0" t="s">
        <v>73</v>
      </c>
      <c r="B34" s="0" t="s">
        <v>28</v>
      </c>
      <c r="C34" s="8" t="s">
        <v>23</v>
      </c>
      <c r="D34" s="0" t="s">
        <v>29</v>
      </c>
      <c r="E34" s="0" t="s">
        <v>30</v>
      </c>
      <c r="F34" s="0" t="s">
        <v>31</v>
      </c>
      <c r="G34" s="6" t="n">
        <f aca="false">IF(B34="NF", 0, $G$3)</f>
        <v>30</v>
      </c>
      <c r="H34" s="6"/>
      <c r="I34" s="0" t="n">
        <f aca="false">IF((G34-H34) &gt; 0, G34-H34, "")</f>
        <v>30</v>
      </c>
      <c r="K34" s="7"/>
    </row>
    <row collapsed="false" customFormat="false" customHeight="false" hidden="false" ht="12.1" outlineLevel="0" r="35">
      <c r="A35" s="0" t="s">
        <v>74</v>
      </c>
      <c r="B35" s="0" t="s">
        <v>28</v>
      </c>
      <c r="C35" s="8" t="s">
        <v>23</v>
      </c>
      <c r="D35" s="0" t="s">
        <v>29</v>
      </c>
      <c r="E35" s="0" t="s">
        <v>30</v>
      </c>
      <c r="F35" s="0" t="s">
        <v>31</v>
      </c>
      <c r="G35" s="6" t="n">
        <f aca="false">IF(B35="NF", 0, $G$3)</f>
        <v>30</v>
      </c>
      <c r="H35" s="6"/>
      <c r="I35" s="0" t="n">
        <f aca="false">IF((G35-H35) &gt; 0, G35-H35, "")</f>
        <v>30</v>
      </c>
      <c r="K35" s="7"/>
    </row>
    <row collapsed="false" customFormat="false" customHeight="false" hidden="false" ht="12.55" outlineLevel="0" r="36">
      <c r="A36" s="0" t="s">
        <v>75</v>
      </c>
      <c r="B36" s="0" t="s">
        <v>47</v>
      </c>
      <c r="C36" s="8" t="s">
        <v>23</v>
      </c>
      <c r="D36" s="0" t="s">
        <v>48</v>
      </c>
      <c r="E36" s="0" t="s">
        <v>43</v>
      </c>
      <c r="F36" s="10" t="n">
        <v>885012207092</v>
      </c>
      <c r="G36" s="6" t="n">
        <f aca="false">IF(B36="NF", 0, $G$3)</f>
        <v>30</v>
      </c>
      <c r="H36" s="9"/>
      <c r="I36" s="0" t="n">
        <f aca="false">IF((G36-H36) &gt; 0, G36-H36, "")</f>
        <v>30</v>
      </c>
      <c r="K36" s="7"/>
    </row>
    <row collapsed="false" customFormat="false" customHeight="false" hidden="false" ht="12.1" outlineLevel="0" r="37">
      <c r="A37" s="0" t="s">
        <v>76</v>
      </c>
      <c r="B37" s="0" t="s">
        <v>77</v>
      </c>
      <c r="C37" s="8" t="s">
        <v>23</v>
      </c>
      <c r="D37" s="0" t="s">
        <v>78</v>
      </c>
      <c r="E37" s="0" t="s">
        <v>58</v>
      </c>
      <c r="F37" s="0" t="s">
        <v>79</v>
      </c>
      <c r="G37" s="6" t="n">
        <f aca="false">IF(B37="NF", 0, $G$3)</f>
        <v>30</v>
      </c>
      <c r="H37" s="6"/>
      <c r="I37" s="0" t="n">
        <f aca="false">IF((G37-H37) &gt; 0, G37-H37, "")</f>
        <v>30</v>
      </c>
      <c r="K37" s="7"/>
    </row>
    <row collapsed="false" customFormat="false" customHeight="false" hidden="false" ht="12.1" outlineLevel="0" r="38">
      <c r="A38" s="0" t="s">
        <v>80</v>
      </c>
      <c r="B38" s="0" t="s">
        <v>38</v>
      </c>
      <c r="C38" s="8" t="s">
        <v>81</v>
      </c>
      <c r="D38" s="0" t="s">
        <v>39</v>
      </c>
      <c r="G38" s="6" t="n">
        <f aca="false">IF(B38="NF", 0, $G$3)</f>
        <v>0</v>
      </c>
      <c r="H38" s="6"/>
      <c r="I38" s="0" t="str">
        <f aca="false">IF((G38-H38) &gt; 0, G38-H38, "")</f>
        <v/>
      </c>
      <c r="K38" s="7"/>
    </row>
    <row collapsed="false" customFormat="false" customHeight="false" hidden="false" ht="12.1" outlineLevel="0" r="39">
      <c r="A39" s="0" t="s">
        <v>82</v>
      </c>
      <c r="B39" s="0" t="s">
        <v>83</v>
      </c>
      <c r="C39" s="8" t="s">
        <v>23</v>
      </c>
      <c r="D39" s="0" t="s">
        <v>84</v>
      </c>
      <c r="E39" s="0" t="s">
        <v>85</v>
      </c>
      <c r="F39" s="0" t="s">
        <v>86</v>
      </c>
      <c r="G39" s="6" t="n">
        <f aca="false">IF(B39="NF", 0, $G$3)</f>
        <v>30</v>
      </c>
      <c r="H39" s="6" t="n">
        <v>5</v>
      </c>
      <c r="I39" s="0" t="n">
        <f aca="false">IF((G39-H39) &gt; 0, G39-H39, "")</f>
        <v>25</v>
      </c>
      <c r="K39" s="7"/>
    </row>
    <row collapsed="false" customFormat="false" customHeight="false" hidden="false" ht="12.1" outlineLevel="0" r="40">
      <c r="A40" s="0" t="s">
        <v>87</v>
      </c>
      <c r="B40" s="0" t="s">
        <v>88</v>
      </c>
      <c r="C40" s="8" t="s">
        <v>23</v>
      </c>
      <c r="D40" s="0" t="s">
        <v>89</v>
      </c>
      <c r="E40" s="0" t="s">
        <v>85</v>
      </c>
      <c r="F40" s="0" t="s">
        <v>90</v>
      </c>
      <c r="G40" s="6" t="n">
        <f aca="false">IF(B40="NF", 0, $G$3)</f>
        <v>30</v>
      </c>
      <c r="H40" s="6" t="n">
        <v>5</v>
      </c>
      <c r="I40" s="0" t="n">
        <f aca="false">IF((G40-H40) &gt; 0, G40-H40, "")</f>
        <v>25</v>
      </c>
      <c r="K40" s="7"/>
    </row>
    <row collapsed="false" customFormat="false" customHeight="false" hidden="false" ht="12.1" outlineLevel="0" r="41">
      <c r="A41" s="0" t="s">
        <v>91</v>
      </c>
      <c r="B41" s="0" t="s">
        <v>92</v>
      </c>
      <c r="C41" s="8" t="s">
        <v>23</v>
      </c>
      <c r="D41" s="0" t="s">
        <v>93</v>
      </c>
      <c r="E41" s="0" t="s">
        <v>85</v>
      </c>
      <c r="F41" s="0" t="s">
        <v>94</v>
      </c>
      <c r="G41" s="6" t="n">
        <f aca="false">IF(B41="NF", 0, $G$3)</f>
        <v>30</v>
      </c>
      <c r="H41" s="6" t="n">
        <v>5</v>
      </c>
      <c r="I41" s="0" t="n">
        <f aca="false">IF((G41-H41) &gt; 0, G41-H41, "")</f>
        <v>25</v>
      </c>
      <c r="K41" s="7"/>
    </row>
    <row collapsed="false" customFormat="false" customHeight="false" hidden="false" ht="12.1" outlineLevel="0" r="42">
      <c r="A42" s="0" t="s">
        <v>95</v>
      </c>
      <c r="B42" s="0" t="s">
        <v>38</v>
      </c>
      <c r="C42" s="8" t="s">
        <v>96</v>
      </c>
      <c r="D42" s="0" t="s">
        <v>39</v>
      </c>
      <c r="G42" s="6" t="n">
        <f aca="false">IF(B42="NF", 0, $G$3)</f>
        <v>0</v>
      </c>
      <c r="H42" s="6"/>
      <c r="I42" s="0" t="str">
        <f aca="false">IF((G42-H42) &gt; 0, G42-H42, "")</f>
        <v/>
      </c>
      <c r="K42" s="7"/>
    </row>
    <row collapsed="false" customFormat="false" customHeight="false" hidden="false" ht="12.1" outlineLevel="0" r="43">
      <c r="A43" s="0" t="s">
        <v>97</v>
      </c>
      <c r="B43" s="0" t="s">
        <v>38</v>
      </c>
      <c r="C43" s="8" t="s">
        <v>96</v>
      </c>
      <c r="D43" s="0" t="s">
        <v>39</v>
      </c>
      <c r="G43" s="6" t="n">
        <f aca="false">IF(B43="NF", 0, $G$3)</f>
        <v>0</v>
      </c>
      <c r="H43" s="6"/>
      <c r="I43" s="0" t="str">
        <f aca="false">IF((G43-H43) &gt; 0, G43-H43, "")</f>
        <v/>
      </c>
      <c r="K43" s="7"/>
    </row>
    <row collapsed="false" customFormat="false" customHeight="false" hidden="false" ht="12.1" outlineLevel="0" r="44">
      <c r="A44" s="0" t="s">
        <v>98</v>
      </c>
      <c r="B44" s="0" t="s">
        <v>38</v>
      </c>
      <c r="C44" s="8" t="s">
        <v>96</v>
      </c>
      <c r="D44" s="0" t="s">
        <v>39</v>
      </c>
      <c r="G44" s="6" t="n">
        <f aca="false">IF(B44="NF", 0, $G$3)</f>
        <v>0</v>
      </c>
      <c r="H44" s="6"/>
      <c r="I44" s="0" t="str">
        <f aca="false">IF((G44-H44) &gt; 0, G44-H44, "")</f>
        <v/>
      </c>
      <c r="K44" s="7"/>
    </row>
    <row collapsed="false" customFormat="false" customHeight="false" hidden="false" ht="12.1" outlineLevel="0" r="45">
      <c r="A45" s="0" t="s">
        <v>99</v>
      </c>
      <c r="B45" s="0" t="s">
        <v>38</v>
      </c>
      <c r="C45" s="8" t="s">
        <v>96</v>
      </c>
      <c r="D45" s="0" t="s">
        <v>39</v>
      </c>
      <c r="G45" s="6" t="n">
        <f aca="false">IF(B45="NF", 0, $G$3)</f>
        <v>0</v>
      </c>
      <c r="H45" s="6"/>
      <c r="I45" s="0" t="str">
        <f aca="false">IF((G45-H45) &gt; 0, G45-H45, "")</f>
        <v/>
      </c>
      <c r="K45" s="7"/>
    </row>
    <row collapsed="false" customFormat="false" customHeight="false" hidden="false" ht="12.1" outlineLevel="0" r="46">
      <c r="A46" s="0" t="s">
        <v>100</v>
      </c>
      <c r="B46" s="0" t="s">
        <v>38</v>
      </c>
      <c r="C46" s="8" t="s">
        <v>96</v>
      </c>
      <c r="D46" s="0" t="s">
        <v>39</v>
      </c>
      <c r="G46" s="6" t="n">
        <f aca="false">IF(B46="NF", 0, $G$3)</f>
        <v>0</v>
      </c>
      <c r="H46" s="6"/>
      <c r="I46" s="0" t="str">
        <f aca="false">IF((G46-H46) &gt; 0, G46-H46, "")</f>
        <v/>
      </c>
      <c r="K46" s="7"/>
    </row>
    <row collapsed="false" customFormat="false" customHeight="false" hidden="false" ht="12.1" outlineLevel="0" r="47">
      <c r="A47" s="0" t="s">
        <v>101</v>
      </c>
      <c r="B47" s="0" t="s">
        <v>38</v>
      </c>
      <c r="C47" s="8" t="s">
        <v>96</v>
      </c>
      <c r="D47" s="0" t="s">
        <v>39</v>
      </c>
      <c r="G47" s="6" t="n">
        <f aca="false">IF(B47="NF", 0, $G$3)</f>
        <v>0</v>
      </c>
      <c r="H47" s="6"/>
      <c r="I47" s="0" t="str">
        <f aca="false">IF((G47-H47) &gt; 0, G47-H47, "")</f>
        <v/>
      </c>
      <c r="K47" s="7"/>
    </row>
    <row collapsed="false" customFormat="false" customHeight="false" hidden="false" ht="12.1" outlineLevel="0" r="48">
      <c r="A48" s="0" t="s">
        <v>102</v>
      </c>
      <c r="B48" s="0" t="s">
        <v>103</v>
      </c>
      <c r="C48" s="8" t="s">
        <v>104</v>
      </c>
      <c r="D48" s="0" t="s">
        <v>105</v>
      </c>
      <c r="E48" s="0" t="s">
        <v>106</v>
      </c>
      <c r="F48" s="0" t="s">
        <v>107</v>
      </c>
      <c r="G48" s="6" t="n">
        <f aca="false">IF(B48="NF", 0, $G$3)</f>
        <v>30</v>
      </c>
      <c r="H48" s="6"/>
      <c r="I48" s="0" t="n">
        <f aca="false">IF((G48-H48) &gt; 0, G48-H48, "")</f>
        <v>30</v>
      </c>
      <c r="K48" s="7"/>
    </row>
    <row collapsed="false" customFormat="false" customHeight="false" hidden="false" ht="12.1" outlineLevel="0" r="49">
      <c r="A49" s="0" t="s">
        <v>108</v>
      </c>
      <c r="B49" s="0" t="s">
        <v>38</v>
      </c>
      <c r="C49" s="8" t="s">
        <v>81</v>
      </c>
      <c r="D49" s="0" t="s">
        <v>39</v>
      </c>
      <c r="G49" s="6" t="n">
        <f aca="false">IF(B49="NF", 0, $G$3)</f>
        <v>0</v>
      </c>
      <c r="H49" s="6"/>
      <c r="I49" s="0" t="str">
        <f aca="false">IF((G49-H49) &gt; 0, G49-H49, "")</f>
        <v/>
      </c>
      <c r="K49" s="7"/>
    </row>
    <row collapsed="false" customFormat="false" customHeight="false" hidden="false" ht="12.1" outlineLevel="0" r="50">
      <c r="A50" s="0" t="s">
        <v>109</v>
      </c>
      <c r="B50" s="0" t="s">
        <v>38</v>
      </c>
      <c r="C50" s="8" t="s">
        <v>81</v>
      </c>
      <c r="D50" s="0" t="s">
        <v>39</v>
      </c>
      <c r="G50" s="6" t="n">
        <f aca="false">IF(B50="NF", 0, $G$3)</f>
        <v>0</v>
      </c>
      <c r="H50" s="6"/>
      <c r="I50" s="0" t="str">
        <f aca="false">IF((G50-H50) &gt; 0, G50-H50, "")</f>
        <v/>
      </c>
      <c r="K50" s="7"/>
    </row>
    <row collapsed="false" customFormat="false" customHeight="false" hidden="false" ht="12.1" outlineLevel="0" r="51">
      <c r="A51" s="0" t="s">
        <v>110</v>
      </c>
      <c r="B51" s="0" t="s">
        <v>38</v>
      </c>
      <c r="C51" s="8" t="s">
        <v>81</v>
      </c>
      <c r="D51" s="0" t="s">
        <v>39</v>
      </c>
      <c r="G51" s="6" t="n">
        <f aca="false">IF(B51="NF", 0, $G$3)</f>
        <v>0</v>
      </c>
      <c r="H51" s="6"/>
      <c r="I51" s="0" t="str">
        <f aca="false">IF((G51-H51) &gt; 0, G51-H51, "")</f>
        <v/>
      </c>
      <c r="K51" s="7"/>
    </row>
    <row collapsed="false" customFormat="false" customHeight="false" hidden="false" ht="12.1" outlineLevel="0" r="52">
      <c r="A52" s="0" t="s">
        <v>111</v>
      </c>
      <c r="B52" s="0" t="s">
        <v>112</v>
      </c>
      <c r="C52" s="8" t="s">
        <v>113</v>
      </c>
      <c r="D52" s="0" t="s">
        <v>114</v>
      </c>
      <c r="E52" s="0" t="s">
        <v>115</v>
      </c>
      <c r="F52" s="0" t="s">
        <v>116</v>
      </c>
      <c r="G52" s="6" t="n">
        <f aca="false">IF(B52="NF", 0, $G$3)</f>
        <v>30</v>
      </c>
      <c r="H52" s="6"/>
      <c r="I52" s="0" t="n">
        <f aca="false">IF((G52-H52) &gt; 0, G52-H52, "")</f>
        <v>30</v>
      </c>
      <c r="K52" s="7"/>
    </row>
    <row collapsed="false" customFormat="false" customHeight="false" hidden="false" ht="12.1" outlineLevel="0" r="53">
      <c r="A53" s="0" t="s">
        <v>117</v>
      </c>
      <c r="B53" s="0" t="s">
        <v>118</v>
      </c>
      <c r="C53" s="8" t="s">
        <v>104</v>
      </c>
      <c r="D53" s="0" t="s">
        <v>119</v>
      </c>
      <c r="E53" s="0" t="s">
        <v>106</v>
      </c>
      <c r="F53" s="0" t="s">
        <v>120</v>
      </c>
      <c r="G53" s="6" t="n">
        <f aca="false">IF(B53="NF", 0, $G$3)</f>
        <v>30</v>
      </c>
      <c r="H53" s="6"/>
      <c r="I53" s="0" t="n">
        <f aca="false">IF((G53-H53) &gt; 0, G53-H53, "")</f>
        <v>30</v>
      </c>
      <c r="K53" s="7"/>
    </row>
    <row collapsed="false" customFormat="false" customHeight="false" hidden="false" ht="12.1" outlineLevel="0" r="54">
      <c r="A54" s="0" t="s">
        <v>121</v>
      </c>
      <c r="B54" s="0" t="s">
        <v>38</v>
      </c>
      <c r="C54" s="8" t="s">
        <v>104</v>
      </c>
      <c r="D54" s="0" t="s">
        <v>39</v>
      </c>
      <c r="G54" s="6" t="n">
        <f aca="false">IF(B54="NF", 0, $G$3)</f>
        <v>0</v>
      </c>
      <c r="H54" s="6"/>
      <c r="I54" s="0" t="str">
        <f aca="false">IF((G54-H54) &gt; 0, G54-H54, "")</f>
        <v/>
      </c>
      <c r="K54" s="7"/>
    </row>
    <row collapsed="false" customFormat="false" customHeight="false" hidden="false" ht="12.1" outlineLevel="0" r="55">
      <c r="A55" s="0" t="s">
        <v>122</v>
      </c>
      <c r="B55" s="0" t="s">
        <v>123</v>
      </c>
      <c r="C55" s="8" t="s">
        <v>96</v>
      </c>
      <c r="D55" s="0" t="s">
        <v>124</v>
      </c>
      <c r="E55" s="0" t="s">
        <v>58</v>
      </c>
      <c r="F55" s="0" t="s">
        <v>125</v>
      </c>
      <c r="G55" s="6" t="n">
        <f aca="false">IF(B55="NF", 0, $G$3)</f>
        <v>30</v>
      </c>
      <c r="H55" s="6"/>
      <c r="I55" s="0" t="n">
        <f aca="false">IF((G55-H55) &gt; 0, G55-H55, "")</f>
        <v>30</v>
      </c>
      <c r="K55" s="7"/>
    </row>
    <row collapsed="false" customFormat="false" customHeight="false" hidden="false" ht="12.1" outlineLevel="0" r="56">
      <c r="A56" s="0" t="s">
        <v>126</v>
      </c>
      <c r="B56" s="0" t="s">
        <v>123</v>
      </c>
      <c r="C56" s="8" t="s">
        <v>96</v>
      </c>
      <c r="D56" s="0" t="s">
        <v>124</v>
      </c>
      <c r="E56" s="0" t="s">
        <v>58</v>
      </c>
      <c r="F56" s="0" t="s">
        <v>125</v>
      </c>
      <c r="G56" s="6" t="n">
        <f aca="false">IF(B56="NF", 0, $G$3)</f>
        <v>30</v>
      </c>
      <c r="H56" s="6"/>
      <c r="I56" s="0" t="n">
        <f aca="false">IF((G56-H56) &gt; 0, G56-H56, "")</f>
        <v>30</v>
      </c>
      <c r="K56" s="7"/>
    </row>
    <row collapsed="false" customFormat="false" customHeight="false" hidden="false" ht="12.55" outlineLevel="0" r="57">
      <c r="A57" s="0" t="s">
        <v>127</v>
      </c>
      <c r="B57" s="0" t="s">
        <v>128</v>
      </c>
      <c r="C57" s="0" t="s">
        <v>129</v>
      </c>
      <c r="D57" s="11" t="s">
        <v>130</v>
      </c>
      <c r="E57" s="0" t="s">
        <v>131</v>
      </c>
      <c r="F57" s="7" t="n">
        <v>751.0062</v>
      </c>
      <c r="G57" s="6" t="n">
        <f aca="false">IF(B57="NF", 0, $G$3 * 2)</f>
        <v>60</v>
      </c>
      <c r="H57" s="9"/>
      <c r="I57" s="0" t="n">
        <f aca="false">IF((G57-H57) &gt; 0, G57-H57, "")</f>
        <v>60</v>
      </c>
      <c r="K57" s="7"/>
    </row>
    <row collapsed="false" customFormat="false" customHeight="false" hidden="false" ht="12.1" outlineLevel="0" r="58">
      <c r="A58" s="0" t="s">
        <v>132</v>
      </c>
      <c r="B58" s="0" t="s">
        <v>133</v>
      </c>
      <c r="C58" s="8" t="s">
        <v>134</v>
      </c>
      <c r="D58" s="0" t="s">
        <v>135</v>
      </c>
      <c r="E58" s="0" t="s">
        <v>136</v>
      </c>
      <c r="F58" s="0" t="s">
        <v>137</v>
      </c>
      <c r="G58" s="6" t="n">
        <f aca="false">IF(B58="NF", 0, $G$3)</f>
        <v>30</v>
      </c>
      <c r="H58" s="6" t="n">
        <v>5</v>
      </c>
      <c r="I58" s="0" t="n">
        <f aca="false">IF((G58-H58) &gt; 0, G58-H58, "")</f>
        <v>25</v>
      </c>
      <c r="K58" s="7"/>
    </row>
    <row collapsed="false" customFormat="false" customHeight="false" hidden="false" ht="12.55" outlineLevel="0" r="59">
      <c r="A59" s="0" t="s">
        <v>138</v>
      </c>
      <c r="B59" s="0" t="s">
        <v>139</v>
      </c>
      <c r="C59" s="8" t="s">
        <v>140</v>
      </c>
      <c r="D59" s="0" t="s">
        <v>141</v>
      </c>
      <c r="E59" s="11" t="s">
        <v>43</v>
      </c>
      <c r="F59" s="7" t="n">
        <v>691311500102</v>
      </c>
      <c r="G59" s="6" t="n">
        <f aca="false">IF(B59="NF", 0, $G$3)</f>
        <v>30</v>
      </c>
      <c r="H59" s="9"/>
      <c r="I59" s="0" t="n">
        <f aca="false">IF((G59-H59) &gt; 0, G59-H59, "")</f>
        <v>30</v>
      </c>
      <c r="K59" s="7"/>
    </row>
    <row collapsed="false" customFormat="false" customHeight="false" hidden="false" ht="12.55" outlineLevel="0" r="60">
      <c r="A60" s="0" t="s">
        <v>142</v>
      </c>
      <c r="B60" s="0" t="s">
        <v>143</v>
      </c>
      <c r="C60" s="8" t="s">
        <v>140</v>
      </c>
      <c r="D60" s="0" t="s">
        <v>141</v>
      </c>
      <c r="E60" s="11" t="s">
        <v>43</v>
      </c>
      <c r="F60" s="7" t="n">
        <v>691311500102</v>
      </c>
      <c r="G60" s="6" t="n">
        <f aca="false">IF(B60="NF", 0, $G$3)</f>
        <v>30</v>
      </c>
      <c r="H60" s="9"/>
      <c r="I60" s="0" t="n">
        <f aca="false">IF((G60-H60) &gt; 0, G60-H60, "")</f>
        <v>30</v>
      </c>
      <c r="K60" s="7"/>
    </row>
    <row collapsed="false" customFormat="false" customHeight="false" hidden="false" ht="12.1" outlineLevel="0" r="61">
      <c r="A61" s="0" t="s">
        <v>144</v>
      </c>
      <c r="B61" s="0" t="s">
        <v>38</v>
      </c>
      <c r="C61" s="8" t="s">
        <v>140</v>
      </c>
      <c r="D61" s="0" t="s">
        <v>39</v>
      </c>
      <c r="E61" s="11"/>
      <c r="F61" s="7"/>
      <c r="G61" s="6" t="n">
        <f aca="false">IF(B61="NF", 0, $G$3)</f>
        <v>0</v>
      </c>
      <c r="H61" s="9"/>
      <c r="I61" s="0" t="str">
        <f aca="false">IF((G61-H61) &gt; 0, G61-H61, "")</f>
        <v/>
      </c>
      <c r="K61" s="7"/>
    </row>
    <row collapsed="false" customFormat="false" customHeight="false" hidden="false" ht="12.55" outlineLevel="0" r="62">
      <c r="A62" s="0" t="s">
        <v>145</v>
      </c>
      <c r="B62" s="0" t="s">
        <v>146</v>
      </c>
      <c r="C62" s="8" t="s">
        <v>147</v>
      </c>
      <c r="D62" s="0" t="s">
        <v>148</v>
      </c>
      <c r="E62" s="11" t="s">
        <v>149</v>
      </c>
      <c r="F62" s="0" t="s">
        <v>150</v>
      </c>
      <c r="G62" s="6" t="n">
        <f aca="false">IF(B62="NF", 0, $G$3 / 3)</f>
        <v>10</v>
      </c>
      <c r="H62" s="6"/>
      <c r="I62" s="0" t="n">
        <f aca="false">IF((G62-H62) &gt; 0, G62-H62, "")</f>
        <v>10</v>
      </c>
      <c r="K62" s="7"/>
    </row>
    <row collapsed="false" customFormat="false" customHeight="false" hidden="false" ht="12.55" outlineLevel="0" r="63">
      <c r="A63" s="0" t="s">
        <v>151</v>
      </c>
      <c r="B63" s="0" t="s">
        <v>152</v>
      </c>
      <c r="C63" s="8" t="s">
        <v>153</v>
      </c>
      <c r="D63" s="0" t="s">
        <v>154</v>
      </c>
      <c r="E63" s="11" t="s">
        <v>149</v>
      </c>
      <c r="F63" s="0" t="s">
        <v>155</v>
      </c>
      <c r="G63" s="6" t="n">
        <f aca="false">IF(B63="NF", 0, $G$3 / 3)</f>
        <v>10</v>
      </c>
      <c r="H63" s="6"/>
      <c r="I63" s="0" t="n">
        <f aca="false">IF((G63-H63) &gt; 0, G63-H63, "")</f>
        <v>10</v>
      </c>
      <c r="K63" s="7"/>
    </row>
    <row collapsed="false" customFormat="false" customHeight="false" hidden="false" ht="12.1" outlineLevel="0" r="64">
      <c r="A64" s="0" t="s">
        <v>156</v>
      </c>
      <c r="B64" s="0" t="s">
        <v>157</v>
      </c>
      <c r="C64" s="8" t="s">
        <v>158</v>
      </c>
      <c r="D64" s="0" t="s">
        <v>159</v>
      </c>
      <c r="E64" s="11" t="s">
        <v>160</v>
      </c>
      <c r="F64" s="0" t="s">
        <v>161</v>
      </c>
      <c r="G64" s="6" t="n">
        <f aca="false">IF(B64="NF", 0, $G$3)</f>
        <v>30</v>
      </c>
      <c r="H64" s="6"/>
      <c r="I64" s="0" t="n">
        <f aca="false">IF((G64-H64) &gt; 0, G64-H64, "")</f>
        <v>30</v>
      </c>
      <c r="K64" s="7"/>
    </row>
    <row collapsed="false" customFormat="false" customHeight="false" hidden="false" ht="12.55" outlineLevel="0" r="65">
      <c r="A65" s="0" t="s">
        <v>162</v>
      </c>
      <c r="B65" s="0" t="s">
        <v>163</v>
      </c>
      <c r="C65" s="8" t="s">
        <v>164</v>
      </c>
      <c r="D65" s="0" t="s">
        <v>165</v>
      </c>
      <c r="E65" s="0" t="s">
        <v>149</v>
      </c>
      <c r="F65" s="0" t="s">
        <v>166</v>
      </c>
      <c r="G65" s="6" t="n">
        <f aca="false">IF(B65="NF", 0, $G$3)</f>
        <v>30</v>
      </c>
      <c r="H65" s="6"/>
      <c r="I65" s="0" t="n">
        <f aca="false">IF((G65-H65) &gt; 0, G65-H65, "")</f>
        <v>30</v>
      </c>
      <c r="K65" s="7"/>
    </row>
    <row collapsed="false" customFormat="false" customHeight="false" hidden="false" ht="12.1" outlineLevel="0" r="66">
      <c r="A66" s="0" t="s">
        <v>167</v>
      </c>
      <c r="B66" s="0" t="s">
        <v>168</v>
      </c>
      <c r="C66" s="8" t="s">
        <v>169</v>
      </c>
      <c r="D66" s="0" t="s">
        <v>170</v>
      </c>
      <c r="E66" s="0" t="s">
        <v>171</v>
      </c>
      <c r="F66" s="0" t="s">
        <v>168</v>
      </c>
      <c r="G66" s="6" t="n">
        <f aca="false">IF(B66="NF", 0, $G$3)</f>
        <v>30</v>
      </c>
      <c r="H66" s="6"/>
      <c r="I66" s="0" t="n">
        <f aca="false">IF((G66-H66) &gt; 0, G66-H66, "")</f>
        <v>30</v>
      </c>
      <c r="K66" s="7"/>
    </row>
    <row collapsed="false" customFormat="false" customHeight="false" hidden="false" ht="12.1" outlineLevel="0" r="67">
      <c r="A67" s="0" t="s">
        <v>172</v>
      </c>
      <c r="B67" s="0" t="s">
        <v>168</v>
      </c>
      <c r="C67" s="8" t="s">
        <v>169</v>
      </c>
      <c r="D67" s="0" t="s">
        <v>170</v>
      </c>
      <c r="E67" s="0" t="s">
        <v>171</v>
      </c>
      <c r="F67" s="0" t="s">
        <v>168</v>
      </c>
      <c r="G67" s="6" t="n">
        <f aca="false">IF(B67="NF", 0, $G$3)</f>
        <v>30</v>
      </c>
      <c r="H67" s="6"/>
      <c r="I67" s="0" t="n">
        <f aca="false">IF((G67-H67) &gt; 0, G67-H67, "")</f>
        <v>30</v>
      </c>
      <c r="K67" s="7"/>
    </row>
    <row collapsed="false" customFormat="false" customHeight="false" hidden="false" ht="12.1" outlineLevel="0" r="68">
      <c r="A68" s="0" t="s">
        <v>173</v>
      </c>
      <c r="B68" s="0" t="s">
        <v>168</v>
      </c>
      <c r="C68" s="8" t="s">
        <v>169</v>
      </c>
      <c r="D68" s="0" t="s">
        <v>170</v>
      </c>
      <c r="E68" s="0" t="s">
        <v>171</v>
      </c>
      <c r="F68" s="0" t="s">
        <v>168</v>
      </c>
      <c r="G68" s="6" t="n">
        <f aca="false">IF(B68="NF", 0, $G$3)</f>
        <v>30</v>
      </c>
      <c r="H68" s="6"/>
      <c r="I68" s="0" t="n">
        <f aca="false">IF((G68-H68) &gt; 0, G68-H68, "")</f>
        <v>30</v>
      </c>
      <c r="K68" s="7"/>
    </row>
    <row collapsed="false" customFormat="false" customHeight="false" hidden="false" ht="12.1" outlineLevel="0" r="69">
      <c r="A69" s="0" t="s">
        <v>174</v>
      </c>
      <c r="B69" s="0" t="s">
        <v>168</v>
      </c>
      <c r="C69" s="8" t="s">
        <v>169</v>
      </c>
      <c r="D69" s="0" t="s">
        <v>170</v>
      </c>
      <c r="E69" s="0" t="s">
        <v>171</v>
      </c>
      <c r="F69" s="0" t="s">
        <v>168</v>
      </c>
      <c r="G69" s="6" t="n">
        <f aca="false">IF(B69="NF", 0, $G$3)</f>
        <v>30</v>
      </c>
      <c r="H69" s="6"/>
      <c r="I69" s="0" t="n">
        <f aca="false">IF((G69-H69) &gt; 0, G69-H69, "")</f>
        <v>30</v>
      </c>
      <c r="K69" s="7"/>
    </row>
    <row collapsed="false" customFormat="false" customHeight="false" hidden="false" ht="12.1" outlineLevel="0" r="70">
      <c r="A70" s="0" t="s">
        <v>175</v>
      </c>
      <c r="B70" s="0" t="s">
        <v>176</v>
      </c>
      <c r="C70" s="8" t="s">
        <v>104</v>
      </c>
      <c r="D70" s="0" t="s">
        <v>177</v>
      </c>
      <c r="E70" s="0" t="s">
        <v>106</v>
      </c>
      <c r="F70" s="0" t="s">
        <v>176</v>
      </c>
      <c r="G70" s="6" t="n">
        <f aca="false">IF(B70="NF", 0, $G$3)</f>
        <v>30</v>
      </c>
      <c r="H70" s="6"/>
      <c r="I70" s="0" t="n">
        <f aca="false">IF((G70-H70) &gt; 0, G70-H70, "")</f>
        <v>30</v>
      </c>
      <c r="K70" s="7"/>
    </row>
    <row collapsed="false" customFormat="false" customHeight="false" hidden="false" ht="12.1" outlineLevel="0" r="71">
      <c r="A71" s="0" t="s">
        <v>178</v>
      </c>
      <c r="B71" s="0" t="s">
        <v>176</v>
      </c>
      <c r="C71" s="8" t="s">
        <v>104</v>
      </c>
      <c r="D71" s="0" t="s">
        <v>177</v>
      </c>
      <c r="E71" s="0" t="s">
        <v>106</v>
      </c>
      <c r="F71" s="0" t="s">
        <v>176</v>
      </c>
      <c r="G71" s="6" t="n">
        <f aca="false">IF(B71="NF", 0, $G$3)</f>
        <v>30</v>
      </c>
      <c r="H71" s="6"/>
      <c r="I71" s="0" t="n">
        <f aca="false">IF((G71-H71) &gt; 0, G71-H71, "")</f>
        <v>30</v>
      </c>
      <c r="K71" s="7"/>
    </row>
    <row collapsed="false" customFormat="false" customHeight="false" hidden="false" ht="12.1" outlineLevel="0" r="72">
      <c r="A72" s="0" t="s">
        <v>179</v>
      </c>
      <c r="B72" s="0" t="s">
        <v>180</v>
      </c>
      <c r="C72" s="8" t="s">
        <v>23</v>
      </c>
      <c r="D72" s="0" t="s">
        <v>181</v>
      </c>
      <c r="E72" s="0" t="s">
        <v>182</v>
      </c>
      <c r="F72" s="0" t="s">
        <v>183</v>
      </c>
      <c r="G72" s="6" t="n">
        <f aca="false">IF(B72="NF", 0, $G$3)</f>
        <v>30</v>
      </c>
      <c r="H72" s="6" t="n">
        <f aca="false">G72</f>
        <v>30</v>
      </c>
      <c r="I72" s="0" t="str">
        <f aca="false">IF((G72-H72) &gt; 0, G72-H72, "")</f>
        <v/>
      </c>
      <c r="K72" s="7"/>
    </row>
    <row collapsed="false" customFormat="false" customHeight="false" hidden="false" ht="12.1" outlineLevel="0" r="73">
      <c r="A73" s="0" t="s">
        <v>184</v>
      </c>
      <c r="B73" s="0" t="s">
        <v>38</v>
      </c>
      <c r="C73" s="8" t="s">
        <v>23</v>
      </c>
      <c r="D73" s="0" t="s">
        <v>39</v>
      </c>
      <c r="G73" s="6" t="n">
        <f aca="false">IF(B73="NF", 0, $G$3)</f>
        <v>0</v>
      </c>
      <c r="H73" s="6"/>
      <c r="I73" s="0" t="str">
        <f aca="false">IF((G73-H73) &gt; 0, G73-H73, "")</f>
        <v/>
      </c>
      <c r="K73" s="7"/>
    </row>
    <row collapsed="false" customFormat="false" customHeight="false" hidden="false" ht="12.55" outlineLevel="0" r="74">
      <c r="A74" s="0" t="s">
        <v>185</v>
      </c>
      <c r="B74" s="0" t="s">
        <v>186</v>
      </c>
      <c r="C74" s="8" t="s">
        <v>23</v>
      </c>
      <c r="D74" s="0" t="s">
        <v>187</v>
      </c>
      <c r="E74" s="0" t="s">
        <v>188</v>
      </c>
      <c r="F74" s="0" t="s">
        <v>189</v>
      </c>
      <c r="G74" s="6" t="n">
        <f aca="false">IF(B74="NF", 0, $G$3)</f>
        <v>30</v>
      </c>
      <c r="H74" s="6" t="n">
        <v>40</v>
      </c>
      <c r="I74" s="0" t="str">
        <f aca="false">IF((G74-H74) &gt; 0, G74-H74, "")</f>
        <v/>
      </c>
      <c r="K74" s="7"/>
    </row>
    <row collapsed="false" customFormat="false" customHeight="false" hidden="false" ht="12.55" outlineLevel="0" r="75">
      <c r="A75" s="0" t="s">
        <v>190</v>
      </c>
      <c r="B75" s="0" t="s">
        <v>191</v>
      </c>
      <c r="C75" s="8" t="s">
        <v>23</v>
      </c>
      <c r="D75" s="0" t="s">
        <v>192</v>
      </c>
      <c r="E75" s="0" t="s">
        <v>188</v>
      </c>
      <c r="F75" s="0" t="s">
        <v>193</v>
      </c>
      <c r="G75" s="6" t="n">
        <f aca="false">IF(B75="NF", 0, $G$3)</f>
        <v>30</v>
      </c>
      <c r="H75" s="6"/>
      <c r="I75" s="0" t="n">
        <f aca="false">IF((G75-H75) &gt; 0, G75-H75, "")</f>
        <v>30</v>
      </c>
      <c r="K75" s="7"/>
    </row>
    <row collapsed="false" customFormat="false" customHeight="false" hidden="false" ht="12.55" outlineLevel="0" r="76">
      <c r="A76" s="0" t="s">
        <v>194</v>
      </c>
      <c r="B76" s="0" t="s">
        <v>195</v>
      </c>
      <c r="C76" s="8" t="s">
        <v>23</v>
      </c>
      <c r="D76" s="0" t="s">
        <v>196</v>
      </c>
      <c r="E76" s="0" t="s">
        <v>188</v>
      </c>
      <c r="F76" s="0" t="s">
        <v>197</v>
      </c>
      <c r="G76" s="6" t="n">
        <f aca="false">IF(B76="NF", 0, $G$3)</f>
        <v>30</v>
      </c>
      <c r="H76" s="6"/>
      <c r="I76" s="0" t="n">
        <f aca="false">IF((G76-H76) &gt; 0, G76-H76, "")</f>
        <v>30</v>
      </c>
      <c r="K76" s="7"/>
    </row>
    <row collapsed="false" customFormat="false" customHeight="false" hidden="false" ht="12.1" outlineLevel="0" r="77">
      <c r="A77" s="0" t="s">
        <v>198</v>
      </c>
      <c r="B77" s="0" t="s">
        <v>38</v>
      </c>
      <c r="C77" s="8" t="s">
        <v>23</v>
      </c>
      <c r="D77" s="0" t="s">
        <v>39</v>
      </c>
      <c r="G77" s="6" t="n">
        <f aca="false">IF(B77="NF", 0, $G$3)</f>
        <v>0</v>
      </c>
      <c r="H77" s="6"/>
      <c r="I77" s="0" t="str">
        <f aca="false">IF((G77-H77) &gt; 0, G77-H77, "")</f>
        <v/>
      </c>
      <c r="K77" s="7"/>
    </row>
    <row collapsed="false" customFormat="false" customHeight="false" hidden="false" ht="12.55" outlineLevel="0" r="78">
      <c r="A78" s="0" t="s">
        <v>199</v>
      </c>
      <c r="B78" s="0" t="s">
        <v>186</v>
      </c>
      <c r="C78" s="8" t="s">
        <v>23</v>
      </c>
      <c r="D78" s="0" t="s">
        <v>187</v>
      </c>
      <c r="E78" s="0" t="s">
        <v>188</v>
      </c>
      <c r="F78" s="0" t="s">
        <v>189</v>
      </c>
      <c r="G78" s="6" t="n">
        <f aca="false">IF(B78="NF", 0, $G$3)</f>
        <v>30</v>
      </c>
      <c r="H78" s="6" t="n">
        <v>40</v>
      </c>
      <c r="I78" s="0" t="str">
        <f aca="false">IF((G78-H78) &gt; 0, G78-H78, "")</f>
        <v/>
      </c>
      <c r="K78" s="7"/>
    </row>
    <row collapsed="false" customFormat="false" customHeight="false" hidden="false" ht="12.55" outlineLevel="0" r="79">
      <c r="A79" s="0" t="s">
        <v>200</v>
      </c>
      <c r="B79" s="0" t="s">
        <v>201</v>
      </c>
      <c r="C79" s="8" t="s">
        <v>23</v>
      </c>
      <c r="D79" s="0" t="s">
        <v>202</v>
      </c>
      <c r="E79" s="0" t="s">
        <v>188</v>
      </c>
      <c r="F79" s="0" t="s">
        <v>203</v>
      </c>
      <c r="G79" s="6" t="n">
        <f aca="false">IF(B79="NF", 0, $G$3)</f>
        <v>30</v>
      </c>
      <c r="H79" s="6"/>
      <c r="I79" s="0" t="n">
        <f aca="false">IF((G79-H79) &gt; 0, G79-H79, "")</f>
        <v>30</v>
      </c>
      <c r="K79" s="7"/>
    </row>
    <row collapsed="false" customFormat="false" customHeight="false" hidden="false" ht="12.55" outlineLevel="0" r="80">
      <c r="A80" s="0" t="s">
        <v>204</v>
      </c>
      <c r="B80" s="0" t="s">
        <v>186</v>
      </c>
      <c r="C80" s="8" t="s">
        <v>23</v>
      </c>
      <c r="D80" s="0" t="s">
        <v>187</v>
      </c>
      <c r="E80" s="0" t="s">
        <v>188</v>
      </c>
      <c r="F80" s="0" t="s">
        <v>189</v>
      </c>
      <c r="G80" s="6" t="n">
        <f aca="false">IF(B80="NF", 0, $G$3)</f>
        <v>30</v>
      </c>
      <c r="H80" s="6"/>
      <c r="I80" s="0" t="n">
        <f aca="false">IF((G80-H80) &gt; 0, G80-H80, "")</f>
        <v>30</v>
      </c>
      <c r="K80" s="7"/>
    </row>
    <row collapsed="false" customFormat="false" customHeight="false" hidden="false" ht="12.55" outlineLevel="0" r="81">
      <c r="A81" s="0" t="s">
        <v>205</v>
      </c>
      <c r="B81" s="0" t="s">
        <v>206</v>
      </c>
      <c r="C81" s="8" t="s">
        <v>23</v>
      </c>
      <c r="D81" s="0" t="s">
        <v>207</v>
      </c>
      <c r="E81" s="0" t="s">
        <v>188</v>
      </c>
      <c r="F81" s="0" t="s">
        <v>208</v>
      </c>
      <c r="G81" s="6" t="n">
        <f aca="false">IF(B81="NF", 0, $G$3)</f>
        <v>30</v>
      </c>
      <c r="H81" s="6"/>
      <c r="I81" s="0" t="n">
        <f aca="false">IF((G81-H81) &gt; 0, G81-H81, "")</f>
        <v>30</v>
      </c>
      <c r="K81" s="7"/>
    </row>
    <row collapsed="false" customFormat="false" customHeight="false" hidden="false" ht="12.55" outlineLevel="0" r="82">
      <c r="A82" s="0" t="s">
        <v>209</v>
      </c>
      <c r="B82" s="0" t="s">
        <v>206</v>
      </c>
      <c r="C82" s="8" t="s">
        <v>23</v>
      </c>
      <c r="D82" s="0" t="s">
        <v>207</v>
      </c>
      <c r="E82" s="0" t="s">
        <v>188</v>
      </c>
      <c r="F82" s="0" t="s">
        <v>208</v>
      </c>
      <c r="G82" s="6" t="n">
        <f aca="false">IF(B82="NF", 0, $G$3)</f>
        <v>30</v>
      </c>
      <c r="H82" s="6"/>
      <c r="I82" s="0" t="n">
        <f aca="false">IF((G82-H82) &gt; 0, G82-H82, "")</f>
        <v>30</v>
      </c>
      <c r="K82" s="7"/>
    </row>
    <row collapsed="false" customFormat="false" customHeight="false" hidden="false" ht="12.1" outlineLevel="0" r="83">
      <c r="A83" s="0" t="s">
        <v>210</v>
      </c>
      <c r="B83" s="0" t="s">
        <v>180</v>
      </c>
      <c r="C83" s="8" t="s">
        <v>23</v>
      </c>
      <c r="D83" s="0" t="s">
        <v>181</v>
      </c>
      <c r="E83" s="0" t="s">
        <v>182</v>
      </c>
      <c r="F83" s="0" t="s">
        <v>183</v>
      </c>
      <c r="G83" s="6" t="n">
        <f aca="false">IF(B83="NF", 0, $G$3)</f>
        <v>30</v>
      </c>
      <c r="H83" s="6" t="n">
        <f aca="false">G83</f>
        <v>30</v>
      </c>
      <c r="I83" s="0" t="str">
        <f aca="false">IF((G83-H83) &gt; 0, G83-H83, "")</f>
        <v/>
      </c>
      <c r="K83" s="7"/>
    </row>
    <row collapsed="false" customFormat="false" customHeight="false" hidden="false" ht="12.1" outlineLevel="0" r="84">
      <c r="A84" s="0" t="s">
        <v>211</v>
      </c>
      <c r="B84" s="0" t="s">
        <v>38</v>
      </c>
      <c r="C84" s="8" t="s">
        <v>23</v>
      </c>
      <c r="D84" s="0" t="s">
        <v>39</v>
      </c>
      <c r="G84" s="6" t="n">
        <f aca="false">IF(B84="NF", 0, $G$3)</f>
        <v>0</v>
      </c>
      <c r="H84" s="6"/>
      <c r="I84" s="0" t="str">
        <f aca="false">IF((G84-H84) &gt; 0, G84-H84, "")</f>
        <v/>
      </c>
      <c r="K84" s="7"/>
    </row>
    <row collapsed="false" customFormat="false" customHeight="false" hidden="false" ht="12.1" outlineLevel="0" r="85">
      <c r="A85" s="0" t="s">
        <v>212</v>
      </c>
      <c r="B85" s="0" t="s">
        <v>38</v>
      </c>
      <c r="C85" s="8" t="s">
        <v>23</v>
      </c>
      <c r="D85" s="0" t="s">
        <v>39</v>
      </c>
      <c r="G85" s="6" t="n">
        <f aca="false">IF(B85="NF", 0, $G$3)</f>
        <v>0</v>
      </c>
      <c r="H85" s="6"/>
      <c r="I85" s="0" t="str">
        <f aca="false">IF((G85-H85) &gt; 0, G85-H85, "")</f>
        <v/>
      </c>
      <c r="K85" s="7"/>
    </row>
    <row collapsed="false" customFormat="false" customHeight="false" hidden="false" ht="12.1" outlineLevel="0" r="86">
      <c r="A86" s="0" t="s">
        <v>213</v>
      </c>
      <c r="B86" s="0" t="s">
        <v>38</v>
      </c>
      <c r="C86" s="8" t="s">
        <v>23</v>
      </c>
      <c r="D86" s="0" t="s">
        <v>39</v>
      </c>
      <c r="G86" s="6" t="n">
        <f aca="false">IF(B86="NF", 0, $G$3)</f>
        <v>0</v>
      </c>
      <c r="H86" s="6"/>
      <c r="I86" s="0" t="str">
        <f aca="false">IF((G86-H86) &gt; 0, G86-H86, "")</f>
        <v/>
      </c>
      <c r="K86" s="7"/>
    </row>
    <row collapsed="false" customFormat="false" customHeight="false" hidden="false" ht="12.1" outlineLevel="0" r="87">
      <c r="A87" s="0" t="s">
        <v>214</v>
      </c>
      <c r="B87" s="0" t="s">
        <v>38</v>
      </c>
      <c r="C87" s="8" t="s">
        <v>23</v>
      </c>
      <c r="D87" s="0" t="s">
        <v>39</v>
      </c>
      <c r="G87" s="6" t="n">
        <f aca="false">IF(B87="NF", 0, $G$3)</f>
        <v>0</v>
      </c>
      <c r="H87" s="6"/>
      <c r="I87" s="0" t="str">
        <f aca="false">IF((G87-H87) &gt; 0, G87-H87, "")</f>
        <v/>
      </c>
      <c r="K87" s="7"/>
    </row>
    <row collapsed="false" customFormat="false" customHeight="false" hidden="false" ht="12.55" outlineLevel="0" r="88">
      <c r="A88" s="0" t="s">
        <v>215</v>
      </c>
      <c r="B88" s="0" t="s">
        <v>216</v>
      </c>
      <c r="C88" s="8" t="s">
        <v>23</v>
      </c>
      <c r="D88" s="0" t="s">
        <v>217</v>
      </c>
      <c r="E88" s="0" t="s">
        <v>188</v>
      </c>
      <c r="F88" s="0" t="s">
        <v>218</v>
      </c>
      <c r="G88" s="6" t="n">
        <f aca="false">IF(B88="NF", 0, $G$3)</f>
        <v>30</v>
      </c>
      <c r="H88" s="6"/>
      <c r="I88" s="0" t="n">
        <f aca="false">IF((G88-H88) &gt; 0, G88-H88, "")</f>
        <v>30</v>
      </c>
      <c r="K88" s="7"/>
    </row>
    <row collapsed="false" customFormat="false" customHeight="false" hidden="false" ht="12.55" outlineLevel="0" r="89">
      <c r="A89" s="0" t="s">
        <v>219</v>
      </c>
      <c r="B89" s="0" t="s">
        <v>216</v>
      </c>
      <c r="C89" s="8" t="s">
        <v>23</v>
      </c>
      <c r="D89" s="0" t="s">
        <v>217</v>
      </c>
      <c r="E89" s="0" t="s">
        <v>188</v>
      </c>
      <c r="F89" s="0" t="s">
        <v>218</v>
      </c>
      <c r="G89" s="6" t="n">
        <f aca="false">IF(B89="NF", 0, $G$3)</f>
        <v>30</v>
      </c>
      <c r="H89" s="6"/>
      <c r="I89" s="0" t="n">
        <f aca="false">IF((G89-H89) &gt; 0, G89-H89, "")</f>
        <v>30</v>
      </c>
      <c r="K89" s="7"/>
    </row>
    <row collapsed="false" customFormat="false" customHeight="false" hidden="false" ht="12.55" outlineLevel="0" r="90">
      <c r="A90" s="0" t="s">
        <v>220</v>
      </c>
      <c r="B90" s="0" t="s">
        <v>216</v>
      </c>
      <c r="C90" s="8" t="s">
        <v>23</v>
      </c>
      <c r="D90" s="0" t="s">
        <v>217</v>
      </c>
      <c r="E90" s="0" t="s">
        <v>188</v>
      </c>
      <c r="F90" s="0" t="s">
        <v>218</v>
      </c>
      <c r="G90" s="6" t="n">
        <f aca="false">IF(B90="NF", 0, $G$3)</f>
        <v>30</v>
      </c>
      <c r="H90" s="6"/>
      <c r="I90" s="0" t="n">
        <f aca="false">IF((G90-H90) &gt; 0, G90-H90, "")</f>
        <v>30</v>
      </c>
      <c r="K90" s="7"/>
    </row>
    <row collapsed="false" customFormat="false" customHeight="false" hidden="false" ht="12.55" outlineLevel="0" r="91">
      <c r="A91" s="0" t="s">
        <v>221</v>
      </c>
      <c r="B91" s="0" t="s">
        <v>222</v>
      </c>
      <c r="C91" s="8" t="s">
        <v>23</v>
      </c>
      <c r="D91" s="0" t="s">
        <v>223</v>
      </c>
      <c r="E91" s="0" t="s">
        <v>188</v>
      </c>
      <c r="F91" s="0" t="s">
        <v>224</v>
      </c>
      <c r="G91" s="6" t="n">
        <f aca="false">IF(B91="NF", 0, $G$3)</f>
        <v>30</v>
      </c>
      <c r="H91" s="6"/>
      <c r="I91" s="0" t="n">
        <f aca="false">IF((G91-H91) &gt; 0, G91-H91, "")</f>
        <v>30</v>
      </c>
      <c r="K91" s="7"/>
    </row>
    <row collapsed="false" customFormat="false" customHeight="false" hidden="false" ht="12.55" outlineLevel="0" r="92">
      <c r="A92" s="0" t="s">
        <v>225</v>
      </c>
      <c r="B92" s="0" t="s">
        <v>195</v>
      </c>
      <c r="C92" s="8" t="s">
        <v>23</v>
      </c>
      <c r="D92" s="0" t="s">
        <v>196</v>
      </c>
      <c r="E92" s="0" t="s">
        <v>188</v>
      </c>
      <c r="F92" s="0" t="s">
        <v>197</v>
      </c>
      <c r="G92" s="6" t="n">
        <f aca="false">IF(B92="NF", 0, $G$3)</f>
        <v>30</v>
      </c>
      <c r="H92" s="6"/>
      <c r="I92" s="0" t="n">
        <f aca="false">IF((G92-H92) &gt; 0, G92-H92, "")</f>
        <v>30</v>
      </c>
      <c r="K92" s="7"/>
    </row>
    <row collapsed="false" customFormat="false" customHeight="false" hidden="false" ht="12.55" outlineLevel="0" r="93">
      <c r="A93" s="0" t="s">
        <v>226</v>
      </c>
      <c r="B93" s="0" t="s">
        <v>195</v>
      </c>
      <c r="C93" s="8" t="s">
        <v>23</v>
      </c>
      <c r="D93" s="0" t="s">
        <v>196</v>
      </c>
      <c r="E93" s="0" t="s">
        <v>188</v>
      </c>
      <c r="F93" s="0" t="s">
        <v>197</v>
      </c>
      <c r="G93" s="6" t="n">
        <f aca="false">IF(B93="NF", 0, $G$3)</f>
        <v>30</v>
      </c>
      <c r="H93" s="6"/>
      <c r="I93" s="0" t="n">
        <f aca="false">IF((G93-H93) &gt; 0, G93-H93, "")</f>
        <v>30</v>
      </c>
      <c r="K93" s="7"/>
    </row>
    <row collapsed="false" customFormat="false" customHeight="false" hidden="false" ht="12.1" outlineLevel="0" r="94">
      <c r="A94" s="0" t="s">
        <v>227</v>
      </c>
      <c r="B94" s="0" t="s">
        <v>38</v>
      </c>
      <c r="C94" s="8" t="s">
        <v>23</v>
      </c>
      <c r="D94" s="0" t="s">
        <v>39</v>
      </c>
      <c r="G94" s="6" t="n">
        <f aca="false">IF(B94="NF", 0, $G$3)</f>
        <v>0</v>
      </c>
      <c r="H94" s="6"/>
      <c r="I94" s="0" t="str">
        <f aca="false">IF((G94-H94) &gt; 0, G94-H94, "")</f>
        <v/>
      </c>
      <c r="K94" s="7"/>
    </row>
    <row collapsed="false" customFormat="false" customHeight="false" hidden="false" ht="12.1" outlineLevel="0" r="95">
      <c r="A95" s="0" t="s">
        <v>228</v>
      </c>
      <c r="B95" s="0" t="s">
        <v>38</v>
      </c>
      <c r="C95" s="8" t="s">
        <v>23</v>
      </c>
      <c r="D95" s="0" t="s">
        <v>39</v>
      </c>
      <c r="G95" s="6" t="n">
        <f aca="false">IF(B95="NF", 0, $G$3)</f>
        <v>0</v>
      </c>
      <c r="H95" s="6"/>
      <c r="I95" s="0" t="str">
        <f aca="false">IF((G95-H95) &gt; 0, G95-H95, "")</f>
        <v/>
      </c>
      <c r="K95" s="7"/>
    </row>
    <row collapsed="false" customFormat="false" customHeight="false" hidden="false" ht="12.55" outlineLevel="0" r="96">
      <c r="A96" s="0" t="s">
        <v>229</v>
      </c>
      <c r="B96" s="0" t="s">
        <v>230</v>
      </c>
      <c r="C96" s="8" t="s">
        <v>23</v>
      </c>
      <c r="D96" s="0" t="s">
        <v>231</v>
      </c>
      <c r="E96" s="0" t="s">
        <v>188</v>
      </c>
      <c r="F96" s="0" t="s">
        <v>232</v>
      </c>
      <c r="G96" s="6" t="n">
        <f aca="false">IF(B96="NF", 0, $G$3)</f>
        <v>30</v>
      </c>
      <c r="H96" s="6"/>
      <c r="I96" s="0" t="n">
        <f aca="false">IF((G96-H96) &gt; 0, G96-H96, "")</f>
        <v>30</v>
      </c>
      <c r="K96" s="7"/>
    </row>
    <row collapsed="false" customFormat="false" customHeight="false" hidden="false" ht="12.1" outlineLevel="0" r="97">
      <c r="A97" s="0" t="s">
        <v>233</v>
      </c>
      <c r="B97" s="0" t="s">
        <v>234</v>
      </c>
      <c r="C97" s="8" t="s">
        <v>235</v>
      </c>
      <c r="D97" s="0" t="s">
        <v>236</v>
      </c>
      <c r="E97" s="0" t="s">
        <v>237</v>
      </c>
      <c r="F97" s="0" t="s">
        <v>238</v>
      </c>
      <c r="G97" s="6" t="n">
        <f aca="false">IF(B97="NF", 0, $G$3)</f>
        <v>30</v>
      </c>
      <c r="H97" s="6"/>
      <c r="I97" s="0" t="n">
        <f aca="false">IF((G97-H97) &gt; 0, G97-H97, "")</f>
        <v>30</v>
      </c>
      <c r="K97" s="7"/>
    </row>
    <row collapsed="false" customFormat="false" customHeight="false" hidden="false" ht="12.55" outlineLevel="0" r="98">
      <c r="A98" s="0" t="s">
        <v>239</v>
      </c>
      <c r="B98" s="0" t="s">
        <v>240</v>
      </c>
      <c r="C98" s="8" t="s">
        <v>23</v>
      </c>
      <c r="D98" s="0" t="s">
        <v>241</v>
      </c>
      <c r="E98" s="0" t="s">
        <v>188</v>
      </c>
      <c r="F98" s="0" t="s">
        <v>242</v>
      </c>
      <c r="G98" s="6" t="n">
        <f aca="false">IF(B98="NF", 0, $G$3)</f>
        <v>30</v>
      </c>
      <c r="H98" s="6"/>
      <c r="I98" s="0" t="n">
        <f aca="false">IF((G98-H98) &gt; 0, G98-H98, "")</f>
        <v>30</v>
      </c>
      <c r="K98" s="7"/>
    </row>
    <row collapsed="false" customFormat="false" customHeight="false" hidden="false" ht="12.1" outlineLevel="0" r="99">
      <c r="A99" s="0" t="s">
        <v>243</v>
      </c>
      <c r="B99" s="0" t="s">
        <v>180</v>
      </c>
      <c r="C99" s="8" t="s">
        <v>23</v>
      </c>
      <c r="D99" s="0" t="s">
        <v>181</v>
      </c>
      <c r="E99" s="0" t="s">
        <v>182</v>
      </c>
      <c r="F99" s="0" t="s">
        <v>183</v>
      </c>
      <c r="G99" s="6" t="n">
        <f aca="false">IF(B99="NF", 0, $G$3)</f>
        <v>30</v>
      </c>
      <c r="H99" s="6" t="n">
        <f aca="false">G99</f>
        <v>30</v>
      </c>
      <c r="I99" s="0" t="str">
        <f aca="false">IF((G99-H99) &gt; 0, G99-H99, "")</f>
        <v/>
      </c>
      <c r="K99" s="7"/>
    </row>
    <row collapsed="false" customFormat="false" customHeight="false" hidden="false" ht="12.1" outlineLevel="0" r="100">
      <c r="A100" s="0" t="s">
        <v>244</v>
      </c>
      <c r="B100" s="0" t="s">
        <v>180</v>
      </c>
      <c r="C100" s="8" t="s">
        <v>23</v>
      </c>
      <c r="D100" s="0" t="s">
        <v>181</v>
      </c>
      <c r="E100" s="0" t="s">
        <v>182</v>
      </c>
      <c r="F100" s="0" t="s">
        <v>183</v>
      </c>
      <c r="G100" s="6" t="n">
        <f aca="false">IF(B100="NF", 0, $G$3)</f>
        <v>30</v>
      </c>
      <c r="H100" s="6" t="n">
        <f aca="false">G100</f>
        <v>30</v>
      </c>
      <c r="I100" s="0" t="str">
        <f aca="false">IF((G100-H100) &gt; 0, G100-H100, "")</f>
        <v/>
      </c>
      <c r="K100" s="7"/>
    </row>
    <row collapsed="false" customFormat="false" customHeight="false" hidden="false" ht="12.55" outlineLevel="0" r="101">
      <c r="A101" s="0" t="s">
        <v>245</v>
      </c>
      <c r="B101" s="0" t="s">
        <v>246</v>
      </c>
      <c r="C101" s="8" t="s">
        <v>23</v>
      </c>
      <c r="D101" s="0" t="s">
        <v>247</v>
      </c>
      <c r="E101" s="0" t="s">
        <v>188</v>
      </c>
      <c r="F101" s="0" t="s">
        <v>246</v>
      </c>
      <c r="G101" s="6" t="n">
        <f aca="false">IF(B101="NF", 0, $G$3)</f>
        <v>30</v>
      </c>
      <c r="H101" s="6"/>
      <c r="I101" s="0" t="n">
        <f aca="false">IF((G101-H101) &gt; 0, G101-H101, "")</f>
        <v>30</v>
      </c>
      <c r="K101" s="7"/>
    </row>
    <row collapsed="false" customFormat="false" customHeight="false" hidden="false" ht="12.1" outlineLevel="0" r="102">
      <c r="A102" s="0" t="s">
        <v>248</v>
      </c>
      <c r="B102" s="0" t="s">
        <v>249</v>
      </c>
      <c r="C102" s="8" t="s">
        <v>250</v>
      </c>
      <c r="D102" s="0" t="s">
        <v>251</v>
      </c>
      <c r="E102" s="0" t="s">
        <v>252</v>
      </c>
      <c r="F102" s="0" t="s">
        <v>253</v>
      </c>
      <c r="G102" s="6" t="n">
        <f aca="false">IF(B102="NF", 0, $G$3)</f>
        <v>30</v>
      </c>
      <c r="H102" s="6"/>
      <c r="I102" s="0" t="n">
        <f aca="false">IF((G102-H102) &gt; 0, G102-H102, "")</f>
        <v>30</v>
      </c>
      <c r="K102" s="7"/>
    </row>
    <row collapsed="false" customFormat="false" customHeight="false" hidden="false" ht="12.1" outlineLevel="0" r="103">
      <c r="A103" s="0" t="s">
        <v>254</v>
      </c>
      <c r="B103" s="0" t="s">
        <v>255</v>
      </c>
      <c r="C103" s="8" t="s">
        <v>256</v>
      </c>
      <c r="D103" s="0" t="s">
        <v>257</v>
      </c>
      <c r="E103" s="0" t="s">
        <v>258</v>
      </c>
      <c r="F103" s="0" t="s">
        <v>259</v>
      </c>
      <c r="G103" s="6" t="n">
        <f aca="false">IF(B103="NF", 0, $G$3)</f>
        <v>30</v>
      </c>
      <c r="H103" s="6"/>
      <c r="I103" s="0" t="n">
        <f aca="false">IF((G103-H103) &gt; 0, G103-H103, "")</f>
        <v>30</v>
      </c>
      <c r="K103" s="7"/>
    </row>
    <row collapsed="false" customFormat="false" customHeight="false" hidden="false" ht="12.1" outlineLevel="0" r="104">
      <c r="A104" s="0" t="s">
        <v>260</v>
      </c>
      <c r="B104" s="0" t="s">
        <v>261</v>
      </c>
      <c r="C104" s="8" t="s">
        <v>262</v>
      </c>
      <c r="D104" s="0" t="s">
        <v>263</v>
      </c>
      <c r="E104" s="0" t="s">
        <v>264</v>
      </c>
      <c r="F104" s="0" t="s">
        <v>265</v>
      </c>
      <c r="G104" s="6" t="n">
        <f aca="false">IF(B104="NF", 0, $G$3)</f>
        <v>30</v>
      </c>
      <c r="H104" s="6" t="n">
        <v>5</v>
      </c>
      <c r="I104" s="0" t="n">
        <f aca="false">IF((G104-H104) &gt; 0, G104-H104, "")</f>
        <v>25</v>
      </c>
      <c r="K104" s="7"/>
    </row>
    <row collapsed="false" customFormat="false" customHeight="false" hidden="false" ht="12.1" outlineLevel="0" r="105">
      <c r="A105" s="0" t="s">
        <v>266</v>
      </c>
      <c r="B105" s="0" t="s">
        <v>267</v>
      </c>
      <c r="C105" s="8" t="s">
        <v>268</v>
      </c>
      <c r="D105" s="0" t="s">
        <v>269</v>
      </c>
      <c r="E105" s="0" t="s">
        <v>270</v>
      </c>
      <c r="F105" s="0" t="s">
        <v>271</v>
      </c>
      <c r="G105" s="6" t="n">
        <f aca="false">IF(B105="NF", 0, $G$3)</f>
        <v>30</v>
      </c>
      <c r="H105" s="6"/>
      <c r="I105" s="0" t="n">
        <f aca="false">IF((G105-H105) &gt; 0, G105-H105, "")</f>
        <v>30</v>
      </c>
      <c r="K105" s="7"/>
    </row>
    <row collapsed="false" customFormat="false" customHeight="false" hidden="false" ht="12.1" outlineLevel="0" r="106">
      <c r="A106" s="0" t="s">
        <v>272</v>
      </c>
      <c r="B106" s="0" t="s">
        <v>273</v>
      </c>
      <c r="C106" s="8" t="s">
        <v>274</v>
      </c>
      <c r="D106" s="0" t="s">
        <v>275</v>
      </c>
      <c r="E106" s="0" t="s">
        <v>264</v>
      </c>
      <c r="F106" s="0" t="s">
        <v>273</v>
      </c>
      <c r="G106" s="6" t="n">
        <f aca="false">IF(B106="NF", 0, $G$3)</f>
        <v>30</v>
      </c>
      <c r="H106" s="6"/>
      <c r="I106" s="0" t="n">
        <f aca="false">IF((G106-H106) &gt; 0, G106-H106, "")</f>
        <v>30</v>
      </c>
      <c r="K106" s="7"/>
    </row>
    <row collapsed="false" customFormat="false" customHeight="false" hidden="false" ht="12.1" outlineLevel="0" r="107">
      <c r="A107" s="0" t="s">
        <v>276</v>
      </c>
      <c r="B107" s="0" t="s">
        <v>273</v>
      </c>
      <c r="C107" s="8" t="s">
        <v>274</v>
      </c>
      <c r="D107" s="0" t="s">
        <v>275</v>
      </c>
      <c r="E107" s="0" t="s">
        <v>264</v>
      </c>
      <c r="F107" s="0" t="s">
        <v>273</v>
      </c>
      <c r="G107" s="6" t="n">
        <f aca="false">IF(B107="NF", 0, $G$3)</f>
        <v>30</v>
      </c>
      <c r="H107" s="6"/>
      <c r="I107" s="0" t="n">
        <f aca="false">IF((G107-H107) &gt; 0, G107-H107, "")</f>
        <v>30</v>
      </c>
      <c r="K107" s="7"/>
    </row>
    <row collapsed="false" customFormat="false" customHeight="false" hidden="false" ht="12.1" outlineLevel="0" r="108">
      <c r="A108" s="0" t="s">
        <v>277</v>
      </c>
      <c r="B108" s="0" t="s">
        <v>278</v>
      </c>
      <c r="C108" s="8" t="s">
        <v>274</v>
      </c>
      <c r="D108" s="0" t="s">
        <v>279</v>
      </c>
      <c r="E108" s="0" t="s">
        <v>280</v>
      </c>
      <c r="F108" s="0" t="s">
        <v>281</v>
      </c>
      <c r="G108" s="6" t="n">
        <f aca="false">IF(B108="NF", 0, $G$3)</f>
        <v>30</v>
      </c>
      <c r="H108" s="6"/>
      <c r="I108" s="0" t="n">
        <f aca="false">IF((G108-H108) &gt; 0, G108-H108, "")</f>
        <v>30</v>
      </c>
      <c r="K108" s="7"/>
    </row>
    <row collapsed="false" customFormat="false" customHeight="false" hidden="false" ht="12.1" outlineLevel="0" r="109">
      <c r="A109" s="0" t="s">
        <v>282</v>
      </c>
      <c r="B109" s="0" t="s">
        <v>283</v>
      </c>
      <c r="C109" s="8" t="s">
        <v>284</v>
      </c>
      <c r="D109" s="0" t="s">
        <v>285</v>
      </c>
      <c r="E109" s="0" t="s">
        <v>286</v>
      </c>
      <c r="F109" s="0" t="s">
        <v>287</v>
      </c>
      <c r="G109" s="6" t="n">
        <f aca="false">IF(B109="NF", 0, $G$3)</f>
        <v>30</v>
      </c>
      <c r="H109" s="6"/>
      <c r="I109" s="0" t="n">
        <f aca="false">IF((G109-H109) &gt; 0, G109-H109, "")</f>
        <v>30</v>
      </c>
      <c r="K109" s="7"/>
    </row>
    <row collapsed="false" customFormat="false" customHeight="false" hidden="false" ht="12.1" outlineLevel="0" r="110">
      <c r="A110" s="0" t="s">
        <v>288</v>
      </c>
      <c r="B110" s="0" t="s">
        <v>128</v>
      </c>
      <c r="C110" s="0" t="s">
        <v>289</v>
      </c>
      <c r="D110" s="0" t="s">
        <v>290</v>
      </c>
      <c r="E110" s="0" t="s">
        <v>291</v>
      </c>
      <c r="F110" s="0" t="s">
        <v>292</v>
      </c>
      <c r="G110" s="6" t="n">
        <f aca="false">IF(B110="NF", 0, $G$3)</f>
        <v>30</v>
      </c>
      <c r="H110" s="6"/>
      <c r="I110" s="0" t="n">
        <f aca="false">IF((G110-H110) &gt; 0, G110-H110, "")</f>
        <v>30</v>
      </c>
    </row>
    <row collapsed="false" customFormat="false" customHeight="false" hidden="false" ht="12.1" outlineLevel="0" r="111">
      <c r="A111" s="0" t="s">
        <v>293</v>
      </c>
      <c r="B111" s="0" t="s">
        <v>139</v>
      </c>
      <c r="C111" s="8" t="s">
        <v>140</v>
      </c>
      <c r="D111" s="11" t="s">
        <v>294</v>
      </c>
      <c r="E111" s="0" t="s">
        <v>295</v>
      </c>
      <c r="F111" s="0" t="s">
        <v>296</v>
      </c>
      <c r="G111" s="6" t="n">
        <f aca="false">IF(B111="NF", 0, $G$3)</f>
        <v>30</v>
      </c>
      <c r="H111" s="6"/>
      <c r="I111" s="0" t="n">
        <f aca="false">IF((G111-H111) &gt; 0, G111-H111, "")</f>
        <v>30</v>
      </c>
    </row>
    <row collapsed="false" customFormat="false" customHeight="false" hidden="false" ht="12.1" outlineLevel="0" r="112">
      <c r="A112" s="0" t="s">
        <v>297</v>
      </c>
      <c r="B112" s="0" t="s">
        <v>143</v>
      </c>
      <c r="C112" s="8" t="s">
        <v>140</v>
      </c>
      <c r="D112" s="11" t="s">
        <v>294</v>
      </c>
      <c r="E112" s="0" t="s">
        <v>295</v>
      </c>
      <c r="F112" s="0" t="s">
        <v>296</v>
      </c>
      <c r="G112" s="6" t="n">
        <f aca="false">IF(B112="NF", 0, $G$3)</f>
        <v>30</v>
      </c>
      <c r="H112" s="6"/>
      <c r="I112" s="0" t="n">
        <f aca="false">IF((G112-H112) &gt; 0, G112-H112, "")</f>
        <v>30</v>
      </c>
    </row>
    <row collapsed="false" customFormat="false" customHeight="false" hidden="false" ht="12.1" outlineLevel="0" r="113">
      <c r="A113" s="0" t="s">
        <v>298</v>
      </c>
      <c r="B113" s="0" t="s">
        <v>38</v>
      </c>
      <c r="C113" s="8" t="s">
        <v>147</v>
      </c>
      <c r="D113" s="11" t="s">
        <v>299</v>
      </c>
      <c r="G113" s="6" t="n">
        <f aca="false">IF(B113="NF", 0, $G$3)</f>
        <v>0</v>
      </c>
      <c r="H113" s="6"/>
      <c r="I113" s="0" t="str">
        <f aca="false">IF((G113-H113) &gt; 0, G113-H113, "")</f>
        <v/>
      </c>
    </row>
    <row collapsed="false" customFormat="false" customHeight="false" hidden="false" ht="12.1" outlineLevel="0" r="114">
      <c r="A114" s="0" t="s">
        <v>300</v>
      </c>
      <c r="B114" s="0" t="s">
        <v>38</v>
      </c>
      <c r="C114" s="8" t="s">
        <v>153</v>
      </c>
      <c r="D114" s="11" t="s">
        <v>301</v>
      </c>
      <c r="G114" s="6" t="n">
        <f aca="false">IF(B114="NF", 0, $G$3)</f>
        <v>0</v>
      </c>
      <c r="H114" s="6"/>
      <c r="I114" s="0" t="str">
        <f aca="false">IF((G114-H114) &gt; 0, G114-H114, "")</f>
        <v/>
      </c>
    </row>
    <row collapsed="false" customFormat="false" customHeight="false" hidden="false" ht="12.1" outlineLevel="0" r="115">
      <c r="A115" s="0" t="s">
        <v>302</v>
      </c>
      <c r="B115" s="0" t="s">
        <v>157</v>
      </c>
      <c r="C115" s="8" t="s">
        <v>158</v>
      </c>
      <c r="D115" s="11" t="s">
        <v>303</v>
      </c>
      <c r="E115" s="0" t="s">
        <v>304</v>
      </c>
      <c r="F115" s="0" t="s">
        <v>305</v>
      </c>
      <c r="G115" s="6" t="n">
        <f aca="false">IF(B115="NF", 0, $G$3)</f>
        <v>30</v>
      </c>
      <c r="H115" s="6"/>
      <c r="I115" s="0" t="n">
        <f aca="false">IF((G115-H115) &gt; 0, G115-H115, "")</f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