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defaultThemeVersion="124226"/>
  <mc:AlternateContent xmlns:mc="http://schemas.openxmlformats.org/markup-compatibility/2006">
    <mc:Choice Requires="x15">
      <x15ac:absPath xmlns:x15ac="http://schemas.microsoft.com/office/spreadsheetml/2010/11/ac" url="C:\Users\e.apakhaeva\Desktop\АПАХАЕВА\отчеты на 1 марта\Стат бюлл\"/>
    </mc:Choice>
  </mc:AlternateContent>
  <xr:revisionPtr revIDLastSave="0" documentId="13_ncr:1_{9BBA9B50-9721-4646-A549-9D38F2F77BEB}" xr6:coauthVersionLast="47" xr6:coauthVersionMax="47" xr10:uidLastSave="{00000000-0000-0000-0000-000000000000}"/>
  <bookViews>
    <workbookView xWindow="-120" yWindow="-120" windowWidth="24240" windowHeight="13140" tabRatio="922" xr2:uid="{00000000-000D-0000-FFFF-FFFF00000000}"/>
  </bookViews>
  <sheets>
    <sheet name="табл 1" sheetId="1" r:id="rId1"/>
    <sheet name="табл 2 " sheetId="2" r:id="rId2"/>
    <sheet name="табл 3" sheetId="3" r:id="rId3"/>
    <sheet name="табл 4" sheetId="4" r:id="rId4"/>
    <sheet name="табл 5" sheetId="5" r:id="rId5"/>
    <sheet name="табл 6" sheetId="6" r:id="rId6"/>
    <sheet name="табл 7" sheetId="7" r:id="rId7"/>
    <sheet name="табл 8 (дох)" sheetId="8" r:id="rId8"/>
    <sheet name="табл 8 (расх)" sheetId="9" r:id="rId9"/>
    <sheet name="табл 9" sheetId="10" r:id="rId10"/>
    <sheet name="табл 10" sheetId="11" r:id="rId11"/>
    <sheet name="таб 11" sheetId="12" r:id="rId12"/>
    <sheet name="табл 12" sheetId="13"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 sheetId="34" r:id="rId38"/>
    <sheet name="табл 18" sheetId="35" r:id="rId39"/>
    <sheet name="табл 19 кв" sheetId="37" r:id="rId40"/>
    <sheet name="табл 20 кв" sheetId="38" r:id="rId41"/>
    <sheet name="табл 21 кв " sheetId="39" r:id="rId42"/>
    <sheet name="табл 22 кв" sheetId="40" r:id="rId43"/>
    <sheet name="табл 23" sheetId="41" r:id="rId44"/>
    <sheet name="табл 24 кв" sheetId="42" r:id="rId45"/>
    <sheet name="табл 25 кв" sheetId="43" r:id="rId46"/>
    <sheet name="табл 26 пг " sheetId="49" r:id="rId47"/>
    <sheet name="табл 27 пг" sheetId="45" r:id="rId48"/>
    <sheet name="28 табл" sheetId="46" r:id="rId49"/>
    <sheet name="табл 29 пг"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4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4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46" hidden="1">{"'стр.106'!$A$1:$H$27"}</definedName>
    <definedName name="HTML_Control" localSheetId="49"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46">[0]!Eeno1</definedName>
    <definedName name="l" localSheetId="49">[0]!Eeno1</definedName>
    <definedName name="l">[0]!Eeno1</definedName>
    <definedName name="labor" localSheetId="4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46" hidden="1">{"TBILLS_ALL",#N/A,FALSE,"FITB_all"}</definedName>
    <definedName name="new" localSheetId="49"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46" hidden="1">{"'стр.106'!$A$1:$H$27"}</definedName>
    <definedName name="q" localSheetId="49"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46">OR(NCol=1,[14]ANALYSIS!A$274=[14]ANALYSIS!XFD$274)</definedName>
    <definedName name="Test2" localSheetId="49">OR(NCol=1,[14]ANALYSIS!A$274=[14]ANALYSIS!XFD$274)</definedName>
    <definedName name="Test2">OR(NCol=1,[14]ANALYSIS!A$274=[14]ANALYSIS!XFD$274)</definedName>
    <definedName name="Test3" localSheetId="46">OR(NCol=1,[14]ANALYSIS!A$274=[14]ANALYSIS!XFD$274,[14]ANALYSIS!XFD$501="")</definedName>
    <definedName name="Test3" localSheetId="49">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46">[0]!Eeno1</definedName>
    <definedName name="tretyr" localSheetId="49">[0]!Eeno1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hidden="1">{"TRADE_COMP",#N/A,FALSE,"TAB23APP";"BOP",#N/A,FALSE,"TAB6";"DOT",#N/A,FALSE,"TAB24APP";"EXTDEBT",#N/A,FALSE,"TAB25APP"}</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46" hidden="1">{"BOP_TAB",#N/A,FALSE,"N";"MIDTERM_TAB",#N/A,FALSE,"O"}</definedName>
    <definedName name="wrn.BOP_MIDTERM." localSheetId="49" hidden="1">{"BOP_TAB",#N/A,FALSE,"N";"MIDTERM_TAB",#N/A,FALSE,"O"}</definedName>
    <definedName name="wrn.BOP_MIDTERM." hidden="1">{"BOP_TAB",#N/A,FALSE,"N";"MIDTERM_TAB",#N/A,FALSE,"O"}</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46" hidden="1">{"MONA",#N/A,FALSE,"S"}</definedName>
    <definedName name="wrn.MONA." localSheetId="49" hidden="1">{"MONA",#N/A,FALSE,"S"}</definedName>
    <definedName name="wrn.MONA." hidden="1">{"MONA",#N/A,FALSE,"S"}</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hidden="1">{#N/A,#N/A,FALSE,"I";#N/A,#N/A,FALSE,"J";#N/A,#N/A,FALSE,"K";#N/A,#N/A,FALSE,"L";#N/A,#N/A,FALSE,"M";#N/A,#N/A,FALSE,"N";#N/A,#N/A,FALSE,"O"}</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hidden="1">{"CBA",#N/A,FALSE,"TAB4";"MS",#N/A,FALSE,"TAB5";"BANKLOANS",#N/A,FALSE,"TAB21APP ";"INTEREST",#N/A,FALSE,"TAB22APP"}</definedName>
    <definedName name="wrn.WEO." localSheetId="46" hidden="1">{"WEO",#N/A,FALSE,"T"}</definedName>
    <definedName name="wrn.WEO." localSheetId="49"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46" hidden="1">{"DEPOSITS",#N/A,FALSE,"COMML_MON";"LOANS",#N/A,FALSE,"COMML_MON"}</definedName>
    <definedName name="yyy" localSheetId="49"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1'!$A$1:$I$42</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'!$A$1:$J$40</definedName>
    <definedName name="Z_69687417_BF2D_41EA_9F0C_3ABCA36AC0DF_.wvu.PrintArea" localSheetId="40" hidden="1">'табл 20 кв'!$A$1:$AB$24</definedName>
    <definedName name="Z_69687417_BF2D_41EA_9F0C_3ABCA36AC0DF_.wvu.PrintArea" localSheetId="41" hidden="1">'табл 21 кв '!$A$1:$AB$28</definedName>
    <definedName name="Z_69687417_BF2D_41EA_9F0C_3ABCA36AC0DF_.wvu.PrintArea" localSheetId="43" hidden="1">'табл 23'!$A$1:$Z$28</definedName>
    <definedName name="Z_69687417_BF2D_41EA_9F0C_3ABCA36AC0DF_.wvu.PrintArea" localSheetId="44" hidden="1">'табл 24 кв'!$A$1:$F$25</definedName>
    <definedName name="Z_69687417_BF2D_41EA_9F0C_3ABCA36AC0DF_.wvu.PrintArea" localSheetId="45" hidden="1">'табл 25 кв'!$A$1:$F$29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6'!$A$1:$E$33</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2"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1'!$A$1:$I$42</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'!$A$1:$J$40</definedName>
    <definedName name="Z_CEB12AB2_2B7C_47EA_8993_91B31C172525_.wvu.PrintArea" localSheetId="40" hidden="1">'табл 20 кв'!$A$1:$AB$24</definedName>
    <definedName name="Z_CEB12AB2_2B7C_47EA_8993_91B31C172525_.wvu.PrintArea" localSheetId="41" hidden="1">'табл 21 кв '!$A$1:$AB$28</definedName>
    <definedName name="Z_CEB12AB2_2B7C_47EA_8993_91B31C172525_.wvu.PrintArea" localSheetId="43" hidden="1">'табл 23'!$A$1:$Z$28</definedName>
    <definedName name="Z_CEB12AB2_2B7C_47EA_8993_91B31C172525_.wvu.PrintArea" localSheetId="44" hidden="1">'табл 24 кв'!$A$1:$F$25</definedName>
    <definedName name="Z_CEB12AB2_2B7C_47EA_8993_91B31C172525_.wvu.PrintArea" localSheetId="45" hidden="1">'табл 25 кв'!$A$1:$F$29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6'!$A$1:$E$33</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2"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46" hidden="1">{"TBILLS_ALL",#N/A,FALSE,"FITB_all"}</definedName>
    <definedName name="zzz" localSheetId="49"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46" hidden="1">{"DEPOSITS",#N/A,FALSE,"COMML_MON";"LOANS",#N/A,FALSE,"COMML_MON"}</definedName>
    <definedName name="аене" localSheetId="49" hidden="1">{"DEPOSITS",#N/A,FALSE,"COMML_MON";"LOANS",#N/A,FALSE,"COMML_MON"}</definedName>
    <definedName name="аене" hidden="1">{"DEPOSITS",#N/A,FALSE,"COMML_MON";"LOANS",#N/A,FALSE,"COMML_MON"}</definedName>
    <definedName name="аида">#REF!</definedName>
    <definedName name="Актюбинск" localSheetId="46" hidden="1">{"'стр.106'!$A$1:$H$27"}</definedName>
    <definedName name="Актюбинск" localSheetId="49"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46">NCol=1</definedName>
    <definedName name="ап1" localSheetId="49">NCol=1</definedName>
    <definedName name="ап1">NCol=1</definedName>
    <definedName name="ап2" localSheetId="46">NCol=1</definedName>
    <definedName name="ап2" localSheetId="49">NCol=1</definedName>
    <definedName name="ап2">NCol=1</definedName>
    <definedName name="апвп" localSheetId="46">OR(NCol=1,[14]ANALYSIS!A$274=[14]ANALYSIS!XFD$274)</definedName>
    <definedName name="апвп" localSheetId="49">OR(NCol=1,[14]ANALYSIS!A$274=[14]ANALYSIS!XFD$274)</definedName>
    <definedName name="апвп">OR(NCol=1,[14]ANALYSIS!A$274=[14]ANALYSIS!XFD$274)</definedName>
    <definedName name="апр" localSheetId="46">#REF!</definedName>
    <definedName name="апр">#REF!</definedName>
    <definedName name="арнур" localSheetId="46">#REF!</definedName>
    <definedName name="арнур">#REF!</definedName>
    <definedName name="аршгб" localSheetId="46" hidden="1">{"'стр.106'!$A$1:$H$27"}</definedName>
    <definedName name="аршгб" localSheetId="49" hidden="1">{"'стр.106'!$A$1:$H$27"}</definedName>
    <definedName name="аршгб" hidden="1">{"'стр.106'!$A$1:$H$27"}</definedName>
    <definedName name="асель" localSheetId="46" hidden="1">{"'стр.106'!$A$1:$H$27"}</definedName>
    <definedName name="асель" localSheetId="49" hidden="1">{"'стр.106'!$A$1:$H$27"}</definedName>
    <definedName name="асель" hidden="1">{"'стр.106'!$A$1:$H$27"}</definedName>
    <definedName name="Астана">#REF!</definedName>
    <definedName name="Атырау" localSheetId="46" hidden="1">{"'стр.106'!$A$1:$H$27"}</definedName>
    <definedName name="Атырау" localSheetId="49" hidden="1">{"'стр.106'!$A$1:$H$27"}</definedName>
    <definedName name="Атырау" hidden="1">{"'стр.106'!$A$1:$H$27"}</definedName>
    <definedName name="Б" localSheetId="46">[0]!Лист1</definedName>
    <definedName name="Б" localSheetId="49">[0]!Лист1</definedName>
    <definedName name="Б">[0]!Лист1</definedName>
    <definedName name="баз" localSheetId="46">[0]!Лист1</definedName>
    <definedName name="баз" localSheetId="49">[0]!Лист1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46">[0]!Eeno1</definedName>
    <definedName name="бася" localSheetId="49">[0]!Eeno1</definedName>
    <definedName name="бася">[0]!Eeno1</definedName>
    <definedName name="Бренди" localSheetId="46">#REF!</definedName>
    <definedName name="Бренди">#REF!</definedName>
    <definedName name="бюджет" localSheetId="46">[0]!Eeno1</definedName>
    <definedName name="бюджет" localSheetId="49">[0]!Eeno1</definedName>
    <definedName name="бюджет">[0]!Eeno1</definedName>
    <definedName name="бюджет1" localSheetId="46">[0]!Лист1</definedName>
    <definedName name="бюджет1" localSheetId="49">[0]!Лист1</definedName>
    <definedName name="бюджет1">[0]!Лист1</definedName>
    <definedName name="В128" localSheetId="4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46">OR(NCol=1,[14]ANALYSIS!A$274=[14]ANALYSIS!XFD$274)</definedName>
    <definedName name="ддд" localSheetId="49">OR(NCol=1,[14]ANALYSIS!A$274=[14]ANALYSIS!XFD$274)</definedName>
    <definedName name="ддд">OR(NCol=1,[14]ANALYSIS!A$274=[14]ANALYSIS!XFD$274)</definedName>
    <definedName name="дддддддддддддддддддддддддддддд" localSheetId="4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46">OR(NCol=1,[14]ANALYSIS!A$274=[14]ANALYSIS!XFD$274,[14]ANALYSIS!XFD$501="")</definedName>
    <definedName name="ещгрп" localSheetId="49">OR(NCol=1,[14]ANALYSIS!A$274=[14]ANALYSIS!XFD$274,[14]ANALYSIS!XFD$501="")</definedName>
    <definedName name="ещгрп">OR(NCol=1,[14]ANALYSIS!A$274=[14]ANALYSIS!XFD$274,[14]ANALYSIS!XFD$501="")</definedName>
    <definedName name="ж" localSheetId="46" hidden="1">{"'стр.106'!$A$1:$H$27"}</definedName>
    <definedName name="ж" localSheetId="49"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46" hidden="1">{"'стр.106'!$A$1:$H$27"}</definedName>
    <definedName name="жжж" localSheetId="49" hidden="1">{"'стр.106'!$A$1:$H$27"}</definedName>
    <definedName name="жжж" hidden="1">{"'стр.106'!$A$1:$H$27"}</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46">OR(NCol=1,[14]ANALYSIS!A$274=[14]ANALYSIS!XFD$274,[14]ANALYSIS!XFD$501="")</definedName>
    <definedName name="з" localSheetId="49">OR(NCol=1,[14]ANALYSIS!A$274=[14]ANALYSIS!XFD$274,[14]ANALYSIS!XFD$501="")</definedName>
    <definedName name="з">OR(NCol=1,[14]ANALYSIS!A$274=[14]ANALYSIS!XFD$274,[14]ANALYSIS!XFD$501="")</definedName>
    <definedName name="_xlnm.Print_Titles" localSheetId="11">'таб 11'!$3:$3</definedName>
    <definedName name="_xlnm.Print_Titles" localSheetId="10">'табл 10'!$2:$3</definedName>
    <definedName name="_xlnm.Print_Titles" localSheetId="33">'табл 13'!$7:$8</definedName>
    <definedName name="_xlnm.Print_Titles" localSheetId="1">'табл 2 '!$5:$6</definedName>
    <definedName name="_xlnm.Print_Titles" localSheetId="42">'табл 22 кв'!$7:$10</definedName>
    <definedName name="_xlnm.Print_Titles" localSheetId="3">'табл 4'!$6:$7</definedName>
    <definedName name="_xlnm.Print_Titles" localSheetId="4">'табл 5'!$8:$9</definedName>
    <definedName name="_xlnm.Print_Titles" localSheetId="7">'табл 8 (дох)'!$6:$7</definedName>
    <definedName name="_xlnm.Print_Titles" localSheetId="8">'табл 8 (расх)'!$5:$6</definedName>
    <definedName name="_xlnm.Print_Titles" localSheetId="9">'табл 9'!$7:$8</definedName>
    <definedName name="занят" localSheetId="46">[0]!Лист1</definedName>
    <definedName name="занят" localSheetId="49">[0]!Лист1</definedName>
    <definedName name="занят">[0]!Лист1</definedName>
    <definedName name="Запрос24" localSheetId="4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46">NCol=1</definedName>
    <definedName name="К" localSheetId="49">NCol=1</definedName>
    <definedName name="К">NCol=1</definedName>
    <definedName name="кен" localSheetId="4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46">OR(NCol=1,[14]ANALYSIS!A$274=[14]ANALYSIS!XFD$274,[14]ANALYSIS!XFD$501="")</definedName>
    <definedName name="корг" localSheetId="49">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46">NCol=1</definedName>
    <definedName name="лист5" localSheetId="49">NCol=1</definedName>
    <definedName name="лист5">NCol=1</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46" hidden="1">{"'стр.106'!$A$1:$H$27"}</definedName>
    <definedName name="МАР" localSheetId="49"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46">OR(NCol=1,[14]ANALYSIS!A$274=[14]ANALYSIS!XFD$274,[14]ANALYSIS!XFD$501="")</definedName>
    <definedName name="норд" localSheetId="49">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11'!$A$1:$G$96</definedName>
    <definedName name="_xlnm.Print_Area" localSheetId="0">'табл 1'!$A$1:$I$42</definedName>
    <definedName name="_xlnm.Print_Area" localSheetId="10">'табл 10'!$A$1:$G$76</definedName>
    <definedName name="_xlnm.Print_Area" localSheetId="12">'табл 12'!$A$1:$G$47</definedName>
    <definedName name="_xlnm.Print_Area" localSheetId="13">'табл 12.1'!$A$1:$G$46</definedName>
    <definedName name="_xlnm.Print_Area" localSheetId="22">'табл 12.10'!$A$1:$G$46</definedName>
    <definedName name="_xlnm.Print_Area" localSheetId="23">'табл 12.11'!$A$1:$G$46</definedName>
    <definedName name="_xlnm.Print_Area" localSheetId="24">'табл 12.12'!$A$1:$G$46</definedName>
    <definedName name="_xlnm.Print_Area" localSheetId="25">'табл 12.13'!$A$1:$G$46</definedName>
    <definedName name="_xlnm.Print_Area" localSheetId="26">'табл 12.14'!$A$1:$G$46</definedName>
    <definedName name="_xlnm.Print_Area" localSheetId="27">'табл 12.15.'!$A$1:$G$46</definedName>
    <definedName name="_xlnm.Print_Area" localSheetId="28">'табл 12.16'!$A$1:$G$46</definedName>
    <definedName name="_xlnm.Print_Area" localSheetId="29">'табл 12.17'!$A$1:$G$46</definedName>
    <definedName name="_xlnm.Print_Area" localSheetId="14">'табл 12.2'!$A$1:$H$46</definedName>
    <definedName name="_xlnm.Print_Area" localSheetId="15">'табл 12.3'!$A$1:$G$46</definedName>
    <definedName name="_xlnm.Print_Area" localSheetId="16">'табл 12.4'!$A$1:$G$46</definedName>
    <definedName name="_xlnm.Print_Area" localSheetId="17">'табл 12.5'!$A$1:$G$46</definedName>
    <definedName name="_xlnm.Print_Area" localSheetId="18">'табл 12.6'!$A$1:$G$46</definedName>
    <definedName name="_xlnm.Print_Area" localSheetId="19">'табл 12.7'!$A$1:$H$46</definedName>
    <definedName name="_xlnm.Print_Area" localSheetId="20">'табл 12.8'!$A$1:$G$46</definedName>
    <definedName name="_xlnm.Print_Area" localSheetId="21">'табл 12.9'!$A$1:$G$46</definedName>
    <definedName name="_xlnm.Print_Area" localSheetId="34">'табл 14'!$A$1:$F$12</definedName>
    <definedName name="_xlnm.Print_Area" localSheetId="36">'табл 16'!$A$1:$E$18</definedName>
    <definedName name="_xlnm.Print_Area" localSheetId="38">'табл 18'!$A$1:$I$26</definedName>
    <definedName name="_xlnm.Print_Area" localSheetId="1">'табл 2 '!$A$1:$J$41</definedName>
    <definedName name="_xlnm.Print_Area" localSheetId="40">'табл 20 кв'!$A$1:$AB$24</definedName>
    <definedName name="_xlnm.Print_Area" localSheetId="41">'табл 21 кв '!$A$1:$AB$28</definedName>
    <definedName name="_xlnm.Print_Area" localSheetId="43">'табл 23'!$A$1:$AT$43</definedName>
    <definedName name="_xlnm.Print_Area" localSheetId="44">'табл 24 кв'!$A$1:$F$32</definedName>
    <definedName name="_xlnm.Print_Area" localSheetId="45">'табл 25 кв'!$A$1:$F$29</definedName>
    <definedName name="_xlnm.Print_Area" localSheetId="46">'табл 26 пг '!$A$1:$E$37</definedName>
    <definedName name="_xlnm.Print_Area" localSheetId="47">'табл 27 пг'!$A$1:$F$28</definedName>
    <definedName name="_xlnm.Print_Area" localSheetId="49">'табл 29 пг'!$A$1:$I$13</definedName>
    <definedName name="_xlnm.Print_Area" localSheetId="2">'табл 3'!$A$1:$G$48</definedName>
    <definedName name="_xlnm.Print_Area" localSheetId="3">'табл 4'!$A$1:$G$287</definedName>
    <definedName name="_xlnm.Print_Area" localSheetId="4">'табл 5'!$A$1:$D$223</definedName>
    <definedName name="_xlnm.Print_Area" localSheetId="5">'табл 6'!$A$1:$E$32</definedName>
    <definedName name="_xlnm.Print_Area" localSheetId="6">'табл 7'!$A$1:$G$45</definedName>
    <definedName name="_xlnm.Print_Area" localSheetId="7">'табл 8 (дох)'!$A$1:$H$189</definedName>
    <definedName name="_xlnm.Print_Area" localSheetId="8">'табл 8 (расх)'!$A$1:$G$514</definedName>
    <definedName name="_xlnm.Print_Area" localSheetId="9">'табл 9'!$A$1:$E$48</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46" hidden="1">{"'стр.106'!$A$1:$H$27"}</definedName>
    <definedName name="орпшыура" localSheetId="49"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46" hidden="1">{"'стр.106'!$A$1:$H$27"}</definedName>
    <definedName name="пр" localSheetId="49"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46" hidden="1">{"'стр.106'!$A$1:$H$27"}</definedName>
    <definedName name="пренен" localSheetId="49"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46" hidden="1">{"'стр.106'!$A$1:$H$27"}</definedName>
    <definedName name="прпрр" localSheetId="49" hidden="1">{"'стр.106'!$A$1:$H$27"}</definedName>
    <definedName name="прпрр" hidden="1">{"'стр.106'!$A$1:$H$27"}</definedName>
    <definedName name="прр">'[23]#ССЫЛКА'!$A$1:$F$64</definedName>
    <definedName name="ПФ" localSheetId="46">[0]!Eeno1</definedName>
    <definedName name="ПФ" localSheetId="49">[0]!Eeno1</definedName>
    <definedName name="ПФ">[0]!Eeno1</definedName>
    <definedName name="р" localSheetId="4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46" hidden="1">{"'стр.106'!$A$1:$H$27"}</definedName>
    <definedName name="роро" localSheetId="49" hidden="1">{"'стр.106'!$A$1:$H$27"}</definedName>
    <definedName name="роро" hidden="1">{"'стр.106'!$A$1:$H$27"}</definedName>
    <definedName name="роррпп" localSheetId="46" hidden="1">{"'стр.106'!$A$1:$H$27"}</definedName>
    <definedName name="роррпп" localSheetId="49" hidden="1">{"'стр.106'!$A$1:$H$27"}</definedName>
    <definedName name="роррпп" hidden="1">{"'стр.106'!$A$1:$H$27"}</definedName>
    <definedName name="рпр" localSheetId="46" hidden="1">{"'стр.106'!$A$1:$H$27"}</definedName>
    <definedName name="рпр" localSheetId="49"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46" hidden="1">{"'стр.106'!$A$1:$H$27"}</definedName>
    <definedName name="сравн2" localSheetId="49" hidden="1">{"'стр.106'!$A$1:$H$27"}</definedName>
    <definedName name="сравн2" hidden="1">{"'стр.106'!$A$1:$H$27"}</definedName>
    <definedName name="ссс" localSheetId="46">[0]!Ëèñò1</definedName>
    <definedName name="ссс" localSheetId="49">[0]!Ëèñò1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46" hidden="1">{"'стр.106'!$A$1:$H$27"}</definedName>
    <definedName name="ТПиН" localSheetId="49"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46">[0]!Eeno1</definedName>
    <definedName name="фффф" localSheetId="49">[0]!Eeno1</definedName>
    <definedName name="фффф">[0]!Eeno1</definedName>
    <definedName name="фывафы" localSheetId="46" hidden="1">{"'стр.106'!$A$1:$H$27"}</definedName>
    <definedName name="фывафы" localSheetId="49" hidden="1">{"'стр.106'!$A$1:$H$27"}</definedName>
    <definedName name="фывафы" hidden="1">{"'стр.106'!$A$1:$H$27"}</definedName>
    <definedName name="х" localSheetId="46" hidden="1">{"'стр.106'!$A$1:$H$27"}</definedName>
    <definedName name="х" localSheetId="49" hidden="1">{"'стр.106'!$A$1:$H$27"}</definedName>
    <definedName name="х" hidden="1">{"'стр.106'!$A$1:$H$27"}</definedName>
    <definedName name="ХАС">#REF!</definedName>
    <definedName name="ХС">#REF!</definedName>
    <definedName name="цу" localSheetId="46">[0]!Eeno1</definedName>
    <definedName name="цу" localSheetId="49">[0]!Eeno1</definedName>
    <definedName name="цу">[0]!Eeno1</definedName>
    <definedName name="цукаверногфывцаукпцывуапуывкаеп" localSheetId="46">#REF!</definedName>
    <definedName name="цукаверногфывцаукпцывуапуывкаеп">#REF!</definedName>
    <definedName name="цывапролд" localSheetId="46">#REF!</definedName>
    <definedName name="цывапролд">#REF!</definedName>
    <definedName name="ч" localSheetId="46" hidden="1">{"'стр.106'!$A$1:$H$27"}</definedName>
    <definedName name="ч" localSheetId="49" hidden="1">{"'стр.106'!$A$1:$H$27"}</definedName>
    <definedName name="ч" hidden="1">{"'стр.106'!$A$1:$H$27"}</definedName>
    <definedName name="чан" localSheetId="46" hidden="1">{"'стр.127'!$A$1:$O$35"}</definedName>
    <definedName name="чан" localSheetId="49" hidden="1">{"'стр.127'!$A$1:$O$35"}</definedName>
    <definedName name="чан" hidden="1">{"'стр.127'!$A$1:$O$35"}</definedName>
    <definedName name="ш" localSheetId="46" hidden="1">{"'стр.106'!$A$1:$H$27"}</definedName>
    <definedName name="ш" localSheetId="49"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46" hidden="1">{"'стр.106'!$A$1:$H$27"}</definedName>
    <definedName name="ывсмы" localSheetId="49"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1" l="1"/>
  <c r="H20" i="1"/>
  <c r="H18" i="1" l="1"/>
  <c r="B19" i="34" l="1"/>
  <c r="C17" i="34"/>
  <c r="C16" i="34"/>
  <c r="C15" i="34"/>
  <c r="B14" i="34"/>
  <c r="B13" i="34"/>
  <c r="C14" i="34" s="1"/>
  <c r="C13" i="34" s="1"/>
  <c r="C12" i="34"/>
  <c r="C11" i="34"/>
  <c r="C10" i="34" s="1"/>
  <c r="W39" i="41" l="1"/>
  <c r="V39" i="41"/>
  <c r="U39" i="41"/>
  <c r="T39" i="41"/>
  <c r="S39" i="41"/>
  <c r="R39" i="41"/>
  <c r="Q39" i="41"/>
  <c r="O39" i="41"/>
  <c r="N39" i="41"/>
  <c r="M39" i="41"/>
  <c r="L39" i="41"/>
  <c r="K39" i="41"/>
  <c r="J39" i="41"/>
  <c r="I39" i="41"/>
  <c r="H39" i="41"/>
  <c r="G39" i="41"/>
  <c r="F39" i="41"/>
  <c r="E39" i="41"/>
  <c r="D39" i="41"/>
  <c r="C39" i="41"/>
  <c r="B39" i="41"/>
  <c r="H30" i="1" l="1"/>
  <c r="G30" i="1"/>
  <c r="G20" i="1"/>
  <c r="G21" i="1" s="1"/>
  <c r="G18" i="1"/>
  <c r="G19" i="1" s="1"/>
  <c r="G16" i="1"/>
  <c r="G17" i="1" s="1"/>
  <c r="G14" i="1"/>
  <c r="G15" i="1" s="1"/>
  <c r="G12" i="1"/>
  <c r="G13" i="1" s="1"/>
  <c r="H19" i="1" l="1"/>
  <c r="D37" i="49" l="1"/>
  <c r="D36" i="49"/>
  <c r="D35" i="49"/>
  <c r="D34" i="49"/>
  <c r="D33" i="49"/>
  <c r="C32" i="49"/>
  <c r="D32" i="49" s="1"/>
  <c r="D31" i="49"/>
  <c r="D30" i="49"/>
  <c r="D29" i="49"/>
  <c r="D28" i="49"/>
  <c r="D27" i="49"/>
  <c r="D26" i="49"/>
  <c r="D25" i="49"/>
  <c r="D24" i="49"/>
  <c r="D23" i="49"/>
  <c r="D22" i="49"/>
  <c r="D21" i="49"/>
  <c r="D20" i="49"/>
  <c r="D19" i="49"/>
  <c r="D18" i="49"/>
  <c r="D17" i="49"/>
  <c r="D16" i="49"/>
  <c r="D15" i="49"/>
  <c r="D14" i="49"/>
  <c r="D13" i="49"/>
  <c r="D12" i="49"/>
  <c r="D11" i="49"/>
  <c r="D10" i="49"/>
  <c r="D9" i="49"/>
  <c r="D8" i="49"/>
  <c r="H14" i="47"/>
  <c r="H13" i="47"/>
  <c r="H12" i="47"/>
  <c r="H11" i="47"/>
  <c r="H10" i="47"/>
  <c r="H9" i="47"/>
  <c r="G8" i="47"/>
  <c r="F8" i="47"/>
  <c r="E8" i="47"/>
  <c r="H8" i="47" s="1"/>
  <c r="D8" i="47"/>
  <c r="C8" i="47"/>
  <c r="B8" i="47"/>
  <c r="C27" i="45"/>
  <c r="B27" i="45"/>
  <c r="H14" i="1" l="1"/>
  <c r="H21" i="1" l="1"/>
  <c r="H17" i="1"/>
  <c r="H15" i="1"/>
  <c r="H12" i="1"/>
  <c r="H13" i="1" s="1"/>
  <c r="R11" i="38" l="1"/>
  <c r="D13" i="1" l="1"/>
  <c r="D15" i="1"/>
  <c r="D17" i="1"/>
  <c r="D19" i="1"/>
  <c r="D21" i="1"/>
  <c r="E21" i="1"/>
  <c r="E19" i="1"/>
  <c r="E17" i="1"/>
  <c r="E15" i="1"/>
  <c r="E13" i="1"/>
  <c r="R16" i="38" l="1"/>
  <c r="R10" i="38" s="1"/>
</calcChain>
</file>

<file path=xl/sharedStrings.xml><?xml version="1.0" encoding="utf-8"?>
<sst xmlns="http://schemas.openxmlformats.org/spreadsheetml/2006/main" count="9034" uniqueCount="3306">
  <si>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</si>
  <si>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</si>
  <si>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</si>
  <si>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</si>
  <si>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</si>
  <si>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</si>
  <si>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</si>
  <si>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</si>
  <si>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</si>
  <si>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</si>
  <si>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</si>
  <si>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</si>
  <si>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</si>
  <si>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</si>
  <si>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</si>
  <si>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</si>
  <si>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</si>
  <si>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</si>
  <si>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</si>
  <si>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</si>
  <si>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</si>
  <si>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</si>
  <si>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</si>
  <si>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</si>
  <si>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</si>
  <si>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</si>
  <si>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</si>
  <si>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</si>
  <si>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</si>
  <si>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</si>
  <si>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</si>
  <si>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</si>
  <si>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</si>
  <si>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</si>
  <si>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</si>
  <si>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</si>
  <si>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</si>
  <si>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</si>
  <si>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</si>
  <si>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</si>
  <si>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</si>
  <si>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</si>
  <si>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</si>
  <si>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</si>
  <si>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</si>
  <si>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</si>
  <si>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</si>
  <si>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</si>
  <si>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</si>
  <si>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</si>
  <si>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</si>
  <si>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</si>
  <si>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</si>
  <si>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</si>
  <si>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</si>
  <si>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</si>
  <si>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</si>
  <si>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</si>
  <si>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</si>
  <si>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</si>
  <si>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</si>
  <si>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</si>
  <si>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</si>
  <si>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</si>
  <si>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</si>
  <si>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</si>
  <si>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</si>
  <si>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</si>
  <si>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</si>
  <si>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</si>
  <si>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</si>
  <si>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</si>
  <si>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</si>
  <si>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</si>
  <si>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</si>
  <si>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</si>
  <si>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</si>
  <si>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</si>
  <si>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</si>
  <si>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Налог на добычу полезных ископаемых, за исключением поступлений от организаций нефтяного сектора</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</si>
  <si>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</si>
  <si>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</si>
  <si>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</si>
  <si>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</si>
  <si>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</si>
  <si>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</si>
  <si>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</si>
  <si>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</si>
  <si>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</si>
  <si>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</si>
  <si>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</si>
  <si>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</si>
  <si>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</si>
  <si>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</si>
  <si>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</si>
  <si>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</si>
  <si>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</si>
  <si>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</si>
  <si>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</si>
  <si>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</si>
  <si>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</si>
  <si>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</si>
  <si>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</si>
  <si>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</si>
  <si>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Поступления части чистого дохода республиканских государственных предприятий</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</si>
  <si>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</si>
  <si>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</si>
  <si>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</si>
  <si>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</si>
  <si>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</si>
  <si>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</si>
  <si>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</si>
  <si>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</si>
  <si>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</si>
  <si>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</si>
  <si>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</si>
  <si>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</si>
  <si>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</si>
  <si>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</si>
  <si>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</si>
  <si>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</si>
  <si>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</si>
  <si>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</si>
  <si>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</si>
  <si>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</si>
  <si>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</si>
  <si>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</si>
  <si>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</si>
  <si>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</si>
  <si>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</si>
  <si>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</si>
  <si>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</si>
  <si>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</si>
  <si>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</si>
  <si>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</si>
  <si>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</si>
  <si>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</si>
  <si>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</si>
  <si>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</si>
  <si>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</si>
  <si>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</si>
  <si>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</si>
  <si>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</si>
  <si>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</si>
  <si>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</si>
  <si>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</si>
  <si>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</si>
  <si>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</si>
  <si>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</si>
  <si>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</si>
  <si>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</si>
  <si>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</si>
  <si>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</si>
  <si>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</si>
  <si>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</si>
  <si>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</si>
  <si>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</si>
  <si>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</si>
  <si>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</si>
  <si>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</si>
  <si>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</si>
  <si>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</si>
  <si>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</si>
  <si>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</si>
  <si>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</si>
  <si>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</si>
  <si>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</si>
  <si>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</si>
  <si>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</si>
  <si>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</si>
  <si>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</si>
  <si>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</si>
  <si>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</si>
  <si>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</si>
  <si>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</si>
  <si>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</si>
  <si>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</si>
  <si>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</si>
  <si>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</si>
  <si>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</si>
  <si>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</si>
  <si>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</si>
  <si>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</si>
  <si>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</si>
  <si>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</si>
  <si>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</si>
  <si>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</si>
  <si>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</si>
  <si>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</si>
  <si>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</si>
  <si>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</si>
  <si>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</si>
  <si>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</si>
  <si>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</si>
  <si>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</si>
  <si>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</si>
  <si>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</si>
  <si>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</si>
  <si>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</si>
  <si>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</si>
  <si>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</si>
  <si>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Ревизионная комиссия города републиканского значения, столицы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</si>
  <si>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</si>
  <si>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</si>
  <si>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</si>
  <si>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</si>
  <si>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</si>
  <si>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</si>
  <si>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</si>
  <si>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</si>
  <si>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</si>
  <si>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Поступления от продажи финансовых активов внутри страны</t>
  </si>
  <si>
    <t>Прочие налоги</t>
  </si>
  <si>
    <t>Возврат неиспользованных средств, ранее полученных из местного бюджета</t>
  </si>
  <si>
    <t>Японский Банк Международного Сотрудничества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</si>
  <si>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</si>
  <si>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</si>
  <si>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</si>
  <si>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</si>
  <si>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</si>
  <si>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</si>
  <si>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</si>
  <si>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</si>
  <si>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</si>
  <si>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</si>
  <si>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</si>
  <si>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</si>
  <si>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</si>
  <si>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</si>
  <si>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</si>
  <si>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</si>
  <si>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</si>
  <si>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</si>
  <si>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</si>
  <si>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</si>
  <si>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</si>
  <si>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</si>
  <si>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</si>
  <si>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</si>
  <si>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</si>
  <si>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</si>
  <si>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</si>
  <si>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</si>
  <si>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</si>
  <si>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</si>
  <si>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</si>
  <si>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</si>
  <si>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</si>
  <si>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</si>
  <si>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</si>
  <si>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</si>
  <si>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</si>
  <si>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</si>
  <si>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</si>
  <si>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</si>
  <si>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</si>
  <si>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</si>
  <si>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</si>
  <si>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</si>
  <si>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</si>
  <si>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</si>
  <si>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</si>
  <si>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</si>
  <si>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</si>
  <si>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</si>
  <si>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</si>
  <si>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</si>
  <si>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</si>
  <si>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</si>
  <si>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</si>
  <si>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</si>
  <si>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</si>
  <si>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</si>
  <si>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</si>
  <si>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</si>
  <si>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</si>
  <si>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Hалоги на имущество</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</si>
  <si>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</si>
  <si>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</si>
  <si>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</si>
  <si>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</si>
  <si>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</si>
  <si>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</si>
  <si>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</si>
  <si>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</si>
  <si>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</si>
  <si>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</si>
  <si>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</si>
  <si>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</si>
  <si>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</si>
  <si>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</si>
  <si>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</si>
  <si>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</si>
  <si>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</si>
  <si>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</si>
  <si>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</si>
  <si>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</si>
  <si>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</si>
  <si>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</si>
  <si>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</si>
  <si>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</si>
  <si>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Поступления части чистого дохода коммунальных государственных предприятий</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</si>
  <si>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</si>
  <si>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</si>
  <si>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</si>
  <si>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</si>
  <si>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</si>
  <si>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</si>
  <si>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</si>
  <si>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</si>
  <si>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</si>
  <si>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внутренние</t>
  </si>
  <si>
    <t>внешние</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</si>
  <si>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</si>
  <si>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</si>
  <si>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</si>
  <si>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</si>
  <si>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</si>
  <si>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</si>
  <si>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</si>
  <si>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</si>
  <si>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</si>
  <si>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</si>
  <si>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</si>
  <si>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</si>
  <si>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</si>
  <si>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</si>
  <si>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</si>
  <si>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</si>
  <si>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</si>
  <si>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</si>
  <si>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</si>
  <si>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</si>
  <si>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</si>
  <si>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</si>
  <si>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</si>
  <si>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</si>
  <si>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</si>
  <si>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</si>
  <si>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</si>
  <si>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</si>
  <si>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</si>
  <si>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</si>
  <si>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</si>
  <si>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</si>
  <si>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</si>
  <si>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</si>
  <si>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</si>
  <si>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</si>
  <si>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</si>
  <si>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</si>
  <si>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</si>
  <si>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</si>
  <si>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</si>
  <si>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</si>
  <si>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</si>
  <si>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</si>
  <si>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</si>
  <si>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</si>
  <si>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</si>
  <si>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</si>
  <si>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</si>
  <si>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</si>
  <si>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</si>
  <si>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</si>
  <si>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</si>
  <si>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</si>
  <si>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</si>
  <si>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</si>
  <si>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</si>
  <si>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</si>
  <si>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</si>
  <si>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</si>
  <si>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</si>
  <si>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</si>
  <si>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</si>
  <si>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</si>
  <si>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</si>
  <si>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</si>
  <si>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</si>
  <si>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</si>
  <si>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</si>
  <si>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</si>
  <si>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</si>
  <si>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</si>
  <si>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</si>
  <si>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</si>
  <si>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</si>
  <si>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</si>
  <si>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</si>
  <si>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</si>
  <si>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</si>
  <si>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</si>
  <si>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Плата за использование особо охраняемых природных территорий республиканского значения</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</si>
  <si>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</si>
  <si>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</si>
  <si>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</si>
  <si>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</si>
  <si>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</si>
  <si>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</si>
  <si>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</si>
  <si>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</si>
  <si>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</si>
  <si>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</si>
  <si>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</si>
  <si>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</si>
  <si>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</si>
  <si>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</si>
  <si>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</si>
  <si>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</si>
  <si>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</si>
  <si>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</si>
  <si>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</si>
  <si>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</si>
  <si>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</si>
  <si>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</si>
  <si>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</si>
  <si>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</si>
  <si>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</si>
  <si>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</si>
  <si>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</si>
  <si>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</si>
  <si>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</si>
  <si>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</si>
  <si>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</si>
  <si>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</si>
  <si>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</si>
  <si>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</si>
  <si>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</si>
  <si>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</si>
  <si>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</si>
  <si>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</si>
  <si>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</si>
  <si>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Hалог на транспортные средства</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</si>
  <si>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</si>
  <si>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</si>
  <si>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</si>
  <si>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</si>
  <si>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</si>
  <si>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</si>
  <si>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</si>
  <si>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</si>
  <si>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</si>
  <si>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</si>
  <si>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</si>
  <si>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</si>
  <si>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</si>
  <si>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</si>
  <si>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</si>
  <si>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</si>
  <si>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</si>
  <si>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</si>
  <si>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</si>
  <si>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</si>
  <si>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</si>
  <si>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</si>
  <si>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</si>
  <si>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</si>
  <si>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</si>
  <si>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</si>
  <si>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</si>
  <si>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</si>
  <si>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</si>
  <si>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</si>
  <si>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</si>
  <si>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</si>
  <si>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</si>
  <si>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</si>
  <si>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</si>
  <si>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</si>
  <si>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</si>
  <si>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</si>
  <si>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</si>
  <si>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</si>
  <si>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</si>
  <si>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</si>
  <si>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</si>
  <si>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</si>
  <si>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</si>
  <si>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</si>
  <si>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</si>
  <si>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</si>
  <si>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</si>
  <si>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</si>
  <si>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</si>
  <si>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</si>
  <si>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</si>
  <si>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</si>
  <si>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</si>
  <si>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</si>
  <si>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</si>
  <si>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</si>
  <si>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</si>
  <si>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</si>
  <si>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</si>
  <si>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</si>
  <si>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</si>
  <si>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</si>
  <si>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</si>
  <si>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</si>
  <si>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</si>
  <si>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</si>
  <si>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</si>
  <si>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</si>
  <si>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</si>
  <si>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</si>
  <si>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</si>
  <si>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</si>
  <si>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</si>
  <si>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</si>
  <si>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</si>
  <si>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</si>
  <si>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</si>
  <si>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</si>
  <si>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</si>
  <si>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</si>
  <si>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</si>
  <si>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</si>
  <si>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</si>
  <si>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</si>
  <si>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</si>
  <si>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</si>
  <si>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Плата за  лесные пользования</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</si>
  <si>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</si>
  <si>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</si>
  <si>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</si>
  <si>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</si>
  <si>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</si>
  <si>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</si>
  <si>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</si>
  <si>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</si>
  <si>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</si>
  <si>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</si>
  <si>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</si>
  <si>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</si>
  <si>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</si>
  <si>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</si>
  <si>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</si>
  <si>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</si>
  <si>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</si>
  <si>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</si>
  <si>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</si>
  <si>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</si>
  <si>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</si>
  <si>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</si>
  <si>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</si>
  <si>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</si>
  <si>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</si>
  <si>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</si>
  <si>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</si>
  <si>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</si>
  <si>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</si>
  <si>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</si>
  <si>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</si>
  <si>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</si>
  <si>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</si>
  <si>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</si>
  <si>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</si>
  <si>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</si>
  <si>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</si>
  <si>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</si>
  <si>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</si>
  <si>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</si>
  <si>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</si>
  <si>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</si>
  <si>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</si>
  <si>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</si>
  <si>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</si>
  <si>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</si>
  <si>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</si>
  <si>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 xml:space="preserve">  налог на добавленную стоимость</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</si>
  <si>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</si>
  <si>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</si>
  <si>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</si>
  <si>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</si>
  <si>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</si>
  <si>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</si>
  <si>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</si>
  <si>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</si>
  <si>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</si>
  <si>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</si>
  <si>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</si>
  <si>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</si>
  <si>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</si>
  <si>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</si>
  <si>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</si>
  <si>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</si>
  <si>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</si>
  <si>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</si>
  <si>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</si>
  <si>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</si>
  <si>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</si>
  <si>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</si>
  <si>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</si>
  <si>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</si>
  <si>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</si>
  <si>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</si>
  <si>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</si>
  <si>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</si>
  <si>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</si>
  <si>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</si>
  <si>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</si>
  <si>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</si>
  <si>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</si>
  <si>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</si>
  <si>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</si>
  <si>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</si>
  <si>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</si>
  <si>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</si>
  <si>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</si>
  <si>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</si>
  <si>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</si>
  <si>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</si>
  <si>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</si>
  <si>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</si>
  <si>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</si>
  <si>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</si>
  <si>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</si>
  <si>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</si>
  <si>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</si>
  <si>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</si>
  <si>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</si>
  <si>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</si>
  <si>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</si>
  <si>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</si>
  <si>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</si>
  <si>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</si>
  <si>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</si>
  <si>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</si>
  <si>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</si>
  <si>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</si>
  <si>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</si>
  <si>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</si>
  <si>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</si>
  <si>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</si>
  <si>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</si>
  <si>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</si>
  <si>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</si>
  <si>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</si>
  <si>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</si>
  <si>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</si>
  <si>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</si>
  <si>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</si>
  <si>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</si>
  <si>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</si>
  <si>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Управление предпринимательства области</t>
  </si>
  <si>
    <t>Управление промышленности и индустриально-инновационного развития области</t>
  </si>
  <si>
    <t>Управление предпринимательства и торговли области</t>
  </si>
  <si>
    <t>Управление индустриально-инновационного развития области</t>
  </si>
  <si>
    <t>Управление строительства, архитектуры и градостроительства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</si>
  <si>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</si>
  <si>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</si>
  <si>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</si>
  <si>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жилищно-коммунального хозяйства района (города областного значения)</t>
  </si>
  <si>
    <t>Управление по мобилизационной подготовке области</t>
  </si>
  <si>
    <t>Отдел государственных активов и закупок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</si>
  <si>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</si>
  <si>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</si>
  <si>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</si>
  <si>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</si>
  <si>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</si>
  <si>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</si>
  <si>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</si>
  <si>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Мемлекеттің қаржы активтерін сатудан түсетін түсімдер</t>
  </si>
  <si>
    <t>Салықтық емес түсiмдер</t>
  </si>
  <si>
    <t>Негізгі капиталды сатудан түсетін түсімдер</t>
  </si>
  <si>
    <t>Трансферттердің түсімдері</t>
  </si>
  <si>
    <t>5</t>
  </si>
  <si>
    <t>7</t>
  </si>
  <si>
    <t>Табыс салығы</t>
  </si>
  <si>
    <t>Корпорациялық 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</si>
  <si>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</si>
  <si>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</si>
  <si>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</si>
  <si>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</si>
  <si>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</si>
  <si>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</si>
  <si>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</si>
  <si>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</si>
  <si>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</si>
  <si>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</si>
  <si>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</si>
  <si>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</si>
  <si>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</si>
  <si>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Заңды тұлғалардан көлiк құралдарына салынатын салық</t>
  </si>
  <si>
    <t>Жеке тұлғалардан көлiк құралдарына салынатын салық</t>
  </si>
  <si>
    <t>Бірыңғай жер салығы</t>
  </si>
  <si>
    <t>Тауарларға, жұмыстарға және қызметтерге салынатын iшкi салықтар</t>
  </si>
  <si>
    <t>Қосылған құн салығы</t>
  </si>
  <si>
    <t>Резидент емес үшін қосылған құн салығы</t>
  </si>
  <si>
    <t>Табиғи және басқа да ресурстарды пайдаланғаны үшiн түсетiн түсiмдер</t>
  </si>
  <si>
    <t>Қалааралық және (немесе) халықаралық телефон байланысын көрсеткені үшін төлем,тағыда ұялы байланыс</t>
  </si>
  <si>
    <t>Жер бетіне жақын көздердегі су ресурстарын пайдаланғаны үшін төлем</t>
  </si>
  <si>
    <t>Орманды пайдаланғаны үшiн төлем</t>
  </si>
  <si>
    <t>Бонустар, мұнай секторы ұйымдарынан түсетін түсімдерден басқа</t>
  </si>
  <si>
    <t>Пайдалы қазбаларды өндіруге салынатын салық, мұнай секторы ұйымдарынан түсетін түсімдерден басқа</t>
  </si>
  <si>
    <t>Жануарлар дүниесін пайдаланғаны үшін төлем</t>
  </si>
  <si>
    <t>Республикалық маңызы бар ерекше қорғалатын табиғи аумақтарды пайдаланғаны үшін төлем</t>
  </si>
  <si>
    <t>Жер учаскелерін пайдаланғаны үшін төлем</t>
  </si>
  <si>
    <t>Кәсiпкерлiк және кәсiби қызметтi жүргiзгенi үшiн алынатын алымдар</t>
  </si>
  <si>
    <t>Автокөлік құралдарының Қазақстан Республикасының аумағы арқылы өткені үшін алынатын алым</t>
  </si>
  <si>
    <t>Телевизиялық және радио хабарын тарататын ұйымдарға радиожиілік өрісін пайдалануға рұқсат бергені үшін алынатын алым</t>
  </si>
  <si>
    <t>Ойын бизнесіне салық</t>
  </si>
  <si>
    <t>Халықаралық сауда мен сыртқы операцияларға салынатын салықтар</t>
  </si>
  <si>
    <t>Кеден төлемдерi</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</si>
  <si>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</si>
  <si>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</si>
  <si>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</si>
  <si>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</si>
  <si>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</si>
  <si>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</si>
  <si>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</si>
  <si>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</si>
  <si>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</si>
  <si>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</si>
  <si>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</si>
  <si>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</si>
  <si>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Республикалық мемлекеттік кәсіпорындардың таза кірісінің бір бөлігінің түсімдері</t>
  </si>
  <si>
    <t>Коммуналдық мемлекеттік кәсіпорындардың таза кірісінің бір бөлігінің түсімдері</t>
  </si>
  <si>
    <t>Мемлекет меншігіндегі акциялардың мемлекеттік пакеттеріне дивидендтер</t>
  </si>
  <si>
    <t>Республика меншігіндегі акциялардың мемлекеттік пакетіне дивидендтер</t>
  </si>
  <si>
    <t>Республика меншігіндегі мүлікті жалға алудан түсетін кірістер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</si>
  <si>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</si>
  <si>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</si>
  <si>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Республикалық маңызы бар қаланың, астананың коммуналдық меншігіндегі тұрғын үй қорынан үйлердi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</si>
  <si>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</si>
  <si>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</si>
  <si>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</si>
  <si>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</si>
  <si>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Мемлекеттік бюджеттен қаржыландырылатын  мемлекеттік мекемелердің тауарларды (жұмыстарды, қызметтерді) өткізуінен түсетін түсімдер</t>
  </si>
  <si>
    <t>Республикалық бюджеттен қаржыландырылатын мемлекеттiк мекемелердің тауарларды (жұмыстарды, қызметтерді) өткізуінен түсетін түсiмдер</t>
  </si>
  <si>
    <t>Республикалық бюджеттен қаржыландырылатын мемлекеттiк мекемелер ұйымдастыратын мемлекеттiк сатып алуды өткiзуден түсетiн ақша түсімі</t>
  </si>
  <si>
    <t>Жергілікті бюджеттен қаржыландырылатын мемлекеттік мекемелер ұйымдастыратын мемлекеттік сатып алуды өткізуден түсетін ақшаның түсімі</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</si>
  <si>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</si>
  <si>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</si>
  <si>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</si>
  <si>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</si>
  <si>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</si>
  <si>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</si>
  <si>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</si>
  <si>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</si>
  <si>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</si>
  <si>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Өңірдің әлеуметтік-экономикалық дамуы мен оның инфрақұрылымын дамытуға жер қойнауын пайдаланушылардың аударымдары</t>
  </si>
  <si>
    <t>Отчисления недропользователей на социально-экономическое развитие региона и развитие его инфраструктуры</t>
  </si>
  <si>
    <t>Мемлекеттік мекемелерге бекітілген мемлекеттік мүлікті сату</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</si>
  <si>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</si>
  <si>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</si>
  <si>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</si>
  <si>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</si>
  <si>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</si>
  <si>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Жер учаскелерін жалдау құқығын сатқаны үшін төлем</t>
  </si>
  <si>
    <t>Мемлекеттік бюджеттен берілген бюджеттік кредиттерді өтеу</t>
  </si>
  <si>
    <t>Жеке тұлғаларға жергілікті бюджеттен берілген бюджеттік кредиттерді өтеу</t>
  </si>
  <si>
    <t>Қаржы активтерін ел  ішінде  сатудан түсетін түсімдер</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</si>
  <si>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</si>
  <si>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</si>
  <si>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</si>
  <si>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</si>
  <si>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</si>
  <si>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</si>
  <si>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</si>
  <si>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</si>
  <si>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</si>
  <si>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</si>
  <si>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</si>
  <si>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</si>
  <si>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</si>
  <si>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</si>
  <si>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Қазақстан Республикасы Президентiнiң Іс басқармасы</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</si>
  <si>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</si>
  <si>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</si>
  <si>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</si>
  <si>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</si>
  <si>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</si>
  <si>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</si>
  <si>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</si>
  <si>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</si>
  <si>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</si>
  <si>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</si>
  <si>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</si>
  <si>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</si>
  <si>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</si>
  <si>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</si>
  <si>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</si>
  <si>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</si>
  <si>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</si>
  <si>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Төмен тұрған мемлекеттiк басқару органдарынан алынатын трансферттер</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</si>
  <si>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</si>
  <si>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</si>
  <si>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</si>
  <si>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</si>
  <si>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</si>
  <si>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</si>
  <si>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</si>
  <si>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</si>
  <si>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</si>
  <si>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</si>
  <si>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</si>
  <si>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</si>
  <si>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</si>
  <si>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</si>
  <si>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</si>
  <si>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</si>
  <si>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</si>
  <si>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</si>
  <si>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</si>
  <si>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</si>
  <si>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</si>
  <si>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</si>
  <si>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</si>
  <si>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</si>
  <si>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</si>
  <si>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</si>
  <si>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</si>
  <si>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</si>
  <si>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Жеке және заңды тұлғаларға, оның ішінде шаруа (фермерлік) қожалықтарына берілетін субсидиялар</t>
  </si>
  <si>
    <t>Субсидии физическим и юридическим лицам, в том числе крестьянским (фермерским) хозяйствам</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</si>
  <si>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</si>
  <si>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</si>
  <si>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</si>
  <si>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</si>
  <si>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</si>
  <si>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</si>
  <si>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</si>
  <si>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</si>
  <si>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</si>
  <si>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</si>
  <si>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</si>
  <si>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</si>
  <si>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</si>
  <si>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</si>
  <si>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</si>
  <si>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</si>
  <si>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</si>
  <si>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</si>
  <si>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</si>
  <si>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</si>
  <si>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</si>
  <si>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</si>
  <si>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</si>
  <si>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</si>
  <si>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</si>
  <si>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</si>
  <si>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</si>
  <si>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</si>
  <si>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Техникалық персоналдың еңбегіне ақы төлеу</t>
  </si>
  <si>
    <t>Оплата труда технического персонала</t>
  </si>
  <si>
    <t>Техникалық персонал бойынша жұмыс берушілердің жарналары</t>
  </si>
  <si>
    <t>Взносы работодателей по техническому персоналу</t>
  </si>
  <si>
    <t>Техникалық персоналдың ел iшiндегi iссапарлары мен қызметтiк сапарлары</t>
  </si>
  <si>
    <t>Командировки и служебные разъезды внутри страны технического персонала</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</si>
  <si>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</si>
  <si>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</si>
  <si>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</si>
  <si>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</si>
  <si>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</si>
  <si>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</si>
  <si>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</si>
  <si>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</si>
  <si>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</si>
  <si>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</si>
  <si>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</si>
  <si>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</si>
  <si>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</si>
  <si>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</si>
  <si>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</si>
  <si>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</si>
  <si>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</si>
  <si>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</si>
  <si>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</si>
  <si>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</si>
  <si>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</si>
  <si>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</si>
  <si>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</si>
  <si>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</si>
  <si>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</si>
  <si>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</si>
  <si>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</si>
  <si>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</si>
  <si>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</si>
  <si>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</si>
  <si>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</si>
  <si>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</si>
  <si>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</si>
  <si>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</si>
  <si>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</si>
  <si>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</si>
  <si>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</si>
  <si>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</si>
  <si>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</si>
  <si>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</si>
  <si>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</si>
  <si>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</si>
  <si>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</si>
  <si>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</si>
  <si>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</si>
  <si>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</si>
  <si>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</si>
  <si>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</si>
  <si>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</si>
  <si>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</si>
  <si>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</si>
  <si>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</si>
  <si>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</si>
  <si>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</si>
  <si>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</si>
  <si>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</si>
  <si>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</si>
  <si>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</si>
  <si>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</si>
  <si>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</si>
  <si>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</si>
  <si>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</si>
  <si>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</si>
  <si>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</si>
  <si>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</si>
  <si>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</si>
  <si>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</si>
  <si>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</si>
  <si>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</si>
  <si>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</si>
  <si>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</si>
  <si>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</si>
  <si>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</si>
  <si>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</si>
  <si>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</si>
  <si>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</si>
  <si>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</si>
  <si>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Плата за использование особо охраняемых природных территорий местного значения</t>
  </si>
  <si>
    <t>Республикалық бюджетке түсетін өзге де салық түсiмдері</t>
  </si>
  <si>
    <t>Прочие налоговые поступления в республиканский бюджет</t>
  </si>
  <si>
    <t>Коммуналдық меншіктегі заңды тулғаларға қатысу үлесіне кірістер</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</si>
  <si>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</si>
  <si>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</si>
  <si>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</si>
  <si>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</si>
  <si>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Депозиттерге уақытша бос бюджеттік ақшаны орналастырудан алынған сыйақылар</t>
  </si>
  <si>
    <t>Вознаграждения, полученные от размещения в депозиты временно свободных бюджетных денег</t>
  </si>
  <si>
    <t>Вознаграждения по бюджетным кредитам, выданным из местного бюджета специализированным организациям</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</si>
  <si>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</si>
  <si>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</si>
  <si>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</si>
  <si>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</si>
  <si>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</si>
  <si>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</si>
  <si>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</si>
  <si>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</si>
  <si>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</si>
  <si>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</si>
  <si>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</si>
  <si>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</si>
  <si>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</si>
  <si>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</si>
  <si>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</si>
  <si>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</si>
  <si>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</si>
  <si>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</si>
  <si>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</si>
  <si>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</si>
  <si>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</si>
  <si>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</si>
  <si>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</si>
  <si>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</si>
  <si>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</si>
  <si>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</si>
  <si>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</si>
  <si>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</si>
  <si>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</si>
  <si>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t>
  </si>
  <si>
    <t>Государственная пошлина, зачисляемая в республиканский бюджет</t>
  </si>
  <si>
    <t>Все виды спирта и (или) виноматериала, алкогольной продукции, произведенных на территории Республики Казахстан</t>
  </si>
  <si>
    <t>Табачные изделия, ввозимые на территорию Республики Казахстан с территории государств-членов Таможенного союза</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</si>
  <si>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Таможенного союза</t>
  </si>
  <si>
    <t>Бензин (за исключением авиационного) и дизельное топливо, произведенных на территории Республики Казахстан</t>
  </si>
  <si>
    <t>Регистрационный сбор, зачисляемый в республиканский бюджет</t>
  </si>
  <si>
    <t>Регистрационный сбор, зачисляемый в местный бюджет</t>
  </si>
  <si>
    <t>Жергілікті бюджетке төленетін мемлекеттік баж</t>
  </si>
  <si>
    <t>Государственная пошлина, зачисляемая в местный бюджет</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</si>
  <si>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</si>
  <si>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</si>
  <si>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</si>
  <si>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</si>
  <si>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</si>
  <si>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</si>
  <si>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</si>
  <si>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</si>
  <si>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</si>
  <si>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</si>
  <si>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</si>
  <si>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</si>
  <si>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</si>
  <si>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</si>
  <si>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</si>
  <si>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</si>
  <si>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</si>
  <si>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</si>
  <si>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</si>
  <si>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</si>
  <si>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</si>
  <si>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</si>
  <si>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</si>
  <si>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</si>
  <si>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</si>
  <si>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</si>
  <si>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</si>
  <si>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</si>
  <si>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</si>
  <si>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</si>
  <si>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</si>
  <si>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</si>
  <si>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</si>
  <si>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 xml:space="preserve">Министерство финансов Республики Казахстан, Национальный Банк Республики Казахстан </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</si>
  <si>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</si>
  <si>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</si>
  <si>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</si>
  <si>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</si>
  <si>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</si>
  <si>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</si>
  <si>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</si>
  <si>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</si>
  <si>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</si>
  <si>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Коммуналдық меншіктегі акциялардың мемлекеттік пакетіне берілетін дивидендтер</t>
  </si>
  <si>
    <t>Дивиденды на государственные пакеты акций, находящиеся в коммунальной собственности</t>
  </si>
  <si>
    <t>Республикалық меншіктегі заңды тұлғаларға қатысу үлесіне кірістер</t>
  </si>
  <si>
    <t>Доходы на доли участия в юридических лицах, находящиеся в республиканской собственности</t>
  </si>
  <si>
    <t>Вознаграждения по бюджетным кредитам, выданным из республиканского бюджета за счет внутренних источников специализированным организациям</t>
  </si>
  <si>
    <t>Қаржы агентіктеріне үкіметтік сыртқы қарыз қаражаты есебінен жергілікті бюджеттен ішкі көздер есебінен берілген бюджеттік кредиттер бойынша сыйақылар</t>
  </si>
  <si>
    <t>Вознаграждения по бюджетным кредитам, выданным из местного бюджета за счет внутренних источников финансовым агентствам</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</si>
  <si>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</si>
  <si>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</si>
  <si>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</si>
  <si>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</si>
  <si>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Мемлекеттiк тұрғын үй қорынан берілетін тұрғын үй-жайларды жекешелендiруден түсетін түсімдер</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</si>
  <si>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</si>
  <si>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</si>
  <si>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</si>
  <si>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</si>
  <si>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</si>
  <si>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</si>
  <si>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</si>
  <si>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</si>
  <si>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</si>
  <si>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</si>
  <si>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</si>
  <si>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</si>
  <si>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</si>
  <si>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</si>
  <si>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</si>
  <si>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</si>
  <si>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</si>
  <si>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</si>
  <si>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</si>
  <si>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</si>
  <si>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заңды тұлғалардағы қатысу үлесіне кірістер</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</si>
  <si>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</si>
  <si>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</si>
  <si>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</si>
  <si>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</si>
  <si>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</si>
  <si>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</si>
  <si>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</si>
  <si>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</si>
  <si>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</si>
  <si>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</si>
  <si>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</si>
  <si>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</si>
  <si>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</si>
  <si>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</si>
  <si>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</si>
  <si>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</si>
  <si>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</si>
  <si>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</si>
  <si>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</si>
  <si>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</si>
  <si>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</si>
  <si>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</si>
  <si>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</si>
  <si>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</si>
  <si>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</si>
  <si>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</si>
  <si>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</si>
  <si>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</si>
  <si>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</si>
  <si>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</si>
  <si>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</si>
  <si>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</si>
  <si>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</si>
  <si>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</si>
  <si>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</si>
  <si>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</si>
  <si>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</si>
  <si>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</si>
  <si>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</si>
  <si>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</si>
  <si>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</si>
  <si>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</si>
  <si>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</si>
  <si>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</si>
  <si>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</si>
  <si>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</si>
  <si>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</si>
  <si>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</si>
  <si>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</si>
  <si>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</si>
  <si>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</si>
  <si>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</si>
  <si>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</si>
  <si>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</si>
  <si>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</si>
  <si>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Атырау облысының облыстық бюджетiнен алынатын бюджеттік алу</t>
  </si>
  <si>
    <t>Алматы қаласының бюджетiнен алынатын бюджеттік алу</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</si>
  <si>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</si>
  <si>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</si>
  <si>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</si>
  <si>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</si>
  <si>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</si>
  <si>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</si>
  <si>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</si>
  <si>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</si>
  <si>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</si>
  <si>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</si>
  <si>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</si>
  <si>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</si>
  <si>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жіргізуіндегі өзге мемлекеттік мүлікті сатудан түсетін түсімдер</t>
  </si>
  <si>
    <t>Материалдық-техникалық қамтамасыз ету басқармасы</t>
  </si>
  <si>
    <t>Управление материально-технического обеспечения</t>
  </si>
  <si>
    <t>Управление по мобилизационной подготовке и гражданской защите области</t>
  </si>
  <si>
    <t>Мемлекеттiк әлеуметтiк сақтандыру қорына әлеуметтiк аударымдар</t>
  </si>
  <si>
    <t>Жайларды, ғимараттарды, құрылыстарды, беру қондырғыларын күрделі жөндеу</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</si>
  <si>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</si>
  <si>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</si>
  <si>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</si>
  <si>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</si>
  <si>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</si>
  <si>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</si>
  <si>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</si>
  <si>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</si>
  <si>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</si>
  <si>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</si>
  <si>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корпорациялық табыс салығы</t>
  </si>
  <si>
    <t xml:space="preserve">  қосылған құн салығы</t>
  </si>
  <si>
    <t>Қазақстан Республикасының аумағында өндiрiлген тауарларға, орындалған жұмыстарға және көрсетілген қызметтерге салынатын қосылған құн салығы</t>
  </si>
  <si>
    <t>Налог на добавленную стоимость на товары, импортированные с территории государств-членов ЕАЭС</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</si>
  <si>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</si>
  <si>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</si>
  <si>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</si>
  <si>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</si>
  <si>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</si>
  <si>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</si>
  <si>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</si>
  <si>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</si>
  <si>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</si>
  <si>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</si>
  <si>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</si>
  <si>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</si>
  <si>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</si>
  <si>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</si>
  <si>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</si>
  <si>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</si>
  <si>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</si>
  <si>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</si>
  <si>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</si>
  <si>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Погашение бюджетных кредитов, выданных из республиканского бюджета за счет внутренних источников специализированным организациям</t>
  </si>
  <si>
    <t>Погашение бюджетных кредитов, выданных из местного бюджета специализированным организациям</t>
  </si>
  <si>
    <t>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</si>
  <si>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</si>
  <si>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</si>
  <si>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</si>
  <si>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</si>
  <si>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</si>
  <si>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</si>
  <si>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</si>
  <si>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</si>
  <si>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</si>
  <si>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</si>
  <si>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</si>
  <si>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</si>
  <si>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</si>
  <si>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Мүлікті заңдастырған үшін алым</t>
  </si>
  <si>
    <t>Сбор за легализацию имущества</t>
  </si>
  <si>
    <t>Бұл ерекшелiкте жергілікті атқарушы органдардың ішкі қарыздары бойынша сыйақыларды төлеу іске асырылады</t>
  </si>
  <si>
    <t>Выплаты вознаграждений по внутренним займам местных исполнительных органов</t>
  </si>
  <si>
    <t>336</t>
  </si>
  <si>
    <t>Сыртқы (көрнекі) жарнаманы республикалық маңызы бар қаладағы, астанадағы үй-жайлардың шегінен тыс ашық кеңістікте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</si>
  <si>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</si>
  <si>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</si>
  <si>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</si>
  <si>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</si>
  <si>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</si>
  <si>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</si>
  <si>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</si>
  <si>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</si>
  <si>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</si>
  <si>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</si>
  <si>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</si>
  <si>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</si>
  <si>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</si>
  <si>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</si>
  <si>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Шетелдік мемлекеттерге берілген бюджеттік кредиттер бойынша сыйақылар</t>
  </si>
  <si>
    <t>Вознаграждения по бюджетным кредитам, выданным иностранным государствам</t>
  </si>
  <si>
    <t>Шетелдік мемлекеттерге берілген бюджеттік кредиттерді өтеу</t>
  </si>
  <si>
    <t>Погашение бюджетных кредитов, выданных иностранным государствам</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</si>
  <si>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</si>
  <si>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</si>
  <si>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</si>
  <si>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Сыртқы (көрнекі) жарнаманы аудандық маңызы бар қалалар, ауылдар, кенттер, ауылдық округтер аумақтары арқылы өтетін республикалық, облыстық және аудандық  маңызы бар жалпыға ортақ пайдаланылатын автомобиль жолдарының бөлiнген белдеуiндегі жарнаманы тұрақты орналастыру объектілерінде және аудандық  маңызы бар қаладағы, ауылдағы, кенттегі үй-жайлардың шегінен тыс ашық кеңістікте орналастырғаны үшін төлемақы</t>
  </si>
  <si>
    <t>Қызметтің жекелеген түрлерiмен айналысуға лицензияларды пайдаланғаны үшін төлемақы</t>
  </si>
  <si>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</si>
  <si>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</si>
  <si>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</si>
  <si>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</si>
  <si>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</si>
  <si>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</si>
  <si>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</si>
  <si>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</si>
  <si>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</si>
  <si>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</si>
  <si>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</si>
  <si>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</si>
  <si>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</si>
  <si>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</si>
  <si>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</si>
  <si>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</si>
  <si>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</si>
  <si>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</si>
  <si>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</si>
  <si>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</si>
  <si>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</si>
  <si>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</si>
  <si>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</si>
  <si>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</si>
  <si>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</si>
  <si>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</si>
  <si>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</si>
  <si>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</si>
  <si>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</si>
  <si>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</si>
  <si>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</si>
  <si>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</si>
  <si>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</si>
  <si>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</si>
  <si>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</si>
  <si>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</si>
  <si>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</si>
  <si>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Тегін медициналық көмектің кепілдік берілген көлемімен  қамтамасыз ету</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</si>
  <si>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</si>
  <si>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</si>
  <si>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</si>
  <si>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</si>
  <si>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</si>
  <si>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</si>
  <si>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</si>
  <si>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</si>
  <si>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</si>
  <si>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</si>
  <si>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</si>
  <si>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</si>
  <si>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</si>
  <si>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</si>
  <si>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</si>
  <si>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</si>
  <si>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</si>
  <si>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</si>
  <si>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</si>
  <si>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</si>
  <si>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</si>
  <si>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</si>
  <si>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</si>
  <si>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</si>
  <si>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</si>
  <si>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Налог на добавленную стоимость</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</si>
  <si>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</si>
  <si>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</si>
  <si>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Салық төлеушінің бұрын бюджеттен қайтарылған және салықтық тексеру жүргізу барысында қайтарылуы расталмаған қосылған құн салығының асып кеткен сомасын аударуы  (қайтаруы), өсімпұл сомасын аударуы</t>
  </si>
  <si>
    <t>15</t>
  </si>
  <si>
    <t>ЕАЭО мүше мемлекеттер аумағынан импортталған тауарларға  қосылған құн салығы</t>
  </si>
  <si>
    <t>74</t>
  </si>
  <si>
    <t>Қазақстан Республикасының аумағында өндірілген спирттiң және (немесе) шарап материалының, алкоголь өнімдерінің барлық түрлерi</t>
  </si>
  <si>
    <t>75</t>
  </si>
  <si>
    <t>76</t>
  </si>
  <si>
    <t>Қазақстан Республикасының аумағына Кеден одағына мүше мемлекеттердің аумағынан әкелінетін темекі өнімдері</t>
  </si>
  <si>
    <t>77</t>
  </si>
  <si>
    <t>Қазақстан Республикасының аумағына Кеден одағына мүше мемлекеттердің аумағынан әкелінетін спирттiң және (немесе) шарап материалының, алкоголь өнімдерінің барлық түрлерi</t>
  </si>
  <si>
    <t>Все виды спирта и (или) виноматериала, алкогольной продукции, ввозимых на территорию Республики Казахстан с территории государств-членов Таможенного союза</t>
  </si>
  <si>
    <t>78</t>
  </si>
  <si>
    <t>Қазақстан Республикасының аумағына Кеден одағына мүше мемлекеттердің аумағынан әкелінетін акцизделетін өнімнің өзге түрлері</t>
  </si>
  <si>
    <t>Прочие виды подакцизных продукций, ввозимых на территорию Республики Казахстан с территории государств-членов Таможенного союза</t>
  </si>
  <si>
    <t>79</t>
  </si>
  <si>
    <t>Қазақстан Республикасы аумағына Кеден одағына мүше мемлекеттердің аумағынан әкелінетін  бензин (авиациялықты қоспағанда) және дизель отыны</t>
  </si>
  <si>
    <t>Бензин (за исключением авиационного) и дизельное топливо, ввозимых на территорию Республики Казахстан с территории государств-членов Таможенного союза</t>
  </si>
  <si>
    <t>80</t>
  </si>
  <si>
    <t>Кеден одағына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</si>
  <si>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81</t>
  </si>
  <si>
    <t>Кеден одағына мүше болып табылмайтын мемлекеттердің аумағынан әкелінетін, Қазақстан Республикасының аумағына импортталатын темекі өнімдері</t>
  </si>
  <si>
    <t>Табачные изделия, импортируемые на территорию Республики Казахстан с территории государств, не являющихся членами Таможенного союза</t>
  </si>
  <si>
    <t>82</t>
  </si>
  <si>
    <t>Кеден одағына мүше болып табылмайтын мемлекеттердің аумағынан әкелінетін, Қазақстан Республикасының аумағына импортталатын акцизделетін өнімдердің өзге түрлері</t>
  </si>
  <si>
    <t>Прочие виды подакцизных продукций, импортируемые на территорию Республики Казахстан с территории государств, не являющихся членами Таможенного союза</t>
  </si>
  <si>
    <t>84</t>
  </si>
  <si>
    <t>Қазақстан Республикасының аумағында өндірілген бензин (авиациялықты қоспағанда) және дизель отыны</t>
  </si>
  <si>
    <t>Плата за предоставление междугородной и (или) международнойтелефонной связи, а также сотовой связи</t>
  </si>
  <si>
    <t>Бонусы, за исключением поступлений от организаций нефтяногосектора</t>
  </si>
  <si>
    <t>07</t>
  </si>
  <si>
    <t>09</t>
  </si>
  <si>
    <t>Жергілікті маңызы бар ерекше қорғалатын табиғи аумақтарды пайдаланғаны үшін төлем</t>
  </si>
  <si>
    <t>16</t>
  </si>
  <si>
    <t>19</t>
  </si>
  <si>
    <t>30</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</si>
  <si>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республикалық маңызы бар жалпыға ортақ пайдаланылатын автомобиль жолдарының бөлiнген белдеу</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</si>
  <si>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проходящих через территории городов районного значе</t>
  </si>
  <si>
    <t>24</t>
  </si>
  <si>
    <t>25</t>
  </si>
  <si>
    <t>Сыртқы (көрнекі) жарнаманы – аудандық маңызы бар жалпыға ортақ пайдаланылатын автомобиль жолдарының бөлінген белдеуіндегі жарнаманы тұрақты орналастыру объектілерінде, аудандық маңызы бар қаладағы, ауылдағы, кенттегі үй-жайлардың шегінен тыс ашық кеңістікте орналастырғаны үшін төлемақыны қоспағанда, сыртқы (көрнекі) жарнаманы облыстық маңызы бар қаладағы үй-жайлардың шегінен тыс ашық кеңістікте орналастырғаны үшін тө</t>
  </si>
  <si>
    <t>Плата за размещение наружной (визуальной) рекламы на открытом пространстве за пределами помещений в городе областного значения, за исключением платы за размещение наружной (визуальной) рекламы на объектах стационарного размещения рекламы вполосе отвода автомобильных дорог общего пользования районного значения, на открытом пространстве за пределами помещений в городе районного значения, селе, поселке</t>
  </si>
  <si>
    <t>28</t>
  </si>
  <si>
    <t>Республикалық бюджетке төленетін тіркелгені үшін алым</t>
  </si>
  <si>
    <t>29</t>
  </si>
  <si>
    <t>Жергілікті бюджетке төленетін тіркелгені үшін алым</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</si>
  <si>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областногои районного значения, проходящих через территории городов районного значения, сел, поселков, сельских округов и на открытом пространстве за пределами помещений в городе районного значения, селе, поселке</t>
  </si>
  <si>
    <t>32</t>
  </si>
  <si>
    <t>33</t>
  </si>
  <si>
    <t>34</t>
  </si>
  <si>
    <t>35</t>
  </si>
  <si>
    <t>17</t>
  </si>
  <si>
    <t>08</t>
  </si>
  <si>
    <t>Заңдық мәнді іс-әрекеттерді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</si>
  <si>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 xml:space="preserve">Республикалық бюджетке төленетін мемлекеттік баж
</t>
  </si>
  <si>
    <t>26</t>
  </si>
  <si>
    <t>Кәсiпкерлiк қызмет пен меншiктен түсетiн кiрiстер</t>
  </si>
  <si>
    <t>Доходы от аренды  имущества, находящегося в республиканскойсобственности</t>
  </si>
  <si>
    <t>Облыстың коммуналдық меншігіндегі тұрғын үй қорынан үйлердiжалға беруден түсетін кірістер</t>
  </si>
  <si>
    <t>Аудандық маңызы бар қала, ауыл, кент, ауылдық округ әкімдерінің басқаруындағы, ауданның (облыстық мањызы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</si>
  <si>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</si>
  <si>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Мамандандырылған ұйымдарға ішкі көздер есебінен республикалық бюджеттен берілген бюджеттік кредиттер бойынша сыйақылар</t>
  </si>
  <si>
    <t>Мамандандырылған ұйымдарға жергілікті бюджеттен берілген бюджеттік кредиттер бойынша сыйақылар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</si>
  <si>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</si>
  <si>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</si>
  <si>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</si>
  <si>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Жергілікті бюджеттен қаржыландырылатын мемлекеттік мекемелердің тауарларды (жұмыстарды, қызметтерді) өткізуінен түсетінтүсімдер</t>
  </si>
  <si>
    <t>Поступления от реализации товаров (работ, услуг), предоставляемых государственными  учреждениями, финансируемыми из местного бюджета</t>
  </si>
  <si>
    <t>Мемлекеттік бюджеттен қаржыландырылатын  мемлекеттік мекемелер ұйымдастыратын мемлекеттік сатып алуды өткізуден түсетінақша түсімдері</t>
  </si>
  <si>
    <t>Мемлекеттік бюджеттен қаржыландырылатын, сондай-ақ Қазақстан Республикасы ұлттық Банкінің бюджетінен (шығыстар сметасынан) ұсталатын жєне қаржыландырылатын мемлекеттік мекемелер салатын айыппұлдар, өсімпұлдар, санкциялар, өндіріп алулар</t>
  </si>
  <si>
    <t>Мұнай секторы ұйымдарынан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сметасынан)ұсталатын және қаржыландырылатын мемлекеттік мекемелер салаттын айыппұлдар, өсімпұлдар, санкциялар, өндіріп алулар</t>
  </si>
  <si>
    <t>Облыстық бюджеттен қаржыландыратын мемлекеттік мекемелер салатын әкімшілік айыппұлдар, өсімпұлдар, санкциялар, өндіріп 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</si>
  <si>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</si>
  <si>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</si>
  <si>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</si>
  <si>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</si>
  <si>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өндіріпалулар</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</si>
  <si>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</si>
  <si>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</si>
  <si>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</si>
  <si>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42</t>
  </si>
  <si>
    <t>43</t>
  </si>
  <si>
    <t>45</t>
  </si>
  <si>
    <t>47</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</si>
  <si>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</si>
  <si>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</si>
  <si>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</si>
  <si>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</si>
  <si>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</si>
  <si>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Республикалық маңызы бар қаланың, астананың бюджеттерінен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</si>
  <si>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бюджетовгорода республиканского значения, столицы</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</si>
  <si>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</si>
  <si>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</si>
  <si>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</si>
  <si>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</si>
  <si>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</si>
  <si>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</si>
  <si>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</si>
  <si>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</si>
  <si>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</si>
  <si>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64</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</si>
  <si>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</si>
  <si>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</si>
  <si>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</si>
  <si>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</si>
  <si>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</si>
  <si>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Жергілікті бюджеттен қаржыландырылатын мемлекеттік мекемелерге бекітілген мүлікті сатудан түсетін түсімдер</t>
  </si>
  <si>
    <t>Ұлттық қордан республикалық бюджетке трансфертер</t>
  </si>
  <si>
    <t>Мамандандырылған ұйымдарға ішкі көздері есебінен республикалық бюджеттен берілген бюджеттік кредиттерді өтеу</t>
  </si>
  <si>
    <t>Мамандандырылған ұйымдарға жергілікті бюджеттен берілген бюджеттік кредиттерді өтеу</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</si>
  <si>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</si>
  <si>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</si>
  <si>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</si>
  <si>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</si>
  <si>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</si>
  <si>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</si>
  <si>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</si>
  <si>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</si>
  <si>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</si>
  <si>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</si>
  <si>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</si>
  <si>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</si>
  <si>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</si>
  <si>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</si>
  <si>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</si>
  <si>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</si>
  <si>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</si>
  <si>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</si>
  <si>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</si>
  <si>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</si>
  <si>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</si>
  <si>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</si>
  <si>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275</t>
  </si>
  <si>
    <t>277</t>
  </si>
  <si>
    <t>278</t>
  </si>
  <si>
    <t>279</t>
  </si>
  <si>
    <t>280</t>
  </si>
  <si>
    <t>282</t>
  </si>
  <si>
    <t>283</t>
  </si>
  <si>
    <t>284</t>
  </si>
  <si>
    <t>285</t>
  </si>
  <si>
    <t>287</t>
  </si>
  <si>
    <t>288</t>
  </si>
  <si>
    <t>296</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</si>
  <si>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</si>
  <si>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</si>
  <si>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</si>
  <si>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</si>
  <si>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</si>
  <si>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</si>
  <si>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</si>
  <si>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</si>
  <si>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</si>
  <si>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</si>
  <si>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</si>
  <si>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</si>
  <si>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</si>
  <si>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</si>
  <si>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</si>
  <si>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</si>
  <si>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</si>
  <si>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</si>
  <si>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</si>
  <si>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</si>
  <si>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</si>
  <si>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</si>
  <si>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</si>
  <si>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</si>
  <si>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</si>
  <si>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</si>
  <si>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</si>
  <si>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</si>
  <si>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</si>
  <si>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</si>
  <si>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</si>
  <si>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</si>
  <si>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</si>
  <si>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</si>
  <si>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</si>
  <si>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</si>
  <si>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</si>
  <si>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</si>
  <si>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</si>
  <si>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</si>
  <si>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</si>
  <si>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</si>
  <si>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</si>
  <si>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</si>
  <si>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</si>
  <si>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</si>
  <si>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</si>
  <si>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</si>
  <si>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</si>
  <si>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</si>
  <si>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</si>
  <si>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</si>
  <si>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</si>
  <si>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</si>
  <si>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</si>
  <si>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</si>
  <si>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</si>
  <si>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</si>
  <si>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</si>
  <si>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736</t>
  </si>
  <si>
    <t>739</t>
  </si>
  <si>
    <t>741</t>
  </si>
  <si>
    <t>742</t>
  </si>
  <si>
    <t>743</t>
  </si>
  <si>
    <t>802</t>
  </si>
  <si>
    <t>804</t>
  </si>
  <si>
    <t>805</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</si>
  <si>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</si>
  <si>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</si>
  <si>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</si>
  <si>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</si>
  <si>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</si>
  <si>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</si>
  <si>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</si>
  <si>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</si>
  <si>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</si>
  <si>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</si>
  <si>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</si>
  <si>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</si>
  <si>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</si>
  <si>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</si>
  <si>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</si>
  <si>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</si>
  <si>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</si>
  <si>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</si>
  <si>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</si>
  <si>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</si>
  <si>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</si>
  <si>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</si>
  <si>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t>
  </si>
  <si>
    <t>Облыстық бюджеттерден, Астана және Алматы қалаларының бюджеттерінен алынатын трансферттер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</si>
  <si>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</si>
  <si>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</si>
  <si>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</si>
  <si>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</si>
  <si>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</si>
  <si>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</si>
  <si>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</si>
  <si>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</si>
  <si>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</si>
  <si>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</si>
  <si>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317</t>
  </si>
  <si>
    <t>Управление городской мобильности города республиканского значения, столицы</t>
  </si>
  <si>
    <t>319</t>
  </si>
  <si>
    <t>Управление городского планирования и урбанистики города республиканского значения, столицы</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</si>
  <si>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</si>
  <si>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</si>
  <si>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325</t>
  </si>
  <si>
    <t>Управление общественного развития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</si>
  <si>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</si>
  <si>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</si>
  <si>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</si>
  <si>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</si>
  <si>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</si>
  <si>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</si>
  <si>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</si>
  <si>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</si>
  <si>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</si>
  <si>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</si>
  <si>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</si>
  <si>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</si>
  <si>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</si>
  <si>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</si>
  <si>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</si>
  <si>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</si>
  <si>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</si>
  <si>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</si>
  <si>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</si>
  <si>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</si>
  <si>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</si>
  <si>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</si>
  <si>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</si>
  <si>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</si>
  <si>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Министерство цифрового развития, инноваций и аэрокосмической промышленности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</si>
  <si>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</si>
  <si>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</si>
  <si>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</si>
  <si>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</si>
  <si>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</si>
  <si>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</si>
  <si>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624</t>
  </si>
  <si>
    <t>Агентство Республики Казахстан по противодействию коррупции(Антикоррупционная служба)</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</si>
  <si>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</si>
  <si>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</si>
  <si>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</si>
  <si>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</si>
  <si>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</si>
  <si>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</si>
  <si>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</si>
  <si>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</si>
  <si>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</si>
  <si>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</si>
  <si>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</si>
  <si>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</si>
  <si>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</si>
  <si>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</si>
  <si>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</si>
  <si>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</si>
  <si>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оның республикалық бюджеттен қаржыландырылатын оның аумақтық бөлімшелері салатын әкімшілік айы</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</si>
  <si>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t>
  </si>
  <si>
    <t>001</t>
  </si>
  <si>
    <t>005</t>
  </si>
  <si>
    <t>004</t>
  </si>
  <si>
    <t>227</t>
  </si>
  <si>
    <t>038</t>
  </si>
  <si>
    <t>224</t>
  </si>
  <si>
    <t>202</t>
  </si>
  <si>
    <t>72</t>
  </si>
  <si>
    <t>Мұнай секторы ұйымдарынан түсетін түсімдерді қоспағанда, Қазақстан Республикасы Сауда және интеграция министрлігі, оныңреспубликалық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</si>
  <si>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</si>
  <si>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</si>
  <si>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Мұнай секторы ұйымдарынан түсетін түсімдерді қоспағанда, Қазақстан Республикасы Сауда және интеграция министрлігі, оныңреспубликалық бюджеттен қаржыландырылатын оның аумақтық бөлімшелері салатын әкімшілік айыппұлдар, өсімпұлдар, санкциялар</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</si>
  <si>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</si>
  <si>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</si>
  <si>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</si>
  <si>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</si>
  <si>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</si>
  <si>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</si>
  <si>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</si>
  <si>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</si>
  <si>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</si>
  <si>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</si>
  <si>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</si>
  <si>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</si>
  <si>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</si>
  <si>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</si>
  <si>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</si>
  <si>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</si>
  <si>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</si>
  <si>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</si>
  <si>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</si>
  <si>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</si>
  <si>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</si>
  <si>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Выполнение государственных обязательств по компенсации операционных (эксплуатационных) затрат по проектам государственно-частного п</t>
  </si>
  <si>
    <t>Мемлекеттік-жекешелік әріптестік объектісін басқаруды жүзеге асырғаны үшін сыйақы төлемі бойынша мемлекеттік міндеттемелерді орындау</t>
  </si>
  <si>
    <t>Выполнение государственных обязательств по выплате вознаграждений за осуществление управления объектом государственно-частного парт</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</si>
  <si>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</si>
  <si>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</si>
  <si>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</si>
  <si>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Мұнай секторы ұйымдарынан түсетін түсімдерді қоспағанда, Қазақстан Республикасының каржы нарығын реттеу және дамыту Агенттігі салатын әкiмшiлiк айыппұлдар, өсімпұлдар, санкциялар,өндіріп алулар</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</si>
  <si>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</si>
  <si>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</si>
  <si>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Қорғаушы мәжілістердің қызметтiк сапарлар</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</si>
  <si>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</si>
  <si>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</si>
  <si>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</si>
  <si>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</si>
  <si>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</si>
  <si>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</si>
  <si>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</si>
  <si>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</si>
  <si>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</si>
  <si>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</si>
  <si>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</si>
  <si>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</si>
  <si>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</si>
  <si>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</si>
  <si>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305</t>
  </si>
  <si>
    <t>307</t>
  </si>
  <si>
    <t>Управление внутренней политики и по делам молодежи города республиканского значения, столицы</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</si>
  <si>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</si>
  <si>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</si>
  <si>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</si>
  <si>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</si>
  <si>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</si>
  <si>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</si>
  <si>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</si>
  <si>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</si>
  <si>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</si>
  <si>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</si>
  <si>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</si>
  <si>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</si>
  <si>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</si>
  <si>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</si>
  <si>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</si>
  <si>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</si>
  <si>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</si>
  <si>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</si>
  <si>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</si>
  <si>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</si>
  <si>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</si>
  <si>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</si>
  <si>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</si>
  <si>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</si>
  <si>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</si>
  <si>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</si>
  <si>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</si>
  <si>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</si>
  <si>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</si>
  <si>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</si>
  <si>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Мұнай секторы ұйымдарынан түсетін түсімдерді қоспағанда, Қазақстан Республикасы Төтенше жағдайлар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</si>
  <si>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</si>
  <si>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Стратегиялық жоспарлау және реформалар агенттігі, оның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</si>
  <si>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Бәсекелестікті қорғау және дамыту агенттігі, оның республикалық бюджеттен қаржыландырылатын оның аумақтық бөлімшелері салатын әкімшілік айыппұлдар, өсімпұлдар,санкциялар, өндіріп алулар</t>
  </si>
  <si>
    <t>Мұнай секторы ұйымдарынан түсетін түсімдерді қоспағанда, Қазақстан Республикасы Төтенше жағдайлар министрлігі, оның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</si>
  <si>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t>
  </si>
  <si>
    <t>Мұнай секторы ұйымдарынан түсетін түсімдерді қоспағанда, Қазақстан Республикасы Стратегиялық жоспарлау және реформалар агенттігі, оның республикалық бюджеттен қаржыландырылатын оның аумақтық бөлімшелері салатын әкiмшiлiк айыппұлдар, өсімпұл</t>
  </si>
  <si>
    <t>Мұнай секторы ұйымдарынан түсетін түсімдерді қоспағанда, Қазақстан Республикасы Бәсекелестікті қорғау және дамыту агенттігі, оның республикалық бюджеттен қаржыландырылатын оның аумақтық бөлімшелері салатын әкімшілік айыппұлдар, өсімпұлдар,</t>
  </si>
  <si>
    <t>жылдық/ годовой</t>
  </si>
  <si>
    <t>Қазақстан Республикасының Ұлттық қорынан Республикалық бюджеткe берiлетiн нысаналы трансферт</t>
  </si>
  <si>
    <t>Целевой трансферт в республиканский бюджет из Национальногофонда Республики Казахстан</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</si>
  <si>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</si>
  <si>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</si>
  <si>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</si>
  <si>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</si>
  <si>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</si>
  <si>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</si>
  <si>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</si>
  <si>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</si>
  <si>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</si>
  <si>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</si>
  <si>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</si>
  <si>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</si>
  <si>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</si>
  <si>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</si>
  <si>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</si>
  <si>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</si>
  <si>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</si>
  <si>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</si>
  <si>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</si>
  <si>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</si>
  <si>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</si>
  <si>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</si>
  <si>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</si>
  <si>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t>Маңғыстау облысының облыстық бюджетiнен алынатын бюджеттік а</t>
  </si>
  <si>
    <t>Бюджетное изъятие из областного бюджета Мангистауской област</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</si>
  <si>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</si>
  <si>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</si>
  <si>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</si>
  <si>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</si>
  <si>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</si>
  <si>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</si>
  <si>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</si>
  <si>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</si>
  <si>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</si>
  <si>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</si>
  <si>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</si>
  <si>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Капитальный ремонт помещений, зданий, сооружений государственных предприятий</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</si>
  <si>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</si>
  <si>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</si>
  <si>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</si>
  <si>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</si>
  <si>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Мұнай секторы ұйымдарынан түсетін түсімдерді қоспағанда, Қазақстан Республикасы Бас прокуратурасы, оның республикалық бюджеттен қаржыландырылатын оның аумақтық бөлімшелері салатынәкімшілік айыппұлдар, өсімпұлдар, санкциялар, өндіріп алулар</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</si>
  <si>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</si>
  <si>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</si>
  <si>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</si>
  <si>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</si>
  <si>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</si>
  <si>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</si>
  <si>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</si>
  <si>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</si>
  <si>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Қаладағы аудан, аудандық маңызы бар қала, кент, ауыл, ауылдық округ әкімінің аппараты</t>
  </si>
  <si>
    <t>Аппарат акима района в городе, города районного значения, поселка, села, сельского округа</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</si>
  <si>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</si>
  <si>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</si>
  <si>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</si>
  <si>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</si>
  <si>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</si>
  <si>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</si>
  <si>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</si>
  <si>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</si>
  <si>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</si>
  <si>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</si>
  <si>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</si>
  <si>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</si>
  <si>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</si>
  <si>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</si>
  <si>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</si>
  <si>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</si>
  <si>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</si>
  <si>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</si>
  <si>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</si>
  <si>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басқармасы</t>
  </si>
  <si>
    <t>Облыстың өнеркәсіп және индустриалдық-инновациялық даму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</si>
  <si>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</si>
  <si>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</si>
  <si>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</si>
  <si>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</si>
  <si>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</si>
  <si>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</si>
  <si>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</si>
  <si>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</si>
  <si>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</si>
  <si>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</si>
  <si>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Облыстың жұмылдыру дайындығы басқармасы</t>
  </si>
  <si>
    <t>Республикалық маңызы бар қаланың, астананың ішкі саясат және жастар істері жөніндегі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</si>
  <si>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</si>
  <si>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</si>
  <si>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</si>
  <si>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</si>
  <si>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қалалық мобилділік басқармасы</t>
  </si>
  <si>
    <t>Республикалық маңызы бар қаланың, астананың мемлекеттік активтер басқармасы</t>
  </si>
  <si>
    <t>Республикалық маңызы бар қаланың, астананың қалалық жоспарлау және урбанистика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</si>
  <si>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</si>
  <si>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</si>
  <si>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қоғамдық даму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</si>
  <si>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</si>
  <si>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</si>
  <si>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</si>
  <si>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</si>
  <si>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</si>
  <si>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</si>
  <si>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</si>
  <si>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</si>
  <si>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</si>
  <si>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</si>
  <si>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</si>
  <si>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</si>
  <si>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</si>
  <si>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</si>
  <si>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</si>
  <si>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</si>
  <si>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</si>
  <si>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</si>
  <si>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</si>
  <si>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</si>
  <si>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</si>
  <si>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</si>
  <si>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</si>
  <si>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</si>
  <si>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</si>
  <si>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</si>
  <si>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</si>
  <si>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</si>
  <si>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</si>
  <si>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</si>
  <si>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</si>
  <si>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</si>
  <si>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</si>
  <si>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</si>
  <si>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</si>
  <si>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</si>
  <si>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</si>
  <si>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</si>
  <si>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</si>
  <si>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</si>
  <si>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</si>
  <si>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</si>
  <si>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</si>
  <si>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</si>
  <si>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</si>
  <si>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</si>
  <si>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</si>
  <si>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</si>
  <si>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</si>
  <si>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</si>
  <si>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</si>
  <si>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</si>
  <si>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</si>
  <si>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</si>
  <si>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</si>
  <si>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</si>
  <si>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</si>
  <si>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</si>
  <si>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</si>
  <si>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</si>
  <si>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</si>
  <si>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</si>
  <si>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</si>
  <si>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тұрғын үй-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</si>
  <si>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</si>
  <si>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</si>
  <si>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</si>
  <si>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</si>
  <si>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</si>
  <si>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</si>
  <si>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</si>
  <si>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</si>
  <si>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жұмылдыру даярлығы және азаматтық қорғау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</si>
  <si>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</si>
  <si>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</si>
  <si>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</si>
  <si>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</si>
  <si>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</si>
  <si>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</si>
  <si>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</si>
  <si>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</si>
  <si>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</si>
  <si>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</si>
  <si>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</si>
  <si>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</si>
  <si>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</si>
  <si>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</si>
  <si>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</si>
  <si>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</si>
  <si>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</si>
  <si>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Ауданның (облыстық маңызы бар қаланың) экономиканың  нақты секторы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</si>
  <si>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</si>
  <si>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</si>
  <si>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</si>
  <si>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</si>
  <si>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</si>
  <si>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</si>
  <si>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Ауданның (облыстық маңызы бар қаланың) ішкі саясат, мәдениет, тілдерді дамыту және спорт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</si>
  <si>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</si>
  <si>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</si>
  <si>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</si>
  <si>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</si>
  <si>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</si>
  <si>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</si>
  <si>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</si>
  <si>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</si>
  <si>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</si>
  <si>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</si>
  <si>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</si>
  <si>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</si>
  <si>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</si>
  <si>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Арнайы мемлекеттік органдардың қызметкерлеріне және əскери қызметшілеріне тұрғын үй төлемдері</t>
  </si>
  <si>
    <t>Жилищные выплаты сотрудникам специальных государственных органов и военнослужащим</t>
  </si>
  <si>
    <t>РЕСПУБЛИКАЛЫҚ БЮДЖЕТТІҢ АТҚАРАЛУЫ</t>
  </si>
  <si>
    <t>КЛАССИФИКАЦИИ РАСХОДОВ</t>
  </si>
  <si>
    <t>МЕМЛЕКЕТТІК БЮДЖЕТТІҢ АТҚАРАЛУЫ</t>
  </si>
  <si>
    <t>Республикалық маңызы бар қаланың, астананың қоршаған ортаны қорғау және табиғатты пайдалану басқармасы</t>
  </si>
  <si>
    <t>Республикалық маңызы бар қаланың, астананың тілдерді дамыту және мұрағат ісі басқармасы</t>
  </si>
  <si>
    <t>Республикалық маңызы бар қаланың, астананың жер қатынастары басқармасы</t>
  </si>
  <si>
    <t>Ауданның (облыстық маңызы бар қаланың) экономика және қаржы бөлімі</t>
  </si>
  <si>
    <t>Отдел земельных отношений, архитектуры и градостроительства района (города областного значения)</t>
  </si>
  <si>
    <t>628</t>
  </si>
  <si>
    <t>Агентство Республики Казахстан по финансовому мониторингу</t>
  </si>
  <si>
    <t>Облыстың ақпараттандыру, мемлекеттік қызметтер көрсету және архивтер басқармасы</t>
  </si>
  <si>
    <t>Управление информатизации, оказания государственных услуг и архивов области</t>
  </si>
  <si>
    <t>Отдел культуры, физической культуры и спорта района (города областного значения)</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</si>
  <si>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</si>
  <si>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</si>
  <si>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</si>
  <si>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</si>
  <si>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</si>
  <si>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</si>
  <si>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</si>
  <si>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</si>
  <si>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Отдел пассажирского транспорта и автомобильных дорог района (города областного значения)</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</si>
  <si>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</si>
  <si>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</si>
  <si>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</si>
  <si>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</si>
  <si>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</si>
  <si>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</si>
  <si>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</si>
  <si>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</si>
  <si>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</si>
  <si>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</si>
  <si>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</si>
  <si>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</si>
  <si>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</si>
  <si>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</si>
  <si>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</si>
  <si>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</si>
  <si>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</si>
  <si>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</si>
  <si>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</si>
  <si>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</si>
  <si>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</si>
  <si>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</si>
  <si>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</si>
  <si>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</si>
  <si>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</si>
  <si>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</si>
  <si>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</si>
  <si>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</si>
  <si>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</si>
  <si>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</si>
  <si>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</si>
  <si>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</si>
  <si>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</si>
  <si>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</si>
  <si>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</si>
  <si>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</si>
  <si>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</si>
  <si>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</si>
  <si>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</si>
  <si>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</si>
  <si>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</si>
  <si>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</si>
  <si>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</si>
  <si>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</si>
  <si>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</si>
  <si>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</si>
  <si>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</si>
  <si>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</si>
  <si>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</si>
  <si>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</si>
  <si>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</si>
  <si>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</si>
  <si>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</si>
  <si>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</si>
  <si>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Справочно: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</si>
  <si>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</si>
  <si>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</si>
  <si>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</si>
  <si>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</si>
  <si>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</si>
  <si>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</si>
  <si>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</si>
  <si>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</si>
  <si>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</si>
  <si>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</si>
  <si>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</si>
  <si>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</si>
  <si>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</si>
  <si>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</si>
  <si>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Сбор за право занятия отдельными видами деятельности (сбор за выдачу лицензий на занятие отдельными видами деятельности)</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</si>
  <si>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</si>
  <si>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</si>
  <si>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</si>
  <si>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</si>
  <si>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сертификаттарды бергені үшін алым</t>
  </si>
  <si>
    <t>Сбор за выдачу сертификатов, выдаваемых уполномоченной организацией в сфере гражданской авиации, на соответствие сертификационным требованиям, установленным законодательством Республики Казахстан  и деятельность авиации</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</si>
  <si>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</si>
  <si>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</si>
  <si>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Бюджеттік кредиттер</t>
  </si>
  <si>
    <t>Бюджетные кредиты</t>
  </si>
  <si>
    <t>510</t>
  </si>
  <si>
    <t>Ішкі бюджеттік кредиттер</t>
  </si>
  <si>
    <t>Внутренние бюджетные кредиты</t>
  </si>
  <si>
    <t>157</t>
  </si>
  <si>
    <t>513</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</si>
  <si>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t>
  </si>
  <si>
    <t>мерзiмдiлiгi: айлық / периодичность: месячная</t>
  </si>
  <si>
    <t>орналастыру көлемі/объем размещения/flotation value</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</si>
  <si>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</si>
  <si>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</si>
  <si>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</si>
  <si>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</si>
  <si>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</si>
  <si>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ПОСТУПЛЕНИЯ В ГФСС</t>
  </si>
  <si>
    <t>V.  ПОСТУПЛЕНИЯ В ФСМС</t>
  </si>
  <si>
    <t>VI. ЗАТРАТЫ</t>
  </si>
  <si>
    <t>IX. РАСХОДЫ ГФСС</t>
  </si>
  <si>
    <t>2021 ж. есеп /_x000D_
2021 г.  отчет</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</si>
  <si>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</si>
  <si>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</si>
  <si>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</si>
  <si>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</si>
  <si>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</si>
  <si>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</si>
  <si>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</si>
  <si>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</si>
  <si>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</si>
  <si>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</si>
  <si>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</si>
  <si>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</si>
  <si>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</si>
  <si>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</si>
  <si>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</si>
  <si>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</si>
  <si>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</si>
  <si>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Республикалық маңызы бар қаланың, астананың экономика басқармасы</t>
  </si>
  <si>
    <t>Управление экономики города республиканского значения, столицы</t>
  </si>
  <si>
    <t>Республикалық маңызы бар қаланың, астананың коммуналдық инфрақұрылымды дамыту басқармасы</t>
  </si>
  <si>
    <t>Управление развития коммунальной инфраструктуры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</si>
  <si>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</si>
  <si>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</si>
  <si>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</si>
  <si>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</si>
  <si>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</si>
  <si>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</si>
  <si>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</si>
  <si>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</si>
  <si>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</si>
  <si>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</si>
  <si>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</si>
  <si>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</si>
  <si>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</si>
  <si>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</si>
  <si>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</si>
  <si>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</si>
  <si>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</si>
  <si>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761</t>
  </si>
  <si>
    <t>Облыстың бақылау жөніндегі басқармасы</t>
  </si>
  <si>
    <t>Управление по контролю области</t>
  </si>
  <si>
    <t>Қоршаған ортаға жағымсыз әсер еткені үшін төлемақы</t>
  </si>
  <si>
    <t>Плата за негативное воздействие на окружающую среду</t>
  </si>
  <si>
    <t>Қазақстан Республикасының аумағында өндірілген темекі өнімдері, жеңiл автомобильдер (арнайы мүгедектігі бар адамдарға арналған, қолмен басқарылатын немесе қолмен басқару бейімдегіші бар автомобильдерден басқа)</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</si>
  <si>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</si>
  <si>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 xml:space="preserve">сураныстардың көлемі/объем спроса/quantity demanded </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</si>
  <si>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</si>
  <si>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</si>
  <si>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</si>
  <si>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</si>
  <si>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</si>
  <si>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</si>
  <si>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</si>
  <si>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</si>
  <si>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</si>
  <si>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</si>
  <si>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</si>
  <si>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</si>
  <si>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</si>
  <si>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</si>
  <si>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</si>
  <si>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</si>
  <si>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</si>
  <si>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</si>
  <si>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</si>
  <si>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</si>
  <si>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</si>
  <si>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</si>
  <si>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</si>
  <si>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</si>
  <si>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</si>
  <si>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</si>
  <si>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</si>
  <si>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</si>
  <si>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</si>
  <si>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</si>
  <si>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</si>
  <si>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</si>
  <si>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</si>
  <si>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</si>
  <si>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</si>
  <si>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</si>
  <si>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</si>
  <si>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</si>
  <si>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</si>
  <si>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</si>
  <si>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</si>
  <si>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</si>
  <si>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</si>
  <si>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мерзімділігі:  жыл/ периодичность: год</t>
  </si>
  <si>
    <t>VII. БЮДЖЕТТІҢ ТАПШЫЛЫҒЫН ҚАРЖЫЛАНДЫРУ (ПРОФИЦИТТІ ПАЙДАЛАНУ</t>
  </si>
  <si>
    <t>VII. ФИНАНСИРОВАНИЕ ДЕФИЦИТА (ИСПОЛЬЗОВАНИЕ ПРОФИЦИТА) БЮДЖЕТА</t>
  </si>
  <si>
    <t>20</t>
  </si>
  <si>
    <t>Сыртқы (көрнекі) жарнаманы аудандық маңызы бар қалалар, ауылдар, кенттер, ауылдық округтер аумақтары арқылы өтетін облыстық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облыстық маңызы бар жалпыға ортақ пайдаланылатын автомобиль жолдарының бөлiнген белдеуiндегі жарн</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</si>
  <si>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за 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проходящих через территории городов районного значения, сел, по</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</si>
  <si>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</si>
  <si>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</si>
  <si>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</si>
  <si>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</si>
  <si>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 xml:space="preserve">Қазақстан Республикасы үкіметінің Аппараты_x000D_
</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</si>
  <si>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</si>
  <si>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</si>
  <si>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</si>
  <si>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</si>
  <si>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</si>
  <si>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</si>
  <si>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</si>
  <si>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t>
  </si>
  <si>
    <t>Мәдениеттегі және өнердегі дарынды балаларды оқыту және тәрбиелеу</t>
  </si>
  <si>
    <t>Обучение и воспитание одаренных в  культуре и искусстве  детей</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</si>
  <si>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</si>
  <si>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</si>
  <si>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</si>
  <si>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</si>
  <si>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</si>
  <si>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</si>
  <si>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</si>
  <si>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</si>
  <si>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Кеден одағына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t>
  </si>
  <si>
    <t>Бензин (за исключением авиационного) и дизельное топливо, импортируемых на территорию Республики Казахстан с территории государств, не являющихся членами Таможенного союза</t>
  </si>
  <si>
    <t>Мұнай секторы ұйымдарынан түсетін түсімдерді қоспағанда, экспортқа салынатын рента салығы</t>
  </si>
  <si>
    <t>Рентный налог на экспорт, за исключением поступлений от организаций  нефтяного сектора</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</si>
  <si>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</si>
  <si>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</si>
  <si>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Білім беру инфрақұрылымын қолдау қорынан түсетін түсімдердіқоспағанда,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</si>
  <si>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</si>
  <si>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Мұнай секторын ұйымдастырудан түсетін түсімдерден басқа залалдың орнын толтыру туралы өтініштер бойынша алынатын қаражат</t>
  </si>
  <si>
    <t>Средства, полученные по искам о возмещении вреда, за исключением поступлений от организаций нефтяного сектора</t>
  </si>
  <si>
    <t>158</t>
  </si>
  <si>
    <t>519</t>
  </si>
  <si>
    <t>Өзге де ішкі бюджеттік кредиттер</t>
  </si>
  <si>
    <t>Прочие внутренние бюджетные кредиты</t>
  </si>
  <si>
    <t>Білім беру инфрақұрылымын қолдау қорынан түсетін түсімдердіқоспағанда,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 құралдарын сатудан түсетін түсімдер</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</si>
  <si>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за исключением поступлений в Фонд поддержки инфраструктуры образования</t>
  </si>
  <si>
    <t>Білім беру инфрақұрылымын қолдау қорынан түсетін түсімдердіқоспағанда, жергіліктік бюджетке түсетін салықтық емес басқа да түсімдер</t>
  </si>
  <si>
    <t>Другие неналоговые поступления в местный бюджет, за исключением поступлений в Фонд поддержки инфраструктуры образования</t>
  </si>
  <si>
    <t>Иесіз мүлікті, тәркіленген жылжымайтын мүлік объектілері, заттай дәлелдемелер, иесіз қалған мүлік, белгіленген тәртіппен коммуналдық меншікке өтеусіз өткен мүлікті, қадағалаусыз жануарларды, олжаларды, сондай-ақ мұрагерлік құқығы бойынша мемлекетке өткен мүлікті сатудан алынатын түсімдер</t>
  </si>
  <si>
    <t>Поступления от реализации бесхозяйного имущества, конфискованные объекты недвижимого имущества, вещественные доказательства, выморочное имущество, имущества, безвозмездно перешедшего в установленном порядке в коммунальную собственность, безнадзорных животных, находок, а также имущества, перешедшегопо праву наследования к государству</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</si>
  <si>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</si>
  <si>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</si>
  <si>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</si>
  <si>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</si>
  <si>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Мемлекеттiк басқарудың басқа деңгейлерiне берiлетiн ағымдағы трансферттер</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</si>
  <si>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</si>
  <si>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</si>
  <si>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</si>
  <si>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</si>
  <si>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</si>
  <si>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</si>
  <si>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</si>
  <si>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</si>
  <si>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</si>
  <si>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</si>
  <si>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</si>
  <si>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</si>
  <si>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Шетелдіктер үшін туристік жарналар</t>
  </si>
  <si>
    <t>Туристские взносы для иностранцев</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</si>
  <si>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</si>
  <si>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</si>
  <si>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</si>
  <si>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</si>
  <si>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</si>
  <si>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</si>
  <si>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Облыстық бюджеттерден, республикалық маңызы бар қалалардың,астана бюджеттерiнен републикалық бюджеттің шығындарына өтемақыға берілетін трансферттердің түсімдері</t>
  </si>
  <si>
    <t>Поступления трансфертов из областных бюджетов, бюджетов городов республиканского значения, столицы на компенсацию потерь республиканского бюджета</t>
  </si>
  <si>
    <t>Обязательные платежи, взимаемые за совершение юридически значимых действий и (или) выдачу документов, уполномоченными на то государственными органами или должностными лицами</t>
  </si>
  <si>
    <t>Доходы от аренды  имущества, находящегося в государственной собственности</t>
  </si>
  <si>
    <t>Штрафы, пени, санкции, взыскания, налагаемые государственными учреждениями, финансируемыми из государственного бюджета, a также содержащимися и финансируемыми из бюджета (сметы расходов) Национального Банка Республики Казахстан</t>
  </si>
  <si>
    <t>Штрафы, пени, санкции, взыскания, налагаемые государственными учреждениями, финансируемыми из государственного бюджета, а также содержащимися и финансируемыми из бюджета (сметы расходов) Национального Банка Республики Казахстан, за исключением поступлений от организаций нефтяного сектора</t>
  </si>
  <si>
    <t>Салыққа жатпайтын басқа да түсiмдер</t>
  </si>
  <si>
    <t>Трансферты из областных бюджетов, бюджетов городов Астаны и Алматы</t>
  </si>
  <si>
    <t xml:space="preserve">в среднем за период к соответствующему периоду предыдущего года, в % </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</si>
  <si>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</si>
  <si>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</si>
  <si>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</si>
  <si>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</si>
  <si>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</si>
  <si>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</si>
  <si>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</si>
  <si>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</si>
  <si>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</si>
  <si>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</si>
  <si>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</si>
  <si>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</si>
  <si>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</si>
  <si>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</si>
  <si>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</si>
  <si>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</si>
  <si>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</si>
  <si>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</si>
  <si>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</si>
  <si>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</si>
  <si>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</si>
  <si>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</si>
  <si>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</si>
  <si>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Адамның және азаматтың құқықтары мен бостандықтарының сақталуын қадағалау жөніндегі қызметтер</t>
  </si>
  <si>
    <t>Услуги по наблюдению за соблюдением прав и свобод человека и гражданина</t>
  </si>
  <si>
    <t>Қазақстандағы ұлттық құқық қорғау тетіктерінің тиімділігін күшейту</t>
  </si>
  <si>
    <t>Усиление эффективности национальных правозащитных механизмов в Казахстане</t>
  </si>
  <si>
    <t>Қазақстан Республикасы Жоғары Сот Кеңесінің қызметін қамтамасыз ету жөнінде көрсетілетін қызметтер</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</si>
  <si>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</si>
  <si>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</si>
  <si>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</si>
  <si>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</si>
  <si>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</si>
  <si>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</si>
  <si>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</si>
  <si>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</si>
  <si>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</si>
  <si>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</si>
  <si>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</si>
  <si>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</si>
  <si>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</si>
  <si>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</si>
  <si>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</si>
  <si>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</si>
  <si>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Қазақстан Республикасы Президенті Іс Басқармасының мемлекеттік функциялары мен  өкілеттіктерін жүзеге асыруды қамтамасыз ету жөніндегі қызметтер</t>
  </si>
  <si>
    <t>Услуги по обеспечению осуществления государственных функцийи полномочий Управления делами Президента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</si>
  <si>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</si>
  <si>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</si>
  <si>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</si>
  <si>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</si>
  <si>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</si>
  <si>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</si>
  <si>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</si>
  <si>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</si>
  <si>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</si>
  <si>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</si>
  <si>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</si>
  <si>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</si>
  <si>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</si>
  <si>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</si>
  <si>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</si>
  <si>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</si>
  <si>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</si>
  <si>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</si>
  <si>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</si>
  <si>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</si>
  <si>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</si>
  <si>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Халықаралық ұйымдарда, Тәуелсіз Мемлекеттер Достастығының жарғылық және басқа органдарында Қазақстан Республикасының мүддесін білдіру</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</si>
  <si>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</si>
  <si>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</si>
  <si>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</si>
  <si>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Ақпараттық-имидждік саясаттың іске асырылуын қамтамасыз ету</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</si>
  <si>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</si>
  <si>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</si>
  <si>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</si>
  <si>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</si>
  <si>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</si>
  <si>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 жүргізу  Қазақстан Республикасы мен Экономикалық ынтымақтас</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</si>
  <si>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</si>
  <si>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</si>
  <si>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</si>
  <si>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</si>
  <si>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</si>
  <si>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Ғылыми және (немесе) ғылыми-техникалық қызмет субъектілерін базалық қаржыландыруды қамтамасыз ету</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</si>
  <si>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</si>
  <si>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</si>
  <si>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</si>
  <si>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</si>
  <si>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</si>
  <si>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</si>
  <si>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</si>
  <si>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Халықаралық ұйымдармен бірлесіп жүзеге асырылатын жобаларды зерттеулердің іске асырылуын қамтамасыз ету</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</si>
  <si>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</si>
  <si>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</si>
  <si>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</si>
  <si>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Проведение мультииндикаторного кластерного обследования длямониторинга положения детей и женщин в Республике Казахстанв целях выполнения международных обязательств и достижения целей устойчивого развития</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</si>
  <si>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</si>
  <si>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</si>
  <si>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</si>
  <si>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</si>
  <si>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</si>
  <si>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</si>
  <si>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</si>
  <si>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</si>
  <si>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</si>
  <si>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</si>
  <si>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</si>
  <si>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</si>
  <si>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</si>
  <si>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</si>
  <si>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</si>
  <si>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</si>
  <si>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</si>
  <si>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</si>
  <si>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Қазақстан Республикасы Сыртқы істер министрлігінің дипломатиялық қызметтің бірыңғай ақпараттық жүйесін құру</t>
  </si>
  <si>
    <t>Создание единой информационной системы дипломатической службы Министерства иностранных дел Республики Казахстан</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</si>
  <si>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</si>
  <si>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</si>
  <si>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</si>
  <si>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</si>
  <si>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</si>
  <si>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Ішкі жəне сыртқы сауда саясатын қалыптастыру жəне іске асыру,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</si>
  <si>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</si>
  <si>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</si>
  <si>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</si>
  <si>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</si>
  <si>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</si>
  <si>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Цифрландыру, инновациялар,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t>
  </si>
  <si>
    <t>Формирование и реализация политики государства в сфере цифровизации, инноваций,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</si>
  <si>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Энергетика, атом энергиясы, мұнай-газ және мұнай-химия өнеркәсібі саласындағы қызметті үйлестіру жөніндегі көрсетілетінқызметтер</t>
  </si>
  <si>
    <t>Услуги по координации деятельности в сфере энергетики, атомной энергии, нефтегазовой и нефтехимической промышленности</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</si>
  <si>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</si>
  <si>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</si>
  <si>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Өнеркәсіп, қорғаныс өнеркәсібі, геология, бірыңғай әскери-техникалық саясатты және әскери-техникалық ынтымақтастықты жүргізуге қатысу, қорғаныстық тапсырысты қалыптастыру, орналастыру және орындау саласындағы басшылық, индустриялық саясатты</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</si>
  <si>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</si>
  <si>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</si>
  <si>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</si>
  <si>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</si>
  <si>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</si>
  <si>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</si>
  <si>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</si>
  <si>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</si>
  <si>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</si>
  <si>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</si>
  <si>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</si>
  <si>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Қорғанысты және Қазақстан Республикасының Қарулы Күштерін ұйымдастыру саласындағы мемлекеттік саясатты айқындау және іске асыру жөніндегі көрсетілетін қызметтер</t>
  </si>
  <si>
    <t>Услуги по определению и реализации государственной политикив области организации обороны и Вооруженных Сил Республики Казахстан</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</si>
  <si>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</si>
  <si>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</si>
  <si>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</si>
  <si>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Мемлекеттік қорғаныстық тапсырысты орындауды қамтамасыз ету</t>
  </si>
  <si>
    <t>Обеспечение исполнения государственного оборонного заказа</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</si>
  <si>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</si>
  <si>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</si>
  <si>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</si>
  <si>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</si>
  <si>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</si>
  <si>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</si>
  <si>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</si>
  <si>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</si>
  <si>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</si>
  <si>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</si>
  <si>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</si>
  <si>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</si>
  <si>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</si>
  <si>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</si>
  <si>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</si>
  <si>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</si>
  <si>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</si>
  <si>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</si>
  <si>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Формирование и реализация единой государственной политики по противодействию коррупционным преступлениям</t>
  </si>
  <si>
    <t>Сыбайлас жемқорлық қылмыстарға және құқық бұзушылықтарға қарсы іс-қимыл бойынша жедел-іздестіру қызметі</t>
  </si>
  <si>
    <t>Оперативно-розыскная деятельность по противодействию коррупционным преступлениям и правонарушениям</t>
  </si>
  <si>
    <t>Жедел - іздестіру қызметін жүзеге асыру</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</si>
  <si>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</si>
  <si>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</si>
  <si>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</si>
  <si>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</si>
  <si>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</si>
  <si>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</si>
  <si>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</si>
  <si>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</si>
  <si>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</si>
  <si>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</si>
  <si>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</si>
  <si>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</si>
  <si>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</si>
  <si>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Обеспечение судебными органами судебной защиты прав, свобод и законных интересов граждан и организаций</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</si>
  <si>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</si>
  <si>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</si>
  <si>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</si>
  <si>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</si>
  <si>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</si>
  <si>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</si>
  <si>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</si>
  <si>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</si>
  <si>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</si>
  <si>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</si>
  <si>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Ұлттық қауіпсіздікті қамтамасыз ету</t>
  </si>
  <si>
    <t>Обеспечение национальной безопасности</t>
  </si>
  <si>
    <t>Күзетілетін тұлғалар мен объектілердің қауіпсіздігін қамтамасыз ету</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</si>
  <si>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</si>
  <si>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</si>
  <si>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</si>
  <si>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</si>
  <si>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</si>
  <si>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</si>
  <si>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</si>
  <si>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</si>
  <si>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</si>
  <si>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</si>
  <si>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</si>
  <si>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</si>
  <si>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</si>
  <si>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</si>
  <si>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</si>
  <si>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</si>
  <si>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</si>
  <si>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</si>
  <si>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</si>
  <si>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</si>
  <si>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Мамандандырылған білім беру  ұйымдарында жалпы білім беру</t>
  </si>
  <si>
    <t>Общеобразовательное обучение в специализированных организациях образования</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</si>
  <si>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</si>
  <si>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</si>
  <si>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</si>
  <si>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орта білімнен кейінгі білім беру ұйымдарында мамандар даярлау</t>
  </si>
  <si>
    <t>Подготовка специалистов в организациях технического и профессионального, послесреднего образования</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</si>
  <si>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</si>
  <si>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</si>
  <si>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</si>
  <si>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</si>
  <si>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</si>
  <si>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</si>
  <si>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</si>
  <si>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</si>
  <si>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</si>
  <si>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</si>
  <si>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</si>
  <si>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</si>
  <si>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</si>
  <si>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</si>
  <si>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</si>
  <si>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</si>
  <si>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</si>
  <si>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</si>
  <si>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</si>
  <si>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</si>
  <si>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</si>
  <si>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</si>
  <si>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</si>
  <si>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</si>
  <si>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</si>
  <si>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</si>
  <si>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</si>
  <si>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</si>
  <si>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кәсіптік білімі бар мамандар даярлау</t>
  </si>
  <si>
    <t>Подготовка специалистов с высшим и послевузовским профессиональным образованием</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</si>
  <si>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</si>
  <si>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</si>
  <si>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</si>
  <si>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</si>
  <si>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</si>
  <si>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</si>
  <si>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</si>
  <si>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</si>
  <si>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</si>
  <si>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</si>
  <si>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</si>
  <si>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</si>
  <si>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</si>
  <si>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</si>
  <si>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Назарбаев Зияткерлік мектептері» ДБҰ-ға нысаналы салым</t>
  </si>
  <si>
    <t>Целевой вклад в АОО «Назарбаев Интеллектуальные школы</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</si>
  <si>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</si>
  <si>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</si>
  <si>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</si>
  <si>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</si>
  <si>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</si>
  <si>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</si>
  <si>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</si>
  <si>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</si>
  <si>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</si>
  <si>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</si>
  <si>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</si>
  <si>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</si>
  <si>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</si>
  <si>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Кең бейiндi ауруханалар</t>
  </si>
  <si>
    <t>Больницы широкого профиля</t>
  </si>
  <si>
    <t>Қарулы Күштерді медициналық қамтамасыз ету</t>
  </si>
  <si>
    <t>Медицинское обеспечение Вооруженных Сил</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</si>
  <si>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</si>
  <si>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</si>
  <si>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</si>
  <si>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</si>
  <si>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</si>
  <si>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</si>
  <si>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Қазақстан Республикасы Президенті Іс Басқармасы медициналық ұйымдарының қызметін қамтамасыз ету</t>
  </si>
  <si>
    <t>Обеспечение деятельности медицинских организаций Управления Делами Президента Республики Казахстан</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</si>
  <si>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</si>
  <si>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</si>
  <si>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</si>
  <si>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</si>
  <si>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Услуги по лечению военнослужащих, сотрудников правоохранительных органов</t>
  </si>
  <si>
    <t>Әскери қызметшілерді, құқық қорғау органдарының қызметкерлерін және олардың отбасы мүшелерін емдеу және төтенше жағдай кезінде зардап шеккендерге медициналық көмек көрсету жөніндегі көрсетілетін қызметтер</t>
  </si>
  <si>
    <t xml:space="preserve"> 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</si>
  <si>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</si>
  <si>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</si>
  <si>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</si>
  <si>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</si>
  <si>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</si>
  <si>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</si>
  <si>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</si>
  <si>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</si>
  <si>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</si>
  <si>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</si>
  <si>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</si>
  <si>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</si>
  <si>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</si>
  <si>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</si>
  <si>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</si>
  <si>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</si>
  <si>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</si>
  <si>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Республикалық деңгейде халықты әлеуметтік қорғау және көмеккөрсету, сондай-ақ әлеуметтік қорғау жүйесін жетілдіру және инфрақұрылымды дамыту</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</si>
  <si>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</si>
  <si>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</si>
  <si>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</si>
  <si>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</si>
  <si>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</si>
  <si>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</si>
  <si>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</si>
  <si>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</si>
  <si>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</si>
  <si>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</si>
  <si>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</si>
  <si>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</si>
  <si>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</si>
  <si>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</si>
  <si>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</si>
  <si>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</si>
  <si>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</si>
  <si>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</si>
  <si>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</si>
  <si>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Мәдениет және өнер саласындағы бәсекелестікті жоғарылату, қазақстандық мәдени мұраны сақтау, зерделеу мен насихаттау және архив ісінің іске асырылу тиімділігін арттыру</t>
  </si>
  <si>
    <t>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</si>
  <si>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</si>
  <si>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</si>
  <si>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</si>
  <si>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</si>
  <si>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</si>
  <si>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</si>
  <si>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</si>
  <si>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</si>
  <si>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</si>
  <si>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</si>
  <si>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</si>
  <si>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</si>
  <si>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</si>
  <si>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</si>
  <si>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</si>
  <si>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</si>
  <si>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</si>
  <si>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</si>
  <si>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</si>
  <si>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</si>
  <si>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</si>
  <si>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</si>
  <si>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</si>
  <si>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</si>
  <si>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</si>
  <si>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</si>
  <si>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</si>
  <si>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Стимулирование развития туризма и туристической деятельности</t>
  </si>
  <si>
    <t>029</t>
  </si>
  <si>
    <t>Щучинск –Бурабай курорттық аймағының туристік имиджін қалыптастыру</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</si>
  <si>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</si>
  <si>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</si>
  <si>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</si>
  <si>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</si>
  <si>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</si>
  <si>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</si>
  <si>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</si>
  <si>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</si>
  <si>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</si>
  <si>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</si>
  <si>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</si>
  <si>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</si>
  <si>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</si>
  <si>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</si>
  <si>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</si>
  <si>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</si>
  <si>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</si>
  <si>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Развитие тепло -, электроэнергетики</t>
  </si>
  <si>
    <t>Жер қойнауын ұтымды және кешенді пайдалануды қамтамасыз етужәне Қазақстан Республикасы аумағының геологиялық зерттелуін арттыру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</si>
  <si>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</si>
  <si>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</si>
  <si>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</si>
  <si>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Сейсмологиялық ақпарат мониторингі</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</si>
  <si>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</si>
  <si>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</si>
  <si>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</si>
  <si>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</si>
  <si>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</si>
  <si>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</si>
  <si>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</si>
  <si>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</si>
  <si>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</si>
  <si>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</si>
  <si>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</si>
  <si>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</si>
  <si>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</si>
  <si>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</si>
  <si>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</si>
  <si>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</si>
  <si>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</si>
  <si>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</si>
  <si>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</si>
  <si>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</si>
  <si>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</si>
  <si>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</si>
  <si>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</si>
  <si>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</si>
  <si>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</si>
  <si>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</si>
  <si>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</si>
  <si>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Қоршаған ортаның сапасын тұрақтандыру және жақсарту</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</si>
  <si>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</si>
  <si>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</si>
  <si>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</si>
  <si>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</si>
  <si>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</si>
  <si>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Технологияларды және үздік практикаларды ілгерілету, бизнеспен инвестицияларды дамыту арқылы Қазақстанның «жасыл экономикаға» жылдам көшуіне ықпал ету</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</si>
  <si>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</si>
  <si>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</si>
  <si>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</si>
  <si>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</si>
  <si>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</si>
  <si>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</si>
  <si>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</si>
  <si>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</si>
  <si>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</si>
  <si>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</si>
  <si>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</si>
  <si>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</si>
  <si>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</si>
  <si>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</si>
  <si>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</si>
  <si>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</si>
  <si>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</si>
  <si>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</si>
  <si>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</si>
  <si>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</si>
  <si>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</si>
  <si>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</si>
  <si>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Мұнай-газ химиясы өнеркәсібін және жер қойнауын пайдалануға арналған келісімшарттардағы жергілікті қамтуды дамыту</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</si>
  <si>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</si>
  <si>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</si>
  <si>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</si>
  <si>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</si>
  <si>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</si>
  <si>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</si>
  <si>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</si>
  <si>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</si>
  <si>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</si>
  <si>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</si>
  <si>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</si>
  <si>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Республикалық деңгейде автомобиль жолдарын дамыту</t>
  </si>
  <si>
    <t>Развитие автомобильных дорог на республиканском уровне</t>
  </si>
  <si>
    <t>091</t>
  </si>
  <si>
    <t>Ортақ пайдаланымдағы автомобиль жолдарын жөндеу және олардың сапасын жақсартуға бағытталған күтіп-ұстауды ұйымдастыру</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</si>
  <si>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</si>
  <si>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</si>
  <si>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</si>
  <si>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</si>
  <si>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</si>
  <si>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</si>
  <si>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</si>
  <si>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</si>
  <si>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</si>
  <si>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</si>
  <si>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</si>
  <si>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</si>
  <si>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</si>
  <si>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</si>
  <si>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</si>
  <si>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</si>
  <si>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Реализация мероприятий в рамках проекта «Новая транспортнаясистема города Астаны. LRT (участок от аэропорта до нового железнодорожного вокзала)</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</si>
  <si>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</si>
  <si>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</si>
  <si>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</si>
  <si>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</si>
  <si>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</si>
  <si>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</si>
  <si>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</si>
  <si>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</si>
  <si>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</si>
  <si>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</si>
  <si>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Ұшқышсыз ғарыш аппараттарын ұшыру үшін орта сыныптағы ғарыштық мақсаттағы жаңа буын зымыранының базасында «Бәйтерек» ғарыштық зымыран кешенін құру</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</si>
  <si>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</si>
  <si>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</si>
  <si>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</si>
  <si>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</si>
  <si>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</si>
  <si>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</si>
  <si>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</si>
  <si>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</si>
  <si>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</si>
  <si>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</si>
  <si>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</si>
  <si>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</si>
  <si>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</si>
  <si>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</si>
  <si>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</si>
  <si>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</si>
  <si>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</si>
  <si>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</si>
  <si>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</si>
  <si>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</si>
  <si>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</si>
  <si>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</si>
  <si>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</si>
  <si>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</si>
  <si>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«Астана» халықаралық қаржы орталығының әкімшілігі» АҚ-ға нысаналы аударым</t>
  </si>
  <si>
    <t>Целевое перечисление в АО «Администрация Международного финансового центра «Астана»</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</si>
  <si>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</si>
  <si>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</si>
  <si>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</si>
  <si>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082</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</si>
  <si>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</si>
  <si>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</si>
  <si>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</si>
  <si>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</si>
  <si>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</si>
  <si>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</si>
  <si>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</si>
  <si>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</si>
  <si>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</si>
  <si>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</si>
  <si>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</si>
  <si>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</si>
  <si>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</si>
  <si>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</si>
  <si>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Агроөнеркәсіптік кешен субъектілерін қолдау жөніндегі іс-шараларды жүргізу үшін «Аграрлық несие корпорациясы» АҚ-ға кредит беру</t>
  </si>
  <si>
    <t>Кредитование АО «Аграрная кредитная корпорация» для проведения мероприятий по поддержке субъектов агропромышленного комплекса</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</si>
  <si>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</si>
  <si>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</si>
  <si>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</si>
  <si>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</si>
  <si>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</si>
  <si>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</si>
  <si>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</si>
  <si>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</si>
  <si>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</si>
  <si>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</si>
  <si>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</si>
  <si>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</si>
  <si>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</si>
  <si>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767</t>
  </si>
  <si>
    <t>Облыстың жұмылдыру даярлығы, аумақтық қорғаныс және азаматтық қорғау басқармасы</t>
  </si>
  <si>
    <t>Управление по мобилизационной подготовке, территориальной обороне и гражданской защите области</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</si>
  <si>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</si>
  <si>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</si>
  <si>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</si>
  <si>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</si>
  <si>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</si>
  <si>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</si>
  <si>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Спорт саласында дарынды балаларды оқыту және тәрбиелеу</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</si>
  <si>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</si>
  <si>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</si>
  <si>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</si>
  <si>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</si>
  <si>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</si>
  <si>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</si>
  <si>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Сәулет, қала құрылысы және құрылыс қызметін жетілдіру іс-шараларын іске асыру</t>
  </si>
  <si>
    <t>Реализация мероприятий по совершенствованию архитектурной, градостроительной и строительной деятельности</t>
  </si>
  <si>
    <t>Өңдеуші өнеркәсіптің ірі жобаларын қаржыландыру үшін кейіннен «Қазақстанның Даму Банкі» АҚ-ға кредит бере отырып,  «Бәйтерек» ұлттық басқарушы холдингі» АҚ-ға кредит беру</t>
  </si>
  <si>
    <t>Жамбылская  область</t>
  </si>
  <si>
    <t>740</t>
  </si>
  <si>
    <t>Облыстың  мәдениет және тілдерді дамыту басқармасы</t>
  </si>
  <si>
    <t>Управление культуры и развития языков области</t>
  </si>
  <si>
    <t>Мұнай секторы ұйымдарынан, Жәбірленушілерге өтемақы қорына, Білім беру инфрақұрылымын қолдау қорына және Арнаулы мемлекеттік қорға түсетін түсімдерді қоспағанда, республикалық бюджеттен қаржыландырылатын мемлекеттік мекемелер салатын өзге</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</si>
  <si>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в Фонд компенсации потерпевшим, в Фонд поддержки инф</t>
  </si>
  <si>
    <t>Мұнай секторы ұйымдарынан түсетін түсімдерді қоспағанда, Қазақстан Республикасы Экология және табиғи ресурстар министрлігі, оның республикалық бюджеттен қаржыландырылатын оның аумақтық бөлімшелері салатын әкімшілік айыппұлдар, өсімпұлдар, с</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</si>
  <si>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t>
  </si>
  <si>
    <t>Мұнай секторы ұйымдарынан, Жәбірленушілерге өтемақы қорына,Білім беру инфрақұрылымын қолдау қорына және Арнаулы мемлекеттік қорға түсетін түсімдерді қоспағанда, республикалық бюджетке түсетін басқа да салықтық емес түсімдер</t>
  </si>
  <si>
    <t>Другие неналоговые поступления в республиканский бюджет, заисключением поступлений от организаций нефтяного сектора, вФонд компенсации потерпевшим, Фонд поддержки инфраструктурыобразования и Специальный государственный фонд</t>
  </si>
  <si>
    <t>Периодичность: месячная</t>
  </si>
  <si>
    <t>Единица измерения: тыс.тг</t>
  </si>
  <si>
    <t>II. ИНВЕСТИЦИОННЫЕ ДОХОДЫ ОТ УПРАВЛЕНИЯ НАЦИОНАЛЬНЫМ ФОНДОМ</t>
  </si>
  <si>
    <t>III. ИНЫЕ ПОСТУПЛЕНИЯ И ДОХОДЫ, НЕ ЗАПРЕЩЕННЫЕ ЗАКОНОДАТЕЛЬСТВОМ РЕСПУБЛИКИ КАЗАХСТАН</t>
  </si>
  <si>
    <t>VII. ВЫПЛАТЫ С КСН ФКП</t>
  </si>
  <si>
    <t>VIII. ПОКРЫТИЕ РАСХОДОВ, СВЯЗАННЫХ С УПРАВЛЕНИЕМ НАЦИОНАЛЬНЫМ ФОНДОМ И ПРОВЕДЕНИЕМ ЕЖЕГОДНОГО ВНЕШНЕГО АУДИТА</t>
  </si>
  <si>
    <t>X. РАСХОДЫ ФСМС</t>
  </si>
  <si>
    <t>XI. РАСХОДЫ ФПИО</t>
  </si>
  <si>
    <t>Мұнай секторы ұйымдарынан, Жәбірленушілерге өтемақы қорына, Білім беру инфрақұрылымын қолдау қорына және Арнаулы мемлекеттік қорға түсетін түсімдерді қоспағанда, республикалық бюджеттен қаржыландырылатын мемлекеттік мекемелер салатын өзгеде айыппұлдар, өсімпұлдар, санкциялар, өндіріп алулар</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</si>
  <si>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в Фонд компенсации потерпевшим, в Фонд поддержки инфраструктуры образования и в Специальный государственный фонд</t>
  </si>
  <si>
    <t>Мұнай секторы ұйымдарынан түсетін түсімдерді қоспағанда, Қазақстан Республикасы Экология және табиғи ресурстар министрлігі, оның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</si>
  <si>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</si>
  <si>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</si>
  <si>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</si>
  <si>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</si>
  <si>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</si>
  <si>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</si>
  <si>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</si>
  <si>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t>
  </si>
  <si>
    <t>2023ж.               43 тоқсан/ 2023г.               4 квартал</t>
  </si>
  <si>
    <t>на 1 января 2024 года</t>
  </si>
  <si>
    <t>2023ж.                4 тоқсан/ 2023г.            4 квартал</t>
  </si>
  <si>
    <t>2023ж.              4 тоқсан/ 2023г.               4 квартал</t>
  </si>
  <si>
    <t>2023ж.                4 тоқсан/ 2023г.           4 квартал</t>
  </si>
  <si>
    <t>2024 жылдың  1 қаңтардағы /на 1 января 2024 года</t>
  </si>
  <si>
    <t>Жасасқан шарттар сомасы/ Сумма заключенных договоров (тенге)</t>
  </si>
  <si>
    <t>2023 ж. есеп/ 2023 г. отчет</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</si>
  <si>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</si>
  <si>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</si>
  <si>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</si>
  <si>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</si>
  <si>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</si>
  <si>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</si>
  <si>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Штрафы, пени, санкции, взыскания, налагаемые акимами городарайонного значения, села, поселка, сельского округа</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</si>
  <si>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</si>
  <si>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</si>
  <si>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</si>
  <si>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</si>
  <si>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</si>
  <si>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</si>
  <si>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</si>
  <si>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</si>
  <si>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</si>
  <si>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</si>
  <si>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</si>
  <si>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</si>
  <si>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</si>
  <si>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</si>
  <si>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</si>
  <si>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</si>
  <si>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</si>
  <si>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</si>
  <si>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</si>
  <si>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</si>
  <si>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</si>
  <si>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</si>
  <si>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</si>
  <si>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t>
  </si>
  <si>
    <t>Мемлекет басшысының қызметін қамтамасыз ету</t>
  </si>
  <si>
    <t>Обеспечение деятельности Главы государства</t>
  </si>
  <si>
    <t>Облыстық бюджеттерге аудандардың (облыстық маңызы бар қалалардың) әкімдерін сайлауды қамтамасыз етуге және өткізуге берілетін ағымдағы нысаналы трансферттер</t>
  </si>
  <si>
    <t>Целевые текущие трансферты областным бюджетам на обеспечение и проведение выборов акимов районов (городов областного значения)</t>
  </si>
  <si>
    <t>Халықаралық бағыттағы үкіметтік емес ұйымдардың қызметін гранттық қаржыландыру</t>
  </si>
  <si>
    <t>Грантовое финансирование деятельности неправительственных организаций на международном направлении</t>
  </si>
  <si>
    <t>Халықаралық міндеттемелерді орындау және орнықты даму мақсаттарына қол жеткізу мақсатында Қазақстан Республикасындағы балалар мен әйелдердің жағдайын мониторингтеу үшін мультииндикаторлық кластерлік зерттеп-қарауды жүргізу</t>
  </si>
  <si>
    <t>Формирование и реализация политики государства в сфере промышленности, оборонной промышленности, геологии, участие в проведении единой военно-технической политики и военно-технического сотрудничества, руководство в области формирования, раз</t>
  </si>
  <si>
    <t>Сыбайлас жемқорлық қылмыстарға қарсы іс-қимыл жөніндегі бірыңғай мемлекеттік саясатты қалыптастыру және іске асыру</t>
  </si>
  <si>
    <t>Сот жүйесі органдарының объектілерін салу</t>
  </si>
  <si>
    <t>Строительство объектов органов судебной системы</t>
  </si>
  <si>
    <t>Мемлекет қызметін құқықтық жағынан қамтамасыз ету</t>
  </si>
  <si>
    <t>Құқық қорғау органдары қызметкерлерінің кәсіби деңгейін жоғарылату және оларға жоғары білімнен кейінгі білім беру</t>
  </si>
  <si>
    <t>Әлеуметтік медициналық сақтандыру қорына нысаналы жарна</t>
  </si>
  <si>
    <t>Целевой взнос в Фонд социального медицинского страхования</t>
  </si>
  <si>
    <t>083</t>
  </si>
  <si>
    <t>Облыстық бюджеттерге, республикалық маңызы бар қалалардың, астананың бюджеттеріне мемлекеттік бюджет қаражаты есебінен ұсталатын азаматтық қызметшілердің жекелеген санаттарының, ұйымдар жұмыскерлерінің, қазыналық кәсіпорындар жұмыскерлеріні</t>
  </si>
  <si>
    <t>Целевые текущие трансферты областным бюджетам, бюджетам городов республиканского значения, столицы на повышение заработной платы отдельных категорий гражданских служащих, работников организаций, содержащихся за счет средств государственного</t>
  </si>
  <si>
    <t>Тұрғын үй құрылысы саласындағы іс-шараларды іске асыру</t>
  </si>
  <si>
    <t>Реализация мероприятий в области жилищного строительства</t>
  </si>
  <si>
    <t>Жетісу облысының бюджетіне Сарқан ауданының Лепсі ауылы Балқаш көлінің жағалауында «Балқаш» туристік-рекреациялық демалыс аймағының инженерлік-коммуникациялық желісін салуға берілетін нысаналы даму трансферттері</t>
  </si>
  <si>
    <t>Целевые трансферты на развитие бюджету области Жетісу на строительство инженерно-коммуникационной сети туристско-рекреационной зоны отдыха «Балхаш» на побережье озера Балхаш с.Лепсы Сарканского района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</si>
  <si>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</si>
  <si>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</si>
  <si>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</si>
  <si>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</si>
  <si>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</si>
  <si>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Орман ресурстары мен жануарлар дүниесін сақтау мен дамытудыбасқару, қамтамасыз ету</t>
  </si>
  <si>
    <t>Балық шаруашылығы</t>
  </si>
  <si>
    <t>Рыбное хозяйство</t>
  </si>
  <si>
    <t>Балық ресурстарын сақтау мен дамытуды басқару, қамтамасыз ету</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</si>
  <si>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</si>
  <si>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</si>
  <si>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</si>
  <si>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Әлеуметтік маңызы бар қатынастар бойынша жолаушылар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</si>
  <si>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</si>
  <si>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</si>
  <si>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</si>
  <si>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218</t>
  </si>
  <si>
    <t>Автобустарды лизингке өткізу бойынша «Қазақстанның Даму Банкі» АҚ арқылы кейіннен «Өнеркәсіпті дамыту қоры» АҚ-ға кредит бере отырып,  «Бәйтерек» ұлттық басқарушы холдингі» АҚ-ға кредит беру</t>
  </si>
  <si>
    <t>Кредитование АО «Национальный управляющий холдинг «Байтерек» с последующим кредитованием АО «Фонд развития промышленности» через АО «Банк Развития Казахстана» по реализации в лизинг автобусов</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</si>
  <si>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</si>
  <si>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</si>
  <si>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</si>
  <si>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</si>
  <si>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Агроөнеркәсіптік кешенді ынталандыру жөніндегі мемлекеттік саясатты іске асыру үшін «Азық-түлік келісімшарт корпорациясы» ұлттық компаниясы» АҚ-ның жарғылық капиталын ұлғайту</t>
  </si>
  <si>
    <t>Увеличение уставного капитала АО «Национальная компания «Продовольственная контрактная корпорация» для реализации государственной политики по стимулированию агропромышленного комплекса</t>
  </si>
  <si>
    <t>Спорт саласында дарынды балаларды оқытуды және тәрбиелеуді қамтамасыз ету</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</si>
  <si>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</si>
  <si>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</si>
  <si>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</si>
  <si>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</si>
  <si>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</si>
  <si>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</si>
  <si>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</si>
  <si>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</si>
  <si>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</si>
  <si>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</si>
  <si>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</si>
  <si>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Гранты, привлекаемые местными исполнительными органами</t>
  </si>
  <si>
    <t>139</t>
  </si>
  <si>
    <t>Қазақстан Республикасы Үкіметінің шұғыл шығындарға арналғанрезервінің есебінен дамуға бағытталған іс-шаралар өткізу</t>
  </si>
  <si>
    <t>Проведение мероприятий, направленных на развитие за счет резерва Правительства Республики Казахстан на неотложные затраты</t>
  </si>
  <si>
    <t>413</t>
  </si>
  <si>
    <t>Көлік құралдарын сатып алу</t>
  </si>
  <si>
    <t>Приобретение транспортных средств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</si>
  <si>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</si>
  <si>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</si>
  <si>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</si>
  <si>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</si>
  <si>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</si>
  <si>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</si>
  <si>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</si>
  <si>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</si>
  <si>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</si>
  <si>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</si>
  <si>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</si>
  <si>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</si>
  <si>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</si>
  <si>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</si>
  <si>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</si>
  <si>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</si>
  <si>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</si>
  <si>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</si>
  <si>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</si>
  <si>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</si>
  <si>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</si>
  <si>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</si>
  <si>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</si>
  <si>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</si>
  <si>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</si>
  <si>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</si>
  <si>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</si>
  <si>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</si>
  <si>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</si>
  <si>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</si>
  <si>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</si>
  <si>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</si>
  <si>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</si>
  <si>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</si>
  <si>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</si>
  <si>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</si>
  <si>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</si>
  <si>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</si>
  <si>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</si>
  <si>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</si>
  <si>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</si>
  <si>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</si>
  <si>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</si>
  <si>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</si>
  <si>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</si>
  <si>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</si>
  <si>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</si>
  <si>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</si>
  <si>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</si>
  <si>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</si>
  <si>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</si>
  <si>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</si>
  <si>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</si>
  <si>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</si>
  <si>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</si>
  <si>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</si>
  <si>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</si>
  <si>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</si>
  <si>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</si>
  <si>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</si>
  <si>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</si>
  <si>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</si>
  <si>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</si>
  <si>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</si>
  <si>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</si>
  <si>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</si>
  <si>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</si>
  <si>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XII. РАСХОДЫ СГФ</t>
  </si>
  <si>
    <t>XIII. ЧИСТОЕ БЮДЖЕТНОЕ КРЕДИТОВАНИЕ</t>
  </si>
  <si>
    <t>XIV. САЛЬДО ПО ОПЕРАЦИЯМ С ФИНАНСОВЫМИ АКТИВАМИ</t>
  </si>
  <si>
    <t>XV. ДЕФИЦИТ (ПРОФИЦИТ) БЮДЖЕТА</t>
  </si>
  <si>
    <t>XVI. НЕНЕФТЯНОЙ ДЕФИЦИТ (ПРОФИЦИТ) БЮДЖЕТА</t>
  </si>
  <si>
    <t>XVII. ФИНАНСИРОВАНИЕ ДЕФИЦИТА (ИСПОЛЬЗОВАНИЕ ПРОФИЦИТА) БЮДЖЕТА</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</si>
  <si>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</si>
  <si>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</si>
  <si>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</si>
  <si>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</si>
  <si>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</si>
  <si>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</si>
  <si>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</si>
  <si>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</si>
  <si>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</si>
  <si>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</si>
  <si>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</si>
  <si>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</si>
  <si>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</si>
  <si>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</si>
  <si>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</si>
  <si>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</si>
  <si>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Тұтыну бағаларының индексі    өткен жылдың айына,            %-бен</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</si>
  <si>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</si>
  <si>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</si>
  <si>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</si>
  <si>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</si>
  <si>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</si>
  <si>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</si>
  <si>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</si>
  <si>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</si>
  <si>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</si>
  <si>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</si>
  <si>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</si>
  <si>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Коды бюджетной классификации</t>
  </si>
  <si>
    <t>Скорректированный бюджет</t>
  </si>
  <si>
    <t>Исполнение</t>
  </si>
  <si>
    <t>% исполнение</t>
  </si>
  <si>
    <t>I. ДОХОДЫ#</t>
  </si>
  <si>
    <t>II. ЗАТРАТЫ#</t>
  </si>
  <si>
    <t>III. ЧИСТОЕ БЮДЖЕТНОЕ КРЕДИТОВАНИЕ#</t>
  </si>
  <si>
    <t>IV. САЛЬДО ПО ОПЕРАЦИЯМ С ФИНАНСОВЫМИ АКТИВАМИ#</t>
  </si>
  <si>
    <t>V. ДЕФИЦИТ (ПРОФИЦИТ) БЮДЖЕТА#</t>
  </si>
  <si>
    <t>VI. НЕНЕФТЯНОЙ ДЕФИЦИТ (ПРОФИЦИТ) БЮДЖЕТА#</t>
  </si>
  <si>
    <t>2024 жылдың жоспары / план на  2024 год</t>
  </si>
  <si>
    <t>2024 жылғы орындалу /исполнение за 2024 год</t>
  </si>
  <si>
    <t>2024ж.                4 тоқсан/ 2024г.           4 квартал</t>
  </si>
  <si>
    <t>2024ж.                4 тоқсан/ 2024г.            4 квартал</t>
  </si>
  <si>
    <t>2024ж.                4 тоқсан/ 2024г.          4 квартал</t>
  </si>
  <si>
    <t xml:space="preserve"> 2025 жылғы 1 қаңтарға</t>
  </si>
  <si>
    <t>на 1 января 2025 года</t>
  </si>
  <si>
    <t>курс доллара США на 31.12.2024г. - 523,54 тенге</t>
  </si>
  <si>
    <t>мерзімділігі: жылдық / периодичность:  годовой</t>
  </si>
  <si>
    <t>2025 жылдың  1 қаңтардағы /на 1 января 2025 года</t>
  </si>
  <si>
    <t>Приложение 38</t>
  </si>
  <si>
    <t>Сведения о государственных закупках за 2024 год</t>
  </si>
  <si>
    <t>Конкурс тәсілІмен жүргізілген мемлекеттік сатып алу. Барлығы</t>
  </si>
  <si>
    <t>Государственные закупки, проведенные через электронный магазин. Всего:</t>
  </si>
  <si>
    <t>2024 жылдың  1 қантардағыі /на 1 января 2025 года</t>
  </si>
  <si>
    <t>2022 ж. есеп/ 2022 г. отчет</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</si>
  <si>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</si>
  <si>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</si>
  <si>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</si>
  <si>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Қаржы министрлiгi</t>
  </si>
  <si>
    <t>Қазақстан Республикасының Жоғары аудиторлық палатасы</t>
  </si>
  <si>
    <t>Қазақстан Республикасының Сыртқы iстер министрлiгi</t>
  </si>
  <si>
    <t>Представление интересов Республики Казахстан в международных организациях, уставных и других органах Содружества Независимых Государств</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</si>
  <si>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</si>
  <si>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</si>
  <si>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</si>
  <si>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Қорғаныс министрлiгi</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</si>
  <si>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</si>
  <si>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</si>
  <si>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</si>
  <si>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Цифрлық даму, инновациялар және аэроғарыш өнеркәсібі министрлігі</t>
  </si>
  <si>
    <t>Қазақстан Республикасының Оқу-ағарту министрлігі</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</si>
  <si>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</si>
  <si>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</si>
  <si>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</si>
  <si>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</si>
  <si>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Энергетика министрлігі</t>
  </si>
  <si>
    <t>Қазақстан Республикасының Су ресурстары және ирригация министрлігі</t>
  </si>
  <si>
    <t>Министерство водных ресурсов и  ирригации Республики Казахстан</t>
  </si>
  <si>
    <t>Қазақстан Республикасының Мемлекеттiк қызмет iстерi агенттiгi</t>
  </si>
  <si>
    <t>Қазақстан Республикасының Iшкi iстер министрлiгi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</si>
  <si>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</si>
  <si>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</si>
  <si>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</si>
  <si>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</si>
  <si>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</si>
  <si>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</si>
  <si>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Қазақстан Республикасының Сыбайлас жемқорлыққа қарсы іс-қимыл агенттігі (Сыбайлас жемқорлыққа қарсы қызмет)</t>
  </si>
  <si>
    <t>Бірыңғай ақпараттық талдау жүйесін дамыту</t>
  </si>
  <si>
    <t>Развитие Единой информационной аналитической системы</t>
  </si>
  <si>
    <t>Қазақстан Республикасының Әдiлет министрлiгi</t>
  </si>
  <si>
    <t>Мемлекеттік органдардың нормашығармашылық қызметін ғылыми сүйемелдеу</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</si>
  <si>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</si>
  <si>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</si>
  <si>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</si>
  <si>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Қазақстан Республикасының Ұлттық қауiпсiздiк комитетi</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</si>
  <si>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</si>
  <si>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</si>
  <si>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</si>
  <si>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Мемлекеттік күзет қызметін дамытубағдарламасы</t>
  </si>
  <si>
    <t>Программа развития Службы государственной охраны РеспубликиКазахстан</t>
  </si>
  <si>
    <t>Қазақстан Республикасының Туризм және спорт министрлігі</t>
  </si>
  <si>
    <t>072</t>
  </si>
  <si>
    <t>Облыстық бюджеттерге, республикалық маңызы бар қалалардың, астананың бюджеттеріне техникалық және кәсіптік, орта білімнен кейінгі білім беру ұйымдарында білім алушыларға мемлекеттік стипендияның мөлшерін ұлғайтуға берілетін ағымдағы нысанал</t>
  </si>
  <si>
    <t>Целевые текущие трансферты областным бюджетам, бюджетам городов республиканского значения, столицы на увеличение размера государственной стипендии обучающимся в организациях технического и профессионального, послесреднего образования</t>
  </si>
  <si>
    <t>Арнаулы медициналық резервті сақтауды қамтамасыз ету және денсаулық сақтау инфрақұрылымын дамыту</t>
  </si>
  <si>
    <t>074</t>
  </si>
  <si>
    <t>Облыстық бюджеттерге, республикалық маңызы бар қалалардың, астананың бюджеттеріне жергілікті атқарушы органдардың денсаулық сақтау ұйымдары жұмыскерлерінің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</si>
  <si>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работников организаций здравоохранения местных исполнительных органов</t>
  </si>
  <si>
    <t>«Назарбаев Университеті» ДБҰ-ға нысаналы салым</t>
  </si>
  <si>
    <t>Целевой вклад в АОО «Назарбаев Университет»</t>
  </si>
  <si>
    <t>Облыстық бюджеттерге, республикалық маңызы бар қалалардың, астананың бюджеттеріне арнаулы әлеуметтік қызметтер көрсету орталықтарының медицина қызметкерлерінің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</si>
  <si>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медицинских работников центров оказания специальных социальных услуг</t>
  </si>
  <si>
    <t>Жылумен жабдықтау жүйелерін дамыту</t>
  </si>
  <si>
    <t>Развитие систем теплоснабжения</t>
  </si>
  <si>
    <t>Щучье-Бурабай курорттық аймағының инфрақұрылымын дамыту</t>
  </si>
  <si>
    <t xml:space="preserve">Развитие инфраструктуры Щучинско-Боровской курортной зоны
</t>
  </si>
  <si>
    <t>Біріккен Ұлттардың Азық-түлік және ауыл шаруашылығы ұйымынажарналар</t>
  </si>
  <si>
    <t>Мал шаруашылығын дамыту үшін және мал шаруашылығы өнiмiн өндіруге, өткізуге жағдайлар жасау</t>
  </si>
  <si>
    <t>250</t>
  </si>
  <si>
    <t>Қаржылық көрсетілетін қызметтердің қолжетімділігін арттыру</t>
  </si>
  <si>
    <t>Повышение доступности финансовых услуг</t>
  </si>
  <si>
    <t>Өсімдік шаруашылығы өнiмiн өндіруді, өткізуді дамыту үшін жағдайлар жасау</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</si>
  <si>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</si>
  <si>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</si>
  <si>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</si>
  <si>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</si>
  <si>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</si>
  <si>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</si>
  <si>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«KazEOSat-MR» айыру қабілеті орташа Жерді қашықтан зондтау ғарыш жүйесін құру және пайдалануға беру</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</si>
  <si>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</si>
  <si>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</si>
  <si>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Кәсіпкерлік субъектілеріне берілетін «Қазақстанның Даму Банкі» АҚ кепілдіктері бойынша тәуекелдер үшін комиссияны субсидиялау</t>
  </si>
  <si>
    <t>Субсидирование комиссии за риски по гарантиям АО «Банк Развития Казахстана», предоставляемым субъектам предпринимательства</t>
  </si>
  <si>
    <t>Инженерлік, көліктік және әлеуметтік инфрақұрылымды дамыту жөніндегі іс-шараларды іске асыру</t>
  </si>
  <si>
    <t>Реализация мероприятий по развитию инженерной, транспортнойи социальной инфраструктуры</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</si>
  <si>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</si>
  <si>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Кредитование АО «Национальный управляющий холдинг «Байтерек» с последующим кредитованием АО «Банк Развития Казахстана» для финансирования  крупных проектов обрабатывающей промышленности</t>
  </si>
  <si>
    <t>Жолаушылар вагондары паркін жаңартуды қаржыландыру үшін кейіннен «Жолаушылар тасымалы» АҚ-ға кредит бере отырып, кейіннен «Қазақстан темір жолы» ұлттық компаниясы» АҚ-ға кредит берумен, «Самұрық-Қазына» ұлттық әл-ауқат қоры» АҚ-ға кредит бе</t>
  </si>
  <si>
    <t>Кредитование АО «Фонд национального благосостояния «Самрук-Қазына» с последующим кредитованием АО «Национальная компания «Қазақстан темір жолы» с последующим кредитованием АО «Пассажирские перевозки» для финансирования обновления парка пасс</t>
  </si>
  <si>
    <t>Рений сульфиді мен ыстыққа төзімді никель қорытпалары металлургиялық өндірісінің қалдықтары түріндегі импорттық шикізатты рений және басқа жерасты металдарын ала отырып, қайта өңдеуді дамыту мақсатында «Жезқазғансирекмет» шаруашылық жүргізу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</si>
  <si>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</si>
  <si>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Таблица 16</t>
  </si>
  <si>
    <t xml:space="preserve">16-кесте </t>
  </si>
  <si>
    <t>Среднемесячная номинальная заработная плата 1 работника, тенге (4 квартал 2024г.)</t>
  </si>
  <si>
    <t>2025 ж. қаңтар-ақпан/_x000D_
январь-февраль отчет 2025 г.</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</si>
  <si>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</si>
  <si>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</si>
  <si>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</si>
  <si>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</si>
  <si>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</si>
  <si>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</si>
  <si>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</si>
  <si>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</si>
  <si>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</si>
  <si>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</si>
  <si>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</si>
  <si>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</si>
  <si>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</si>
  <si>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</si>
  <si>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</si>
  <si>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</si>
  <si>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</si>
  <si>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</si>
  <si>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</si>
  <si>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</si>
  <si>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</si>
  <si>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</si>
  <si>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Матери алдық емес активтерді сатып алу</t>
  </si>
  <si>
    <t>Приобретение нематериальных активов</t>
  </si>
  <si>
    <t>417</t>
  </si>
  <si>
    <t>Биологиялық активтерді сатып алу</t>
  </si>
  <si>
    <t>Приобретение биологических  активов</t>
  </si>
  <si>
    <t>429</t>
  </si>
  <si>
    <t>Өзге де негізгі қаражатты күрделі жөндеу</t>
  </si>
  <si>
    <t>Капитальный ремонт прочих основных средств</t>
  </si>
  <si>
    <t>Мамандандырылған ұйымдарға бюджеттік кредиттер</t>
  </si>
  <si>
    <t>Бюджетные кредиты специализированным организациям</t>
  </si>
  <si>
    <t>2025 ж. қантар-ақпан есеп/январь-феврал отчет 2025 г.</t>
  </si>
  <si>
    <t>қантар-ақпан/январь-феврал</t>
  </si>
  <si>
    <t>1 наурызға 2025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марта 2025 года</t>
  </si>
  <si>
    <t>2025 ж. қаңтар-ақпан есеп/  январь-февраль отчет 2025 г.</t>
  </si>
  <si>
    <t>10,7</t>
  </si>
  <si>
    <t>76,2</t>
  </si>
  <si>
    <t>17,7</t>
  </si>
  <si>
    <t>2025 ж. қаңтар-ақпан есеп/
  январь-февраль отчет 2025 г.</t>
  </si>
  <si>
    <t>126</t>
  </si>
  <si>
    <t>Облыстық бюджеттерге, республикалық маңызы бар қалалардың, астананың бюджеттеріне жекеменшік орта білім беру ұйымдарында мемлекеттік білім беру тапсырысын орналастыруға берілетін ағымдағы нысаналы трансферттер</t>
  </si>
  <si>
    <t>Целевые текущие трансферты областным бюджетам, бюджетам городов республиканского значения, столицы на размещение государственного образовательного заказа в частных организациях среднего образования</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</si>
  <si>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</si>
  <si>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</si>
  <si>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</si>
  <si>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</si>
  <si>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Облыстық бюджеттерге, республикалық маңызы бар қалалардың, астананың бюджеттеріне вакциналарды және басқа да иммундық-биологиялық препараттарды сатып алуға берілетiн ағымдағы нысаналы трансферттер</t>
  </si>
  <si>
    <t>Целевые текущие трансферты областным бюджетам, бюджетам городов республиканского значения, столицы на закуп вакцин и других иммунобиологических препаратов</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</si>
  <si>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</si>
  <si>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</si>
  <si>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</si>
  <si>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2024  ж.  есеп / 
за 2024 г. отчет</t>
  </si>
  <si>
    <t>Техникалық көмек</t>
  </si>
  <si>
    <t>Техническая помощь</t>
  </si>
  <si>
    <t>Жергілікті атқарушы органдар тартатын гранттар</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</si>
  <si>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</si>
  <si>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</si>
  <si>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</si>
  <si>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</si>
  <si>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Пайдаланылмаған бюджеттік кредиттердің сомаларын қайтару</t>
  </si>
  <si>
    <t>Возврат сумм неиспользованных бюджетных кредитов</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</si>
  <si>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</si>
  <si>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</si>
  <si>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</si>
  <si>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</si>
  <si>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Облыстардың, республикалық маңызы бар қалалардың, астананың жергілікті атқарушы органдарына республикалық бюджеттен берілген бюджеттік кредиттер (қарыздар) бойынша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</si>
  <si>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местным исполнительным органам областей, городов республиканского значения, столицы</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</si>
  <si>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</si>
  <si>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</si>
  <si>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</si>
  <si>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целевыхтрансфертов на развитие, выделенных в истекшем финансовом году, разрешенных доиспользовать по решению Правительства Республики Казахстан</t>
  </si>
  <si>
    <t>Қазақстан Республикасының Ұлттық қорынан берілетін нысаналы трансферт есебінен республикалық бюджеттен бөлінген пайдаланылмаған (түгел пайдаланылмаған) нысаналы трансферттердің сомасын қайтару</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</si>
  <si>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</si>
  <si>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Республикалық бюджеттен берілген пайдаланылмаған бюджеттік кредиттерді облыстардың (республикалық маңызы бар қалалардың, астананың) бюджеттерінен қайтару</t>
  </si>
  <si>
    <t>Возврат из бюджетов областей (города республиканского значения, столицы) неиспользованных бюджетных кредитов, выданных из республиканского бюджета</t>
  </si>
  <si>
    <t>2025 жылдың ақпан айында мемлекеттік меншік, барлығы/ Государственная собственность на февраль 2025 года, всего</t>
  </si>
  <si>
    <t>2025 ж. қаңтар-ақпан есеп/_x000D_
  январь-февраль отчет 2025 г.</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</si>
  <si>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</si>
  <si>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</si>
  <si>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</si>
  <si>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</si>
  <si>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</si>
  <si>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Жер қойнауы туралы ақпаратты пайдалануға берілгені үшін ақы</t>
  </si>
  <si>
    <t>Плата за предоставление в пользование информации о недрах</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</si>
  <si>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</si>
  <si>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</si>
  <si>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</si>
  <si>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</si>
  <si>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2025 қаңтар-ақпан есеп/_x000D_
  январь-февраль отчет 2025г.</t>
  </si>
  <si>
    <t>Қазақстан Республикасы Үкіметі резервінің қаражаты есебіненсоттардың шешімдері бойынша орталық мемлекеттік органдардың 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</si>
  <si>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</si>
  <si>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</si>
  <si>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</si>
  <si>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2025 жылға түзету енгізілген бюджет (млн. теңге)/ скорректированный бюджет на 2025 год (млн.тенге)</t>
  </si>
  <si>
    <t>2025 жылғы қаңтар-ақпан атқарылуы (млн. теңге)/ исполнение за январь-февраль 2025 года (млн.тенге)</t>
  </si>
  <si>
    <t>2024 ж. қаңтар-ақпан %-бен 2025 ж. қаңтар-ақпанына/
2025 г. январь-февраль в % к январю-февралю 2024 г.</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</si>
  <si>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</si>
  <si>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</si>
  <si>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</si>
  <si>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</si>
  <si>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</si>
  <si>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</si>
  <si>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Жергілікті атқарушы органдар тарататын гранттар</t>
  </si>
  <si>
    <t>Ауыл шаруашылығы мақсатындағы жер учаскелерін сатудан түсетін түсімдер</t>
  </si>
  <si>
    <t>Поступления от продажи земельных участков сельскохозяйственного назначения</t>
  </si>
  <si>
    <t>2025 ж. қаңтар-ақпан есеп/_x000D_
январь-февраль 2025 г.</t>
  </si>
  <si>
    <t>Управление по мобилизационной подготовке, территориальной игражданской обороне города республиканского значения, столицы</t>
  </si>
  <si>
    <t>Республикалық маңызы бар қаланың, астананың сейсмикалық қауіпсіздік және жұмылдыру дайындығы басқармасы</t>
  </si>
  <si>
    <t>Управление сейсмической безопасности и мобилизационной подготовки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</si>
  <si>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</si>
  <si>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</si>
  <si>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</si>
  <si>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</si>
  <si>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</si>
  <si>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</si>
  <si>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</si>
  <si>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</si>
  <si>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</si>
  <si>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</si>
  <si>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</si>
  <si>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</si>
  <si>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</si>
  <si>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</si>
  <si>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</si>
  <si>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</si>
  <si>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</si>
  <si>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</si>
  <si>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2025 ж. қаңтар-ақпан/январь-февраль отчет 2025 г.</t>
  </si>
  <si>
    <t xml:space="preserve"> 2023 жыл/
2023 год                    </t>
  </si>
  <si>
    <t xml:space="preserve"> 2024 жыл/
2024 год                    </t>
  </si>
  <si>
    <t>Валовой внутренний продукт,  млрд.тенге январь-декабрь 2024 год (опер. данные)</t>
  </si>
  <si>
    <t>Объем промышленного производства, млрд.тенге (январь-февраль 2025г.)</t>
  </si>
  <si>
    <t>Индекс потребительских цен к февралю предыдущего года, в %</t>
  </si>
  <si>
    <t>Экспорт, млн. долл. США  (январь  2025г.)</t>
  </si>
  <si>
    <t>Импорт, млн. долл. США (январь  2025г.)</t>
  </si>
  <si>
    <t>в среднем за период февраль 2025 года</t>
  </si>
  <si>
    <t>156</t>
  </si>
  <si>
    <t>Консалтингтік қызметтерге ақы төлеу</t>
  </si>
  <si>
    <t>Оплата консалтинговых услуг</t>
  </si>
  <si>
    <t>166</t>
  </si>
  <si>
    <t>Нысаналы салым</t>
  </si>
  <si>
    <t>Целевой вклад</t>
  </si>
  <si>
    <t>434</t>
  </si>
  <si>
    <t>Ақпараттық жүйелерді құру, енгізу және дамыту</t>
  </si>
  <si>
    <t>Создание, внедрение и развитие информационных систем</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</si>
  <si>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</si>
  <si>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</si>
  <si>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</si>
  <si>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</si>
  <si>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</si>
  <si>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</si>
  <si>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на 1 марта 2025  года</t>
  </si>
  <si>
    <t>2025 жылдың           1 наурызына /на 1 марта 2025 года</t>
  </si>
  <si>
    <t>2025 жылдың ақпан айына</t>
  </si>
  <si>
    <t>ұсыныс көлемі/объем предложений/quantity supplied</t>
  </si>
  <si>
    <t>МЕККАМ (млн. тенге)/MEКKAM (mln)</t>
  </si>
  <si>
    <t>12 ай/12 мес/12 monthes</t>
  </si>
  <si>
    <t>84 ай/84 мес/84 monthes</t>
  </si>
  <si>
    <t>96 ай/96 мес/96 monthes</t>
  </si>
  <si>
    <t>120 ай/120 мес/120monthes</t>
  </si>
  <si>
    <t>132 ай/132 мес/132monthes</t>
  </si>
  <si>
    <t>180 ай/180 мес/180 monthes</t>
  </si>
  <si>
    <t>216 ай/216 мес/216 monthes</t>
  </si>
  <si>
    <t>МЕККАМ-12  04.02.2025 жаңа/первич/new</t>
  </si>
  <si>
    <t>МЕУКАМ-96 04.02.2025 қайта/повтор/repeat</t>
  </si>
  <si>
    <t>МЕУКАМ-96 04.02.2025  қосымша/доразмещение/аdditional placement</t>
  </si>
  <si>
    <t>МЕУКАМ-96 11.02.2025 қайта/повтор/repeat</t>
  </si>
  <si>
    <t>МЕУКАМ-96 11.02.2025  қосымша/доразмещение/аdditional placement</t>
  </si>
  <si>
    <t>МЕУКАМ-120 11.02.2025 жаңа/первич/new</t>
  </si>
  <si>
    <t>МЕУКАМ-180/7 18.02.2025 қайта/повтор/repeat</t>
  </si>
  <si>
    <t>МЕУКАМ-180/7 18.02.2025   қосымша/доразмещение/аdditional placement</t>
  </si>
  <si>
    <t>МЕУКАМ-180/11 18.02.2025 қайта/повтор/repeat</t>
  </si>
  <si>
    <t>МЕУКАМ-180/11 18.02.2025   қосымша/доразмещение/аdditional placement</t>
  </si>
  <si>
    <t>МЕУКАМ-216 18.02.2025 қайта/повтор/repeat</t>
  </si>
  <si>
    <t>МЕУКАМ-216 18.02.2025   қосымша/доразмещение/аdditional placement</t>
  </si>
  <si>
    <t>МЕУКАМ-180/16 21.02.2025 қайта/повтор/repeat</t>
  </si>
  <si>
    <t>МЕУКАМ-180/16 21.02.2025   қосымша/доразмещение/аdditional placement</t>
  </si>
  <si>
    <t>МЕУКАМ-132 21.02.2025 қайта/повтор/repeat</t>
  </si>
  <si>
    <t>МЕУКАМ-132 21.02.2025   қосымша/доразмещение/аdditional placement</t>
  </si>
  <si>
    <t>МЕККАМ-12  21.02.2025 қайта/повтор/repeat</t>
  </si>
  <si>
    <t>МЕККАМ-12  21.02.2025 қосымша/доразмещение/аdditional placement</t>
  </si>
  <si>
    <t>МЕУКАМ-180/9 25.02.2025 қайта/повтор/repeat</t>
  </si>
  <si>
    <t>МЕУКАМ-180/9 25.02.2025   қосымша/доразмещение/аdditional placement</t>
  </si>
  <si>
    <t>МЕУКАМ-84  25.02.2025 қайта/повтор/repeat</t>
  </si>
  <si>
    <t>МЕУКАМ-84 25.02.2025   қосымша/доразмещение/аdditional placement</t>
  </si>
  <si>
    <t>МЕУКАМ-120  25.02.2025 қайта/повтор/repeat</t>
  </si>
  <si>
    <t>МЕУКАМ-120 25.02.2025   қосымша/доразмещение/аdditional placement</t>
  </si>
  <si>
    <t>МЕККАМ-12  25.02.2025 қайта/повтор/repeat</t>
  </si>
  <si>
    <t>МЕККАМ-12  25.02.2025 қосымша/доразмещение/аdditional placement</t>
  </si>
  <si>
    <t>Итого ақпан 2025/февраль 2025г./Total for february 2025</t>
  </si>
  <si>
    <t>ЗА 4 КВАРТАЛ 2024 ГОДА</t>
  </si>
  <si>
    <t xml:space="preserve">2024 ЖЫЛДЫҢ 4 ТОҚСАНЫ БОЙЫНША </t>
  </si>
  <si>
    <t xml:space="preserve">2023 ж. есеп/ 2023 г. отчет </t>
  </si>
  <si>
    <t xml:space="preserve">2022 ж. есеп/2022 г. отчет </t>
  </si>
  <si>
    <t xml:space="preserve">2024 ж. есеп/ 2024 г. отчет </t>
  </si>
  <si>
    <t xml:space="preserve">2024 ж. қантар - ақпан  есеп / январь - февраль 2024 г. отчет </t>
  </si>
  <si>
    <t xml:space="preserve">2025 ж. қантар - ақпан  есеп / январь - февраль 2025 г. отчет </t>
  </si>
  <si>
    <t xml:space="preserve">2025 ж. 1 наурыздағы есеп/ 
отчет на 1 марта
 2025 г. </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</si>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</sst>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0.000000000"/>
    <numFmt numFmtId="184" formatCode="mmmm\ d\,\ yyyy"/>
    <numFmt numFmtId="185" formatCode="0.000000"/>
    <numFmt numFmtId="186" formatCode="_-* #,##0_?_._-;\-* #,##0_?_._-;_-* &quot;-&quot;_?_._-;_-@_-"/>
    <numFmt numFmtId="187" formatCode="_-* #,##0.00_?_._-;\-* #,##0.00_?_._-;_-* &quot;-&quot;??_?_._-;_-@_-"/>
    <numFmt numFmtId="188" formatCode="_-* #,##0_ð_._-;\-* #,##0_ð_._-;_-* &quot;-&quot;_ð_._-;_-@_-"/>
    <numFmt numFmtId="189" formatCode="_-* #,##0.00_ð_._-;\-* #,##0.00_ð_._-;_-* &quot;-&quot;??_ð_._-;_-@_-"/>
    <numFmt numFmtId="190" formatCode="_(* #,##0.00_);_(* \(#,##0.00\);_(* &quot;-&quot;??_);_(@_)"/>
    <numFmt numFmtId="191" formatCode="_-* #,##0.000_-;\-* #,##0.000_-;_-* &quot;-&quot;_-;_-@_-"/>
    <numFmt numFmtId="192" formatCode="#\ ###\ ###\ ##0.0"/>
    <numFmt numFmtId="193" formatCode="#\ ###\ ###\ ###\ ##0.0;\-#\ ###\ ###\ ###\ ##0.0"/>
    <numFmt numFmtId="194" formatCode="_(* #,##0.0_);_(* \(#,##0.0\);_(* &quot;-&quot;_);_(@_)"/>
    <numFmt numFmtId="195" formatCode="_-* #,##0_т_-;\-* #,##0_т_-;_-* &quot;-&quot;_т_-;_-@_-"/>
    <numFmt numFmtId="196" formatCode="_-* #,##0.00_т_-;\-* #,##0.00_т_-;_-* &quot;-&quot;??_т_-;_-@_-"/>
    <numFmt numFmtId="197" formatCode="00"/>
    <numFmt numFmtId="198" formatCode="#.00"/>
    <numFmt numFmtId="199" formatCode="000"/>
  </numFmts>
  <fonts count="229">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b/>
      <sz val="8"/>
      <name val="Times New Roman"/>
      <family val="1"/>
      <charset val="204"/>
    </font>
    <font>
      <i/>
      <sz val="8"/>
      <name val="Times New Roman"/>
      <family val="1"/>
      <charset val="204"/>
    </font>
    <font>
      <b/>
      <sz val="9"/>
      <name val="Times New Roman"/>
      <family val="1"/>
      <charset val="204"/>
    </font>
    <font>
      <sz val="7"/>
      <name val="Times New Roman"/>
      <family val="1"/>
      <charset val="204"/>
    </font>
    <font>
      <sz val="10"/>
      <name val="Arial"/>
      <family val="2"/>
    </font>
    <font>
      <i/>
      <sz val="8"/>
      <color rgb="FF333333"/>
      <name val="Times New Roman"/>
      <family val="1"/>
      <charset val="204"/>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10"/>
      <color rgb="FF000000"/>
      <name val="Times New Roman"/>
    </font>
    <font>
      <sz val="9"/>
      <color rgb="FF333333"/>
      <name val="Arial"/>
    </font>
    <font>
      <b/>
      <sz val="10"/>
      <color rgb="FF000000"/>
      <name val="Times New Roman"/>
    </font>
    <font>
      <b/>
      <sz val="10"/>
      <color rgb="FF333333"/>
      <name val="Times New Roman"/>
    </font>
    <font>
      <sz val="8"/>
      <color rgb="FF333333"/>
      <name val="Times New Roman"/>
    </font>
    <font>
      <sz val="10"/>
      <color rgb="FF333333"/>
      <name val="Times New Roman"/>
    </font>
    <font>
      <b/>
      <sz val="8"/>
      <color rgb="FF333333"/>
      <name val="Times New Roman"/>
    </font>
    <font>
      <b/>
      <i/>
      <sz val="8"/>
      <color rgb="FF333333"/>
      <name val="Times New Roman"/>
    </font>
    <font>
      <sz val="8"/>
      <color rgb="FF000000"/>
      <name val="Times New Roman"/>
    </font>
    <font>
      <i/>
      <sz val="8"/>
      <color rgb="FF333333"/>
      <name val="Times New Roman"/>
    </font>
    <font>
      <i/>
      <sz val="8"/>
      <color rgb="FF000000"/>
      <name val="Times New Roman"/>
    </font>
    <font>
      <b/>
      <sz val="12"/>
      <color rgb="FF000000"/>
      <name val="Times New Roman"/>
    </font>
    <font>
      <i/>
      <sz val="10"/>
      <color rgb="FF000000"/>
      <name val="Times New Roman"/>
    </font>
    <font>
      <sz val="12"/>
      <color rgb="FF000000"/>
      <name val="Times New Roman"/>
    </font>
    <font>
      <b/>
      <sz val="9"/>
      <color rgb="FF333333"/>
      <name val="Times New Roman"/>
    </font>
    <font>
      <b/>
      <i/>
      <sz val="10"/>
      <color rgb="FF333333"/>
      <name val="Times New Roman"/>
    </font>
    <font>
      <b/>
      <i/>
      <sz val="10"/>
      <color rgb="FF000000"/>
      <name val="Times New Roman"/>
    </font>
    <font>
      <i/>
      <sz val="10"/>
      <color rgb="FF333333"/>
      <name val="Times New Roman"/>
    </font>
    <font>
      <b/>
      <sz val="16"/>
      <color rgb="FFFF0000"/>
      <name val="Times New Roman"/>
    </font>
    <font>
      <sz val="9"/>
      <color rgb="FF333333"/>
      <name val="Times New Roman"/>
    </font>
    <font>
      <sz val="9"/>
      <color rgb="FF000000"/>
      <name val="Times New Roman"/>
    </font>
    <font>
      <b/>
      <sz val="9"/>
      <color rgb="FF000000"/>
      <name val="Times New Roman"/>
    </font>
    <font>
      <i/>
      <sz val="9"/>
      <color rgb="FF000000"/>
      <name val="Times New Roman"/>
    </font>
    <font>
      <sz val="10"/>
      <color rgb="FF000000"/>
      <name val="Arial"/>
    </font>
    <font>
      <sz val="9"/>
      <color rgb="FF000000"/>
      <name val="Arial"/>
    </font>
    <font>
      <b/>
      <sz val="9"/>
      <color rgb="FF000000"/>
      <name val="Arial"/>
    </font>
    <font>
      <sz val="9"/>
      <color rgb="FFFFFFFF"/>
      <name val="Arial"/>
    </font>
    <font>
      <b/>
      <sz val="11"/>
      <color rgb="FF333333"/>
      <name val="Times New Roman"/>
    </font>
    <font>
      <sz val="12"/>
      <color theme="1"/>
      <name val="Calibri"/>
      <family val="2"/>
      <charset val="204"/>
      <scheme val="minor"/>
    </font>
    <font>
      <b/>
      <sz val="10"/>
      <name val="Times New Roman"/>
      <family val="1"/>
      <charset val="204"/>
    </font>
    <font>
      <i/>
      <sz val="9"/>
      <color rgb="FF000000"/>
      <name val="Times New Roman"/>
      <family val="1"/>
      <charset val="204"/>
    </font>
    <font>
      <b/>
      <sz val="9"/>
      <color rgb="FF00000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0"/>
      <color rgb="FF333333"/>
      <name val="Arial"/>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sz val="8"/>
      <color rgb="FF000000"/>
      <name val="Arial KZ"/>
    </font>
    <font>
      <b/>
      <sz val="14"/>
      <color rgb="FF000000"/>
      <name val="Times New Roman"/>
      <family val="1"/>
      <charset val="204"/>
    </font>
    <font>
      <b/>
      <sz val="8"/>
      <color rgb="FF000000"/>
      <name val="Times New Roman"/>
      <family val="1"/>
      <charset val="204"/>
    </font>
    <font>
      <sz val="12"/>
      <color rgb="FF000000"/>
      <name val="Times New Roman"/>
      <family val="1"/>
      <charset val="204"/>
    </font>
    <font>
      <sz val="9"/>
      <color rgb="FF000000"/>
      <name val="Calibri"/>
      <family val="2"/>
    </font>
    <font>
      <b/>
      <sz val="10"/>
      <color rgb="FFFFFFFF"/>
      <name val="Times New Roman"/>
    </font>
    <font>
      <b/>
      <sz val="7"/>
      <color rgb="FF000000"/>
      <name val="Times New Roman"/>
    </font>
    <font>
      <b/>
      <sz val="9"/>
      <color rgb="FFFFFFFF"/>
      <name val="Times New Roman"/>
    </font>
    <font>
      <b/>
      <i/>
      <sz val="7"/>
      <color rgb="FF000000"/>
      <name val="Times New Roman"/>
    </font>
    <font>
      <sz val="9"/>
      <color rgb="FFFFFFFF"/>
      <name val="Times New Roman"/>
    </font>
    <font>
      <sz val="7"/>
      <color rgb="FF000000"/>
      <name val="Times New Roman"/>
    </font>
    <font>
      <sz val="12"/>
      <color rgb="FF333333"/>
      <name val="Times New Roman"/>
    </font>
    <font>
      <b/>
      <sz val="12"/>
      <color rgb="FF333333"/>
      <name val="Times New Roman"/>
    </font>
    <font>
      <sz val="10"/>
      <color rgb="FFFFFFFF"/>
      <name val="Times New Roman"/>
    </font>
    <font>
      <b/>
      <i/>
      <sz val="9"/>
      <color rgb="FF000000"/>
      <name val="Times New Roman"/>
    </font>
    <font>
      <b/>
      <sz val="8"/>
      <color rgb="FF000000"/>
      <name val="Times New Roman"/>
    </font>
    <font>
      <b/>
      <sz val="14"/>
      <color rgb="FF333333"/>
      <name val="Times New Roman"/>
    </font>
    <font>
      <b/>
      <sz val="12"/>
      <color rgb="FFFFFFFF"/>
      <name val="Times New Roman"/>
    </font>
    <font>
      <sz val="12"/>
      <color rgb="FFFFFFFF"/>
      <name val="Times New Roman"/>
    </font>
    <font>
      <sz val="7"/>
      <color rgb="FF333333"/>
      <name val="Times New Roman"/>
    </font>
    <font>
      <sz val="8"/>
      <color rgb="FFFFFFFF"/>
      <name val="Times New Roman"/>
    </font>
    <font>
      <sz val="10"/>
      <color rgb="FF000000"/>
      <name val="Times New Roman"/>
      <family val="1"/>
      <charset val="204"/>
    </font>
    <font>
      <b/>
      <sz val="10"/>
      <color rgb="FF000000"/>
      <name val="Times New Roman"/>
      <family val="1"/>
      <charset val="204"/>
    </font>
    <font>
      <b/>
      <sz val="10"/>
      <color rgb="FF333333"/>
      <name val="Times New Roman"/>
      <family val="1"/>
      <charset val="204"/>
    </font>
    <font>
      <sz val="10"/>
      <color rgb="FF333333"/>
      <name val="Times New Roman"/>
      <family val="1"/>
      <charset val="204"/>
    </font>
    <font>
      <b/>
      <i/>
      <sz val="10"/>
      <color rgb="FF333333"/>
      <name val="Times New Roman"/>
      <family val="1"/>
      <charset val="204"/>
    </font>
    <font>
      <b/>
      <i/>
      <sz val="10"/>
      <color rgb="FF000000"/>
      <name val="Times New Roman"/>
      <family val="1"/>
      <charset val="204"/>
    </font>
    <font>
      <i/>
      <sz val="10"/>
      <color rgb="FF333333"/>
      <name val="Times New Roman"/>
      <family val="1"/>
      <charset val="204"/>
    </font>
    <font>
      <sz val="9"/>
      <color rgb="FF333333"/>
      <name val="Times New Roman"/>
      <family val="1"/>
      <charset val="204"/>
    </font>
    <font>
      <b/>
      <sz val="9"/>
      <color rgb="FF333333"/>
      <name val="Times New Roman"/>
      <family val="1"/>
      <charset val="204"/>
    </font>
    <font>
      <sz val="9"/>
      <color rgb="FF000000"/>
      <name val="Times New Roman"/>
      <family val="1"/>
      <charset val="204"/>
    </font>
    <font>
      <b/>
      <sz val="7"/>
      <color rgb="FF000000"/>
      <name val="Times New Roman"/>
      <family val="1"/>
      <charset val="204"/>
    </font>
    <font>
      <b/>
      <sz val="9"/>
      <color rgb="FFFFFFFF"/>
      <name val="Times New Roman"/>
      <family val="1"/>
      <charset val="204"/>
    </font>
    <font>
      <b/>
      <i/>
      <sz val="7"/>
      <color rgb="FF000000"/>
      <name val="Times New Roman"/>
      <family val="1"/>
      <charset val="204"/>
    </font>
    <font>
      <sz val="9"/>
      <color rgb="FFFFFFFF"/>
      <name val="Times New Roman"/>
      <family val="1"/>
      <charset val="204"/>
    </font>
    <font>
      <sz val="7"/>
      <color rgb="FF000000"/>
      <name val="Times New Roman"/>
      <family val="1"/>
      <charset val="204"/>
    </font>
    <font>
      <i/>
      <sz val="9"/>
      <name val="Times New Roman"/>
      <family val="1"/>
      <charset val="204"/>
    </font>
    <font>
      <sz val="9"/>
      <name val="Times New Roman"/>
      <family val="1"/>
      <charset val="204"/>
    </font>
    <font>
      <b/>
      <sz val="8"/>
      <color theme="1"/>
      <name val="Times New Roman"/>
      <family val="1"/>
      <charset val="204"/>
    </font>
    <font>
      <b/>
      <i/>
      <sz val="8"/>
      <name val="Times New Roman"/>
      <family val="1"/>
      <charset val="204"/>
    </font>
    <font>
      <b/>
      <sz val="8"/>
      <color indexed="8"/>
      <name val="Arial KZ"/>
      <charset val="204"/>
    </font>
    <font>
      <sz val="8"/>
      <color indexed="8"/>
      <name val="Arial KZ"/>
      <charset val="204"/>
    </font>
    <font>
      <sz val="11"/>
      <color indexed="8"/>
      <name val="Arial KZ"/>
      <charset val="204"/>
    </font>
    <font>
      <b/>
      <sz val="8"/>
      <color rgb="FF222222"/>
      <name val="Arial"/>
      <family val="2"/>
      <charset val="204"/>
    </font>
    <font>
      <b/>
      <sz val="11"/>
      <color indexed="8"/>
      <name val="Arial KZ"/>
      <charset val="204"/>
    </font>
    <font>
      <b/>
      <sz val="10"/>
      <color indexed="8"/>
      <name val="Arial KZ"/>
      <charset val="204"/>
    </font>
    <font>
      <sz val="8"/>
      <name val="Arial KZ"/>
      <charset val="204"/>
    </font>
    <font>
      <b/>
      <sz val="8"/>
      <name val="Arial KZ"/>
      <charset val="204"/>
    </font>
    <font>
      <sz val="10"/>
      <color indexed="8"/>
      <name val="Arial KZ"/>
      <charset val="204"/>
    </font>
    <font>
      <b/>
      <sz val="9"/>
      <name val="Arial"/>
      <family val="2"/>
      <charset val="204"/>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s>
  <borders count="90">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rgb="FFEBEBEB"/>
      </left>
      <right style="thin">
        <color rgb="FFEBEBEB"/>
      </right>
      <top style="thin">
        <color rgb="FFEBEBEB"/>
      </top>
      <bottom style="thin">
        <color rgb="FFEBEBEB"/>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rgb="FFEBEBEB"/>
      </left>
      <right style="thin">
        <color rgb="FFEBEBEB"/>
      </right>
      <top style="thin">
        <color rgb="FFEBEBEB"/>
      </top>
      <bottom style="thin">
        <color rgb="FF000000"/>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double">
        <color rgb="FFFFFFFF"/>
      </left>
      <right style="double">
        <color rgb="FFFFFFFF"/>
      </right>
      <top style="double">
        <color rgb="FFFFFFFF"/>
      </top>
      <bottom style="double">
        <color rgb="FFFFFFFF"/>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9856">
    <xf numFmtId="0" fontId="0" fillId="0" borderId="0"/>
    <xf numFmtId="0" fontId="30" fillId="0" borderId="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30" fillId="0" borderId="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29" fillId="0" borderId="0" applyNumberFormat="0" applyFont="0" applyFill="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168" fontId="32" fillId="0" borderId="0" applyFont="0" applyFill="0" applyBorder="0" applyAlignment="0" applyProtection="0"/>
    <xf numFmtId="0" fontId="73" fillId="4" borderId="0" applyNumberFormat="0" applyBorder="0" applyAlignment="0" applyProtection="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0" fontId="73" fillId="4" borderId="0" applyNumberFormat="0" applyBorder="0" applyAlignment="0" applyProtection="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0" fontId="73" fillId="4" borderId="0" applyNumberFormat="0" applyBorder="0" applyAlignment="0" applyProtection="0"/>
    <xf numFmtId="0" fontId="27" fillId="0" borderId="0"/>
    <xf numFmtId="9" fontId="27" fillId="0" borderId="0" applyFont="0" applyFill="0" applyBorder="0" applyAlignment="0" applyProtection="0"/>
    <xf numFmtId="168" fontId="27" fillId="0" borderId="0" applyFont="0" applyFill="0" applyBorder="0" applyAlignment="0" applyProtection="0"/>
    <xf numFmtId="170"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0" fontId="73" fillId="4" borderId="0" applyNumberFormat="0" applyBorder="0" applyAlignment="0" applyProtection="0"/>
    <xf numFmtId="9" fontId="27" fillId="0" borderId="0" applyFont="0" applyFill="0" applyBorder="0" applyAlignment="0" applyProtection="0"/>
    <xf numFmtId="170" fontId="27" fillId="0" borderId="0" applyFont="0" applyFill="0" applyBorder="0" applyAlignment="0" applyProtection="0"/>
    <xf numFmtId="0" fontId="27" fillId="0" borderId="0"/>
    <xf numFmtId="168" fontId="27" fillId="0" borderId="0" applyFont="0" applyFill="0" applyBorder="0" applyAlignment="0" applyProtection="0"/>
    <xf numFmtId="0" fontId="76" fillId="0" borderId="0"/>
    <xf numFmtId="9" fontId="76" fillId="0" borderId="0" applyFont="0" applyFill="0" applyBorder="0" applyAlignment="0" applyProtection="0"/>
    <xf numFmtId="0" fontId="26" fillId="0" borderId="0"/>
    <xf numFmtId="170" fontId="57" fillId="0" borderId="0" applyFont="0" applyFill="0" applyBorder="0" applyAlignment="0" applyProtection="0"/>
    <xf numFmtId="0" fontId="27" fillId="0" borderId="0"/>
    <xf numFmtId="181" fontId="31" fillId="0" borderId="0"/>
    <xf numFmtId="0" fontId="27" fillId="0" borderId="0"/>
    <xf numFmtId="0" fontId="25" fillId="0" borderId="0"/>
    <xf numFmtId="0" fontId="24" fillId="0" borderId="0"/>
    <xf numFmtId="170" fontId="24" fillId="0" borderId="0" applyFont="0" applyFill="0" applyBorder="0" applyAlignment="0" applyProtection="0"/>
    <xf numFmtId="0" fontId="27" fillId="0" borderId="0"/>
    <xf numFmtId="0" fontId="77" fillId="0" borderId="0"/>
    <xf numFmtId="0" fontId="77" fillId="0" borderId="0"/>
    <xf numFmtId="0" fontId="31" fillId="0" borderId="0"/>
    <xf numFmtId="0" fontId="23" fillId="0" borderId="0"/>
    <xf numFmtId="0" fontId="23" fillId="0" borderId="0"/>
    <xf numFmtId="0" fontId="23" fillId="0" borderId="0"/>
    <xf numFmtId="0" fontId="77" fillId="0" borderId="0"/>
    <xf numFmtId="170" fontId="23" fillId="0" borderId="0" applyFont="0" applyFill="0" applyBorder="0" applyAlignment="0" applyProtection="0"/>
    <xf numFmtId="170" fontId="23" fillId="0" borderId="0" applyFont="0" applyFill="0" applyBorder="0" applyAlignment="0" applyProtection="0"/>
    <xf numFmtId="0" fontId="79" fillId="0" borderId="0"/>
    <xf numFmtId="0" fontId="22" fillId="0" borderId="0"/>
    <xf numFmtId="168" fontId="27" fillId="0" borderId="0" applyFont="0" applyFill="0" applyBorder="0" applyAlignment="0" applyProtection="0"/>
    <xf numFmtId="170" fontId="27" fillId="0" borderId="0" applyFont="0" applyFill="0" applyBorder="0" applyAlignment="0" applyProtection="0"/>
    <xf numFmtId="168" fontId="27" fillId="0" borderId="0" applyFont="0" applyFill="0" applyBorder="0" applyAlignment="0" applyProtection="0"/>
    <xf numFmtId="0" fontId="80" fillId="0" borderId="0"/>
    <xf numFmtId="168" fontId="27" fillId="0" borderId="0" applyFont="0" applyFill="0" applyBorder="0" applyAlignment="0" applyProtection="0"/>
    <xf numFmtId="170" fontId="27" fillId="0" borderId="0" applyFont="0" applyFill="0" applyBorder="0" applyAlignment="0" applyProtection="0"/>
    <xf numFmtId="168" fontId="27" fillId="0" borderId="0" applyFont="0" applyFill="0" applyBorder="0" applyAlignment="0" applyProtection="0"/>
    <xf numFmtId="0" fontId="81" fillId="0" borderId="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0" fontId="73" fillId="4" borderId="0" applyNumberFormat="0" applyBorder="0" applyAlignment="0" applyProtection="0"/>
    <xf numFmtId="168" fontId="27" fillId="0" borderId="0" applyFont="0" applyFill="0" applyBorder="0" applyAlignment="0" applyProtection="0"/>
    <xf numFmtId="170"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0" fontId="57" fillId="3" borderId="0" applyNumberFormat="0" applyBorder="0" applyAlignment="0" applyProtection="0"/>
    <xf numFmtId="170" fontId="27" fillId="0" borderId="0" applyFont="0" applyFill="0" applyBorder="0" applyAlignment="0" applyProtection="0"/>
    <xf numFmtId="168" fontId="27" fillId="0" borderId="0" applyFont="0" applyFill="0" applyBorder="0" applyAlignment="0" applyProtection="0"/>
    <xf numFmtId="9" fontId="31" fillId="0" borderId="0" applyFont="0" applyFill="0" applyBorder="0" applyAlignment="0" applyProtection="0"/>
    <xf numFmtId="0" fontId="21" fillId="0" borderId="0"/>
    <xf numFmtId="170" fontId="57" fillId="0" borderId="0" applyFont="0" applyFill="0" applyBorder="0" applyAlignment="0" applyProtection="0"/>
    <xf numFmtId="168" fontId="27" fillId="0" borderId="0" applyFont="0" applyFill="0" applyBorder="0" applyAlignment="0" applyProtection="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0" fontId="27" fillId="0" borderId="0" applyFont="0" applyFill="0" applyBorder="0" applyAlignment="0" applyProtection="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170" fontId="27" fillId="0" borderId="0" applyFont="0" applyFill="0" applyBorder="0" applyAlignment="0" applyProtection="0"/>
    <xf numFmtId="0" fontId="57" fillId="2" borderId="0" applyNumberFormat="0" applyBorder="0" applyAlignment="0" applyProtection="0"/>
    <xf numFmtId="0" fontId="58" fillId="13" borderId="0" applyNumberFormat="0" applyBorder="0" applyAlignment="0" applyProtection="0"/>
    <xf numFmtId="0" fontId="57" fillId="9" borderId="0" applyNumberFormat="0" applyBorder="0" applyAlignment="0" applyProtection="0"/>
    <xf numFmtId="0" fontId="58" fillId="10" borderId="0" applyNumberFormat="0" applyBorder="0" applyAlignment="0" applyProtection="0"/>
    <xf numFmtId="0" fontId="58" fillId="9" borderId="0" applyNumberFormat="0" applyBorder="0" applyAlignment="0" applyProtection="0"/>
    <xf numFmtId="0" fontId="58" fillId="12" borderId="0" applyNumberFormat="0" applyBorder="0" applyAlignment="0" applyProtection="0"/>
    <xf numFmtId="0" fontId="57" fillId="11" borderId="0" applyNumberFormat="0" applyBorder="0" applyAlignment="0" applyProtection="0"/>
    <xf numFmtId="0" fontId="57" fillId="8" borderId="0" applyNumberFormat="0" applyBorder="0" applyAlignment="0" applyProtection="0"/>
    <xf numFmtId="0" fontId="57" fillId="5" borderId="0" applyNumberFormat="0" applyBorder="0" applyAlignment="0" applyProtection="0"/>
    <xf numFmtId="0" fontId="57" fillId="10" borderId="0" applyNumberFormat="0" applyBorder="0" applyAlignment="0" applyProtection="0"/>
    <xf numFmtId="0" fontId="58" fillId="15" borderId="0" applyNumberFormat="0" applyBorder="0" applyAlignment="0" applyProtection="0"/>
    <xf numFmtId="0" fontId="58" fillId="14" borderId="0" applyNumberFormat="0" applyBorder="0" applyAlignment="0" applyProtection="0"/>
    <xf numFmtId="0" fontId="57" fillId="8" borderId="0" applyNumberFormat="0" applyBorder="0" applyAlignment="0" applyProtection="0"/>
    <xf numFmtId="0" fontId="57" fillId="7" borderId="0" applyNumberFormat="0" applyBorder="0" applyAlignment="0" applyProtection="0"/>
    <xf numFmtId="0" fontId="57" fillId="6" borderId="0" applyNumberFormat="0" applyBorder="0" applyAlignment="0" applyProtection="0"/>
    <xf numFmtId="0" fontId="57" fillId="5" borderId="0" applyNumberFormat="0" applyBorder="0" applyAlignment="0" applyProtection="0"/>
    <xf numFmtId="0" fontId="57" fillId="4" borderId="0" applyNumberFormat="0" applyBorder="0" applyAlignment="0" applyProtection="0"/>
    <xf numFmtId="170" fontId="27" fillId="0" borderId="0" applyFont="0" applyFill="0" applyBorder="0" applyAlignment="0" applyProtection="0"/>
    <xf numFmtId="0" fontId="82" fillId="0" borderId="0"/>
    <xf numFmtId="0" fontId="83" fillId="0" borderId="0"/>
    <xf numFmtId="0" fontId="84" fillId="0" borderId="0"/>
    <xf numFmtId="0" fontId="85" fillId="0" borderId="0"/>
    <xf numFmtId="0" fontId="86" fillId="0" borderId="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0" fontId="73" fillId="4" borderId="0" applyNumberFormat="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77" fillId="0" borderId="0"/>
    <xf numFmtId="0" fontId="20" fillId="0" borderId="0"/>
    <xf numFmtId="170" fontId="27" fillId="0" borderId="0" applyFont="0" applyFill="0" applyBorder="0" applyAlignment="0" applyProtection="0"/>
    <xf numFmtId="0" fontId="77" fillId="0" borderId="0"/>
    <xf numFmtId="0" fontId="77" fillId="0" borderId="0"/>
    <xf numFmtId="0" fontId="20" fillId="0" borderId="0"/>
    <xf numFmtId="0" fontId="20" fillId="0" borderId="0"/>
    <xf numFmtId="0" fontId="20" fillId="0" borderId="0"/>
    <xf numFmtId="170" fontId="20" fillId="0" borderId="0" applyFont="0" applyFill="0" applyBorder="0" applyAlignment="0" applyProtection="0"/>
    <xf numFmtId="0" fontId="20" fillId="0" borderId="0"/>
    <xf numFmtId="0" fontId="20" fillId="0" borderId="0"/>
    <xf numFmtId="0" fontId="20" fillId="0" borderId="0"/>
    <xf numFmtId="170" fontId="20" fillId="0" borderId="0" applyFont="0" applyFill="0" applyBorder="0" applyAlignment="0" applyProtection="0"/>
    <xf numFmtId="170" fontId="20" fillId="0" borderId="0" applyFont="0" applyFill="0" applyBorder="0" applyAlignment="0" applyProtection="0"/>
    <xf numFmtId="0" fontId="77" fillId="0" borderId="0"/>
    <xf numFmtId="0" fontId="31" fillId="0" borderId="0"/>
    <xf numFmtId="0" fontId="77" fillId="0" borderId="0"/>
    <xf numFmtId="0" fontId="77" fillId="0" borderId="0"/>
    <xf numFmtId="0" fontId="31"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77" fillId="0" borderId="0"/>
    <xf numFmtId="0" fontId="87" fillId="0" borderId="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0" fontId="73" fillId="4" borderId="0" applyNumberFormat="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170" fontId="27"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18" fillId="0" borderId="0"/>
    <xf numFmtId="0" fontId="18" fillId="0" borderId="0"/>
    <xf numFmtId="0" fontId="18" fillId="0" borderId="0"/>
    <xf numFmtId="0" fontId="18" fillId="0" borderId="0"/>
    <xf numFmtId="170" fontId="18" fillId="0" borderId="0" applyFont="0" applyFill="0" applyBorder="0" applyAlignment="0" applyProtection="0"/>
    <xf numFmtId="0" fontId="18" fillId="0" borderId="0"/>
    <xf numFmtId="0" fontId="18" fillId="0" borderId="0"/>
    <xf numFmtId="0" fontId="18" fillId="0" borderId="0"/>
    <xf numFmtId="170" fontId="18" fillId="0" borderId="0" applyFont="0" applyFill="0" applyBorder="0" applyAlignment="0" applyProtection="0"/>
    <xf numFmtId="170" fontId="18" fillId="0" borderId="0" applyFont="0" applyFill="0" applyBorder="0" applyAlignment="0" applyProtection="0"/>
    <xf numFmtId="0" fontId="77" fillId="0" borderId="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0" fontId="73" fillId="4" borderId="0" applyNumberFormat="0" applyBorder="0" applyAlignment="0" applyProtection="0"/>
    <xf numFmtId="0" fontId="58" fillId="9" borderId="0" applyNumberFormat="0" applyBorder="0" applyAlignment="0" applyProtection="0"/>
    <xf numFmtId="0" fontId="60" fillId="20" borderId="2" applyNumberFormat="0" applyAlignment="0" applyProtection="0"/>
    <xf numFmtId="0" fontId="58" fillId="12" borderId="0" applyNumberFormat="0" applyBorder="0" applyAlignment="0" applyProtection="0"/>
    <xf numFmtId="0" fontId="58" fillId="17" borderId="0" applyNumberFormat="0" applyBorder="0" applyAlignment="0" applyProtection="0"/>
    <xf numFmtId="0" fontId="71" fillId="0" borderId="9" applyNumberFormat="0" applyFill="0" applyAlignment="0" applyProtection="0"/>
    <xf numFmtId="0" fontId="58" fillId="14" borderId="0" applyNumberFormat="0" applyBorder="0" applyAlignment="0" applyProtection="0"/>
    <xf numFmtId="0" fontId="69" fillId="3"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8" fillId="16" borderId="0" applyNumberFormat="0" applyBorder="0" applyAlignment="0" applyProtection="0"/>
    <xf numFmtId="0" fontId="17" fillId="0" borderId="0"/>
    <xf numFmtId="0" fontId="72" fillId="0" borderId="0" applyNumberFormat="0" applyFill="0" applyBorder="0" applyAlignment="0" applyProtection="0"/>
    <xf numFmtId="0" fontId="67" fillId="0" borderId="0" applyNumberFormat="0" applyFill="0" applyBorder="0" applyAlignment="0" applyProtection="0"/>
    <xf numFmtId="0" fontId="17" fillId="0" borderId="0"/>
    <xf numFmtId="0" fontId="17" fillId="0" borderId="0"/>
    <xf numFmtId="170" fontId="17" fillId="0" borderId="0" applyFont="0" applyFill="0" applyBorder="0" applyAlignment="0" applyProtection="0"/>
    <xf numFmtId="0" fontId="57" fillId="2" borderId="0" applyNumberFormat="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57" fillId="5" borderId="0" applyNumberFormat="0" applyBorder="0" applyAlignment="0" applyProtection="0"/>
    <xf numFmtId="0" fontId="64" fillId="0" borderId="5" applyNumberFormat="0" applyFill="0" applyAlignment="0" applyProtection="0"/>
    <xf numFmtId="0" fontId="57" fillId="7" borderId="0" applyNumberFormat="0" applyBorder="0" applyAlignment="0" applyProtection="0"/>
    <xf numFmtId="0" fontId="57" fillId="11" borderId="0" applyNumberFormat="0" applyBorder="0" applyAlignment="0" applyProtection="0"/>
    <xf numFmtId="0" fontId="70" fillId="0" borderId="0" applyNumberForma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63" fillId="0" borderId="4" applyNumberFormat="0" applyFill="0" applyAlignment="0" applyProtection="0"/>
    <xf numFmtId="0" fontId="57" fillId="9" borderId="0" applyNumberFormat="0" applyBorder="0" applyAlignment="0" applyProtection="0"/>
    <xf numFmtId="0" fontId="58" fillId="10" borderId="0" applyNumberFormat="0" applyBorder="0" applyAlignment="0" applyProtection="0"/>
    <xf numFmtId="0" fontId="68" fillId="22" borderId="0" applyNumberFormat="0" applyBorder="0" applyAlignment="0" applyProtection="0"/>
    <xf numFmtId="0" fontId="58" fillId="13" borderId="0" applyNumberFormat="0" applyBorder="0" applyAlignment="0" applyProtection="0"/>
    <xf numFmtId="0" fontId="64" fillId="0" borderId="0" applyNumberFormat="0" applyFill="0" applyBorder="0" applyAlignment="0" applyProtection="0"/>
    <xf numFmtId="0" fontId="57" fillId="6" borderId="0" applyNumberFormat="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58" fillId="18" borderId="0" applyNumberFormat="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73" fillId="4" borderId="0" applyNumberFormat="0" applyBorder="0" applyAlignment="0" applyProtection="0"/>
    <xf numFmtId="0" fontId="57" fillId="10" borderId="0" applyNumberFormat="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171" fontId="27" fillId="0" borderId="0" applyFont="0" applyFill="0" applyBorder="0" applyAlignment="0" applyProtection="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7" fillId="6" borderId="0" applyNumberFormat="0" applyBorder="0" applyAlignment="0" applyProtection="0"/>
    <xf numFmtId="0" fontId="57" fillId="5"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2" borderId="0" applyNumberFormat="0" applyBorder="0" applyAlignment="0" applyProtection="0"/>
    <xf numFmtId="0" fontId="57" fillId="9" borderId="0" applyNumberFormat="0" applyBorder="0" applyAlignment="0" applyProtection="0"/>
    <xf numFmtId="0" fontId="57" fillId="8" borderId="0" applyNumberFormat="0" applyBorder="0" applyAlignment="0" applyProtection="0"/>
    <xf numFmtId="0" fontId="57" fillId="7" borderId="0" applyNumberFormat="0" applyBorder="0" applyAlignment="0" applyProtection="0"/>
    <xf numFmtId="0" fontId="58" fillId="12" borderId="0" applyNumberFormat="0" applyBorder="0" applyAlignment="0" applyProtection="0"/>
    <xf numFmtId="0" fontId="58" fillId="15" borderId="0" applyNumberFormat="0" applyBorder="0" applyAlignment="0" applyProtection="0"/>
    <xf numFmtId="0" fontId="57" fillId="8" borderId="0" applyNumberFormat="0" applyBorder="0" applyAlignment="0" applyProtection="0"/>
    <xf numFmtId="0" fontId="58" fillId="13" borderId="0" applyNumberFormat="0" applyBorder="0" applyAlignment="0" applyProtection="0"/>
    <xf numFmtId="0" fontId="57" fillId="10" borderId="0" applyNumberFormat="0" applyBorder="0" applyAlignment="0" applyProtection="0"/>
    <xf numFmtId="0" fontId="58" fillId="9" borderId="0" applyNumberFormat="0" applyBorder="0" applyAlignment="0" applyProtection="0"/>
    <xf numFmtId="0" fontId="57" fillId="11" borderId="0" applyNumberFormat="0" applyBorder="0" applyAlignment="0" applyProtection="0"/>
    <xf numFmtId="0" fontId="58" fillId="14" borderId="0" applyNumberFormat="0" applyBorder="0" applyAlignment="0" applyProtection="0"/>
    <xf numFmtId="0" fontId="57" fillId="5" borderId="0" applyNumberFormat="0" applyBorder="0" applyAlignment="0" applyProtection="0"/>
    <xf numFmtId="0" fontId="58" fillId="10" borderId="0" applyNumberFormat="0" applyBorder="0" applyAlignment="0" applyProtection="0"/>
    <xf numFmtId="171" fontId="27" fillId="0" borderId="0" applyFont="0" applyFill="0" applyBorder="0" applyAlignment="0" applyProtection="0"/>
    <xf numFmtId="171" fontId="27" fillId="0" borderId="0" applyFont="0" applyFill="0" applyBorder="0" applyAlignment="0" applyProtection="0"/>
    <xf numFmtId="0" fontId="57" fillId="8" borderId="0" applyNumberFormat="0" applyBorder="0" applyAlignment="0" applyProtection="0"/>
    <xf numFmtId="0" fontId="59" fillId="7" borderId="1" applyNumberFormat="0" applyAlignment="0" applyProtection="0"/>
    <xf numFmtId="0" fontId="57" fillId="3" borderId="0" applyNumberFormat="0" applyBorder="0" applyAlignment="0" applyProtection="0"/>
    <xf numFmtId="0" fontId="27" fillId="23" borderId="8" applyNumberFormat="0" applyFont="0" applyAlignment="0" applyProtection="0"/>
    <xf numFmtId="0" fontId="57" fillId="4" borderId="0" applyNumberFormat="0" applyBorder="0" applyAlignment="0" applyProtection="0"/>
    <xf numFmtId="0" fontId="65" fillId="0" borderId="6" applyNumberFormat="0" applyFill="0" applyAlignment="0" applyProtection="0"/>
    <xf numFmtId="0" fontId="62" fillId="0" borderId="3" applyNumberFormat="0" applyFill="0" applyAlignment="0" applyProtection="0"/>
    <xf numFmtId="0" fontId="58" fillId="15" borderId="0" applyNumberFormat="0" applyBorder="0" applyAlignment="0" applyProtection="0"/>
    <xf numFmtId="0" fontId="58" fillId="19" borderId="0" applyNumberFormat="0" applyBorder="0" applyAlignment="0" applyProtection="0"/>
    <xf numFmtId="0" fontId="61" fillId="20" borderId="1" applyNumberFormat="0" applyAlignment="0" applyProtection="0"/>
    <xf numFmtId="0" fontId="66" fillId="21" borderId="7" applyNumberFormat="0" applyAlignment="0" applyProtection="0"/>
    <xf numFmtId="171" fontId="27" fillId="0" borderId="0" applyFont="0" applyFill="0" applyBorder="0" applyAlignment="0" applyProtection="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0" fontId="73" fillId="4" borderId="0" applyNumberFormat="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171" fontId="27"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171" fontId="27" fillId="0" borderId="0" applyFont="0" applyFill="0" applyBorder="0" applyAlignment="0" applyProtection="0"/>
    <xf numFmtId="170" fontId="57" fillId="0" borderId="0" applyFont="0" applyFill="0" applyBorder="0" applyAlignment="0" applyProtection="0"/>
    <xf numFmtId="168" fontId="31" fillId="0" borderId="0" applyFont="0" applyFill="0" applyBorder="0" applyAlignment="0" applyProtection="0"/>
    <xf numFmtId="170" fontId="31" fillId="0" borderId="0" applyFont="0" applyFill="0" applyBorder="0" applyAlignment="0" applyProtection="0"/>
    <xf numFmtId="3" fontId="31" fillId="0" borderId="0" applyFill="0" applyBorder="0" applyAlignment="0" applyProtection="0"/>
    <xf numFmtId="166" fontId="31" fillId="0" borderId="0" applyFill="0" applyBorder="0" applyAlignment="0" applyProtection="0"/>
    <xf numFmtId="167" fontId="31" fillId="0" borderId="0" applyFont="0" applyFill="0" applyBorder="0" applyAlignment="0" applyProtection="0"/>
    <xf numFmtId="169" fontId="31" fillId="0" borderId="0" applyFont="0" applyFill="0" applyBorder="0" applyAlignment="0" applyProtection="0"/>
    <xf numFmtId="165" fontId="31" fillId="0" borderId="0" applyFill="0" applyBorder="0" applyAlignment="0" applyProtection="0"/>
    <xf numFmtId="184" fontId="31" fillId="0" borderId="0" applyFill="0" applyBorder="0" applyAlignment="0" applyProtection="0"/>
    <xf numFmtId="2" fontId="31" fillId="0" borderId="0" applyFill="0" applyBorder="0" applyAlignment="0" applyProtection="0"/>
    <xf numFmtId="0" fontId="88" fillId="0" borderId="0" applyNumberFormat="0" applyFill="0" applyBorder="0" applyAlignment="0" applyProtection="0"/>
    <xf numFmtId="0" fontId="44" fillId="0" borderId="0" applyNumberFormat="0" applyFill="0" applyBorder="0" applyAlignment="0" applyProtection="0"/>
    <xf numFmtId="0" fontId="89" fillId="0" borderId="0">
      <alignment wrapText="1"/>
    </xf>
    <xf numFmtId="0" fontId="90" fillId="0" borderId="0"/>
    <xf numFmtId="0" fontId="31" fillId="0" borderId="0" applyNumberFormat="0" applyFill="0" applyBorder="0" applyAlignment="0" applyProtection="0"/>
    <xf numFmtId="185" fontId="91" fillId="0" borderId="0"/>
    <xf numFmtId="186" fontId="92" fillId="0" borderId="0" applyFont="0" applyFill="0" applyBorder="0" applyAlignment="0" applyProtection="0"/>
    <xf numFmtId="187" fontId="92" fillId="0" borderId="0" applyFont="0" applyFill="0" applyBorder="0" applyAlignment="0" applyProtection="0"/>
    <xf numFmtId="188" fontId="92" fillId="0" borderId="0" applyFont="0" applyFill="0" applyBorder="0" applyAlignment="0" applyProtection="0"/>
    <xf numFmtId="189" fontId="92"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93" fillId="0" borderId="0">
      <alignment horizontal="center" vertical="center"/>
    </xf>
    <xf numFmtId="0" fontId="93" fillId="0" borderId="0">
      <alignment horizontal="right"/>
    </xf>
    <xf numFmtId="0" fontId="93" fillId="0" borderId="0">
      <alignment horizontal="right"/>
    </xf>
    <xf numFmtId="0" fontId="93" fillId="0" borderId="0">
      <alignment horizontal="right"/>
    </xf>
    <xf numFmtId="0" fontId="93" fillId="0" borderId="0">
      <alignment horizontal="right"/>
    </xf>
    <xf numFmtId="0" fontId="93" fillId="0" borderId="0">
      <alignment horizontal="right"/>
    </xf>
    <xf numFmtId="0" fontId="93" fillId="0" borderId="0">
      <alignment horizontal="center" vertical="center"/>
    </xf>
    <xf numFmtId="0" fontId="94" fillId="0" borderId="0">
      <alignment horizontal="center" vertical="center"/>
    </xf>
    <xf numFmtId="0" fontId="93" fillId="0" borderId="0">
      <alignment horizontal="right" vertical="center"/>
    </xf>
    <xf numFmtId="0" fontId="94" fillId="0" borderId="0">
      <alignment horizontal="center" vertical="center"/>
    </xf>
    <xf numFmtId="0" fontId="94" fillId="0" borderId="0">
      <alignment horizontal="center" vertical="center"/>
    </xf>
    <xf numFmtId="0" fontId="94" fillId="0" borderId="0">
      <alignment horizontal="center" vertical="center"/>
    </xf>
    <xf numFmtId="0" fontId="94" fillId="0" borderId="0">
      <alignment horizontal="center" vertical="center"/>
    </xf>
    <xf numFmtId="0" fontId="94" fillId="0" borderId="0">
      <alignment horizontal="center" vertical="center"/>
    </xf>
    <xf numFmtId="0" fontId="94" fillId="0" borderId="0">
      <alignment horizontal="center" vertical="center"/>
    </xf>
    <xf numFmtId="4" fontId="95" fillId="22" borderId="38" applyNumberFormat="0" applyProtection="0">
      <alignment vertical="center"/>
    </xf>
    <xf numFmtId="4" fontId="95" fillId="22" borderId="38" applyNumberFormat="0" applyProtection="0">
      <alignment vertical="center"/>
    </xf>
    <xf numFmtId="4" fontId="96" fillId="27" borderId="38" applyNumberFormat="0" applyProtection="0">
      <alignment horizontal="right" vertical="center"/>
    </xf>
    <xf numFmtId="4" fontId="96" fillId="27" borderId="38" applyNumberFormat="0" applyProtection="0">
      <alignment horizontal="right" vertical="center"/>
    </xf>
    <xf numFmtId="0" fontId="31" fillId="0" borderId="39" applyNumberFormat="0" applyFill="0" applyAlignment="0" applyProtection="0"/>
    <xf numFmtId="0" fontId="59" fillId="7" borderId="1" applyNumberFormat="0" applyAlignment="0" applyProtection="0"/>
    <xf numFmtId="0" fontId="59" fillId="7" borderId="1" applyNumberFormat="0" applyAlignment="0" applyProtection="0"/>
    <xf numFmtId="0" fontId="59" fillId="7" borderId="1" applyNumberFormat="0" applyAlignment="0" applyProtection="0"/>
    <xf numFmtId="0" fontId="60" fillId="20" borderId="2" applyNumberFormat="0" applyAlignment="0" applyProtection="0"/>
    <xf numFmtId="0" fontId="60" fillId="20" borderId="2" applyNumberFormat="0" applyAlignment="0" applyProtection="0"/>
    <xf numFmtId="0" fontId="60" fillId="20" borderId="2" applyNumberFormat="0" applyAlignment="0" applyProtection="0"/>
    <xf numFmtId="0" fontId="61" fillId="20" borderId="1" applyNumberFormat="0" applyAlignment="0" applyProtection="0"/>
    <xf numFmtId="0" fontId="61" fillId="20" borderId="1" applyNumberFormat="0" applyAlignment="0" applyProtection="0"/>
    <xf numFmtId="0" fontId="61" fillId="20" borderId="1" applyNumberFormat="0" applyAlignment="0" applyProtection="0"/>
    <xf numFmtId="0" fontId="97" fillId="0" borderId="0" applyNumberFormat="0" applyFill="0" applyBorder="0" applyAlignment="0" applyProtection="0">
      <alignment vertical="top"/>
      <protection locked="0"/>
    </xf>
    <xf numFmtId="169" fontId="27" fillId="0" borderId="0" applyFont="0" applyFill="0" applyBorder="0" applyAlignment="0" applyProtection="0"/>
    <xf numFmtId="0" fontId="65" fillId="0" borderId="6" applyNumberFormat="0" applyFill="0" applyAlignment="0" applyProtection="0"/>
    <xf numFmtId="0" fontId="65" fillId="0" borderId="6" applyNumberFormat="0" applyFill="0" applyAlignment="0" applyProtection="0"/>
    <xf numFmtId="0" fontId="65" fillId="0" borderId="6" applyNumberFormat="0" applyFill="0" applyAlignment="0" applyProtection="0"/>
    <xf numFmtId="0" fontId="27" fillId="0" borderId="0"/>
    <xf numFmtId="0" fontId="31" fillId="0" borderId="0"/>
    <xf numFmtId="0" fontId="15" fillId="0" borderId="0"/>
    <xf numFmtId="0" fontId="31" fillId="0" borderId="0" applyNumberFormat="0" applyFont="0" applyFill="0" applyBorder="0" applyAlignment="0" applyProtection="0">
      <alignment vertical="top"/>
    </xf>
    <xf numFmtId="0" fontId="98" fillId="0" borderId="0"/>
    <xf numFmtId="0" fontId="31" fillId="0" borderId="0"/>
    <xf numFmtId="0" fontId="27" fillId="0" borderId="0"/>
    <xf numFmtId="0" fontId="27" fillId="23" borderId="8" applyNumberFormat="0" applyFont="0" applyAlignment="0" applyProtection="0"/>
    <xf numFmtId="0" fontId="27" fillId="23" borderId="8" applyNumberFormat="0" applyFont="0" applyAlignment="0" applyProtection="0"/>
    <xf numFmtId="0" fontId="27" fillId="23" borderId="8" applyNumberFormat="0" applyFont="0" applyAlignment="0" applyProtection="0"/>
    <xf numFmtId="0" fontId="57" fillId="23" borderId="8" applyNumberFormat="0" applyFont="0" applyAlignment="0" applyProtection="0"/>
    <xf numFmtId="0" fontId="27" fillId="23" borderId="8" applyNumberFormat="0" applyFont="0" applyAlignment="0" applyProtection="0"/>
    <xf numFmtId="0" fontId="27" fillId="23" borderId="8"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98" fillId="0" borderId="0" applyFont="0" applyFill="0" applyBorder="0" applyAlignment="0" applyProtection="0"/>
    <xf numFmtId="9" fontId="99"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90" fontId="31" fillId="0" borderId="0" applyFont="0" applyFill="0" applyBorder="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57" fillId="2" borderId="0" applyNumberFormat="0" applyBorder="0" applyAlignment="0" applyProtection="0"/>
    <xf numFmtId="0" fontId="57" fillId="3" borderId="0" applyNumberFormat="0" applyBorder="0" applyAlignment="0" applyProtection="0"/>
    <xf numFmtId="0" fontId="57" fillId="4" borderId="0" applyNumberFormat="0" applyBorder="0" applyAlignment="0" applyProtection="0"/>
    <xf numFmtId="0" fontId="57" fillId="5" borderId="0" applyNumberFormat="0" applyBorder="0" applyAlignment="0" applyProtection="0"/>
    <xf numFmtId="0" fontId="57" fillId="6" borderId="0" applyNumberFormat="0" applyBorder="0" applyAlignment="0" applyProtection="0"/>
    <xf numFmtId="0" fontId="57" fillId="7"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0" borderId="0" applyNumberFormat="0" applyBorder="0" applyAlignment="0" applyProtection="0"/>
    <xf numFmtId="0" fontId="57" fillId="5" borderId="0" applyNumberFormat="0" applyBorder="0" applyAlignment="0" applyProtection="0"/>
    <xf numFmtId="0" fontId="57" fillId="8" borderId="0" applyNumberFormat="0" applyBorder="0" applyAlignment="0" applyProtection="0"/>
    <xf numFmtId="0" fontId="57" fillId="11" borderId="0" applyNumberFormat="0" applyBorder="0" applyAlignment="0" applyProtection="0"/>
    <xf numFmtId="0" fontId="58" fillId="12" borderId="0" applyNumberFormat="0" applyBorder="0" applyAlignment="0" applyProtection="0"/>
    <xf numFmtId="0" fontId="58" fillId="9" borderId="0" applyNumberFormat="0" applyBorder="0" applyAlignment="0" applyProtection="0"/>
    <xf numFmtId="0" fontId="58" fillId="10"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9" borderId="0" applyNumberFormat="0" applyBorder="0" applyAlignment="0" applyProtection="0"/>
    <xf numFmtId="0" fontId="59" fillId="7" borderId="1" applyNumberFormat="0" applyAlignment="0" applyProtection="0"/>
    <xf numFmtId="0" fontId="60" fillId="20" borderId="2" applyNumberFormat="0" applyAlignment="0" applyProtection="0"/>
    <xf numFmtId="0" fontId="61" fillId="20" borderId="1" applyNumberFormat="0" applyAlignment="0" applyProtection="0"/>
    <xf numFmtId="0" fontId="62" fillId="0" borderId="3" applyNumberFormat="0" applyFill="0" applyAlignment="0" applyProtection="0"/>
    <xf numFmtId="0" fontId="63" fillId="0" borderId="4" applyNumberFormat="0" applyFill="0" applyAlignment="0" applyProtection="0"/>
    <xf numFmtId="0" fontId="64" fillId="0" borderId="5" applyNumberFormat="0" applyFill="0" applyAlignment="0" applyProtection="0"/>
    <xf numFmtId="0" fontId="64" fillId="0" borderId="0" applyNumberFormat="0" applyFill="0" applyBorder="0" applyAlignment="0" applyProtection="0"/>
    <xf numFmtId="0" fontId="65" fillId="0" borderId="6" applyNumberFormat="0" applyFill="0" applyAlignment="0" applyProtection="0"/>
    <xf numFmtId="0" fontId="66" fillId="21" borderId="7" applyNumberFormat="0" applyAlignment="0" applyProtection="0"/>
    <xf numFmtId="0" fontId="67" fillId="0" borderId="0" applyNumberFormat="0" applyFill="0" applyBorder="0" applyAlignment="0" applyProtection="0"/>
    <xf numFmtId="0" fontId="68" fillId="22" borderId="0" applyNumberFormat="0" applyBorder="0" applyAlignment="0" applyProtection="0"/>
    <xf numFmtId="0" fontId="69" fillId="3" borderId="0" applyNumberFormat="0" applyBorder="0" applyAlignment="0" applyProtection="0"/>
    <xf numFmtId="0" fontId="70" fillId="0" borderId="0" applyNumberFormat="0" applyFill="0" applyBorder="0" applyAlignment="0" applyProtection="0"/>
    <xf numFmtId="0" fontId="27" fillId="23" borderId="8" applyNumberFormat="0" applyFont="0" applyAlignment="0" applyProtection="0"/>
    <xf numFmtId="0" fontId="71" fillId="0" borderId="9" applyNumberFormat="0" applyFill="0" applyAlignment="0" applyProtection="0"/>
    <xf numFmtId="0" fontId="72" fillId="0" borderId="0" applyNumberFormat="0" applyFill="0" applyBorder="0" applyAlignment="0" applyProtection="0"/>
    <xf numFmtId="0" fontId="73" fillId="4" borderId="0" applyNumberFormat="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171" fontId="27"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0" fontId="100" fillId="0" borderId="0"/>
    <xf numFmtId="170" fontId="27" fillId="0" borderId="0" applyFont="0" applyFill="0" applyBorder="0" applyAlignment="0" applyProtection="0"/>
    <xf numFmtId="0" fontId="13" fillId="0" borderId="0"/>
    <xf numFmtId="164" fontId="13" fillId="0" borderId="0" applyFont="0" applyFill="0" applyBorder="0" applyAlignment="0" applyProtection="0"/>
    <xf numFmtId="0" fontId="103" fillId="0" borderId="0"/>
    <xf numFmtId="0" fontId="104" fillId="0" borderId="0"/>
    <xf numFmtId="170" fontId="31" fillId="0" borderId="0" applyFont="0" applyFill="0" applyBorder="0" applyAlignment="0" applyProtection="0"/>
    <xf numFmtId="0" fontId="12" fillId="0" borderId="0"/>
    <xf numFmtId="170" fontId="12" fillId="0" borderId="0" applyFont="0" applyFill="0" applyBorder="0" applyAlignment="0" applyProtection="0"/>
    <xf numFmtId="171" fontId="27"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171" fontId="27"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171" fontId="27"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171" fontId="27"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171" fontId="27"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171" fontId="27"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77" fillId="0" borderId="0"/>
    <xf numFmtId="0" fontId="11" fillId="0" borderId="0"/>
    <xf numFmtId="164" fontId="11" fillId="0" borderId="0" applyFont="0" applyFill="0" applyBorder="0" applyAlignment="0" applyProtection="0"/>
    <xf numFmtId="171" fontId="27" fillId="0" borderId="0" applyFont="0" applyFill="0" applyBorder="0" applyAlignment="0" applyProtection="0"/>
    <xf numFmtId="171" fontId="27" fillId="0" borderId="0" applyFont="0" applyFill="0" applyBorder="0" applyAlignment="0" applyProtection="0"/>
    <xf numFmtId="171" fontId="27" fillId="0" borderId="0" applyFont="0" applyFill="0" applyBorder="0" applyAlignment="0" applyProtection="0"/>
    <xf numFmtId="0" fontId="107" fillId="0" borderId="0"/>
    <xf numFmtId="0" fontId="110" fillId="0" borderId="0"/>
    <xf numFmtId="0" fontId="111" fillId="0" borderId="0"/>
    <xf numFmtId="0" fontId="112" fillId="0" borderId="0"/>
    <xf numFmtId="0" fontId="118" fillId="0" borderId="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64" fontId="11"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20" fillId="0" borderId="0"/>
    <xf numFmtId="0" fontId="125" fillId="0" borderId="0"/>
    <xf numFmtId="0" fontId="152" fillId="0" borderId="0"/>
    <xf numFmtId="0" fontId="10" fillId="0" borderId="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157" fillId="0" borderId="0"/>
    <xf numFmtId="0" fontId="31" fillId="0" borderId="0"/>
    <xf numFmtId="0" fontId="8" fillId="0" borderId="0"/>
    <xf numFmtId="170" fontId="8" fillId="0" borderId="0" applyFont="0" applyFill="0" applyBorder="0" applyAlignment="0" applyProtection="0"/>
    <xf numFmtId="0" fontId="7" fillId="0" borderId="0"/>
    <xf numFmtId="0" fontId="7" fillId="0" borderId="0"/>
    <xf numFmtId="164" fontId="2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0" fontId="77" fillId="0" borderId="0"/>
    <xf numFmtId="0" fontId="31"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0" fontId="77" fillId="0" borderId="0"/>
    <xf numFmtId="0" fontId="77" fillId="0" borderId="0"/>
    <xf numFmtId="0" fontId="77" fillId="0" borderId="0"/>
    <xf numFmtId="0" fontId="31" fillId="0" borderId="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77" fillId="0" borderId="0"/>
    <xf numFmtId="0" fontId="77" fillId="0" borderId="0"/>
    <xf numFmtId="0" fontId="77" fillId="0" borderId="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170" fontId="5" fillId="0" borderId="0" applyFont="0" applyFill="0" applyBorder="0" applyAlignment="0" applyProtection="0"/>
    <xf numFmtId="0" fontId="5" fillId="0" borderId="0"/>
    <xf numFmtId="0" fontId="5" fillId="0" borderId="0"/>
    <xf numFmtId="43" fontId="27" fillId="0" borderId="0" applyFont="0" applyFill="0" applyBorder="0" applyAlignment="0" applyProtection="0"/>
    <xf numFmtId="0" fontId="77"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27" fillId="23" borderId="8" applyNumberFormat="0" applyFont="0" applyAlignment="0" applyProtection="0"/>
    <xf numFmtId="0" fontId="91" fillId="0" borderId="0"/>
    <xf numFmtId="175" fontId="31" fillId="0" borderId="0" applyFill="0" applyBorder="0" applyAlignment="0" applyProtection="0"/>
    <xf numFmtId="0" fontId="61" fillId="20" borderId="1" applyNumberFormat="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9" fontId="27" fillId="0" borderId="0" applyFont="0" applyFill="0" applyBorder="0" applyAlignment="0" applyProtection="0"/>
    <xf numFmtId="0" fontId="61" fillId="20" borderId="1" applyNumberFormat="0" applyAlignment="0" applyProtection="0"/>
    <xf numFmtId="0" fontId="3" fillId="2" borderId="0" applyNumberFormat="0" applyBorder="0" applyAlignment="0" applyProtection="0"/>
    <xf numFmtId="0" fontId="61" fillId="20" borderId="1" applyNumberFormat="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27"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167" fillId="0" borderId="65">
      <protection locked="0"/>
    </xf>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4" fontId="95" fillId="22" borderId="38" applyNumberFormat="0" applyProtection="0">
      <alignment vertical="center"/>
    </xf>
    <xf numFmtId="0" fontId="171" fillId="30" borderId="17">
      <alignment horizontal="left" vertical="top" wrapText="1"/>
    </xf>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4" fontId="9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61" fillId="20" borderId="1" applyNumberFormat="0" applyAlignment="0" applyProtection="0"/>
    <xf numFmtId="164" fontId="98"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2" borderId="0" applyNumberFormat="0" applyBorder="0" applyAlignment="0" applyProtection="0"/>
    <xf numFmtId="43" fontId="27"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43" fontId="27"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0" fontId="3" fillId="0" borderId="0"/>
    <xf numFmtId="43" fontId="27"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3" fillId="0" borderId="0"/>
    <xf numFmtId="0" fontId="3" fillId="0" borderId="0"/>
    <xf numFmtId="170" fontId="3" fillId="0" borderId="0" applyFont="0" applyFill="0" applyBorder="0" applyAlignment="0" applyProtection="0"/>
    <xf numFmtId="0" fontId="3" fillId="0" borderId="0"/>
    <xf numFmtId="0" fontId="3" fillId="0" borderId="0"/>
    <xf numFmtId="0" fontId="3" fillId="0" borderId="0"/>
    <xf numFmtId="170" fontId="3" fillId="0" borderId="0" applyFont="0" applyFill="0" applyBorder="0" applyAlignment="0" applyProtection="0"/>
    <xf numFmtId="170" fontId="3" fillId="0" borderId="0" applyFont="0" applyFill="0" applyBorder="0" applyAlignment="0" applyProtection="0"/>
    <xf numFmtId="0" fontId="60" fillId="20" borderId="2" applyNumberFormat="0" applyAlignment="0" applyProtection="0"/>
    <xf numFmtId="43" fontId="3" fillId="0" borderId="0" applyFont="0" applyFill="0" applyBorder="0" applyAlignment="0" applyProtection="0"/>
    <xf numFmtId="196" fontId="27" fillId="0" borderId="0" applyFont="0" applyFill="0" applyBorder="0" applyAlignment="0" applyProtection="0"/>
    <xf numFmtId="171" fontId="3" fillId="0" borderId="0" applyFont="0" applyFill="0" applyBorder="0" applyAlignment="0" applyProtection="0"/>
    <xf numFmtId="0" fontId="27" fillId="0" borderId="0"/>
    <xf numFmtId="0" fontId="60" fillId="20" borderId="2" applyNumberFormat="0" applyAlignment="0" applyProtection="0"/>
    <xf numFmtId="175" fontId="31" fillId="0" borderId="0" applyFill="0" applyBorder="0" applyAlignment="0" applyProtection="0"/>
    <xf numFmtId="164" fontId="98" fillId="0" borderId="0" applyFont="0" applyFill="0" applyBorder="0" applyAlignment="0" applyProtection="0"/>
    <xf numFmtId="170" fontId="27" fillId="0" borderId="0" applyFont="0" applyFill="0" applyBorder="0" applyAlignment="0" applyProtection="0"/>
    <xf numFmtId="0" fontId="65" fillId="0" borderId="6" applyNumberFormat="0" applyFill="0" applyAlignment="0" applyProtection="0"/>
    <xf numFmtId="0" fontId="61" fillId="20" borderId="1" applyNumberFormat="0" applyAlignment="0" applyProtection="0"/>
    <xf numFmtId="170" fontId="57" fillId="0" borderId="0" applyFont="0" applyFill="0" applyBorder="0" applyAlignment="0" applyProtection="0"/>
    <xf numFmtId="0" fontId="27" fillId="23" borderId="8" applyNumberFormat="0" applyFont="0" applyAlignment="0" applyProtection="0"/>
    <xf numFmtId="0" fontId="178" fillId="0" borderId="0"/>
    <xf numFmtId="0" fontId="27" fillId="0" borderId="0"/>
    <xf numFmtId="4" fontId="96" fillId="27" borderId="38" applyNumberFormat="0" applyProtection="0">
      <alignment horizontal="right" vertical="center"/>
    </xf>
    <xf numFmtId="0" fontId="27" fillId="23" borderId="8" applyNumberFormat="0" applyFont="0" applyAlignment="0" applyProtection="0"/>
    <xf numFmtId="0" fontId="30" fillId="0" borderId="0"/>
    <xf numFmtId="0" fontId="59" fillId="7" borderId="1" applyNumberFormat="0" applyAlignment="0" applyProtection="0"/>
    <xf numFmtId="0" fontId="30" fillId="0" borderId="0"/>
    <xf numFmtId="41" fontId="3" fillId="0" borderId="0" applyFont="0" applyFill="0" applyBorder="0" applyAlignment="0" applyProtection="0"/>
    <xf numFmtId="0" fontId="98" fillId="0" borderId="0"/>
    <xf numFmtId="196" fontId="27" fillId="0" borderId="0" applyFont="0" applyFill="0" applyBorder="0" applyAlignment="0" applyProtection="0"/>
    <xf numFmtId="199" fontId="174" fillId="0" borderId="17">
      <alignment horizontal="center" vertical="top" wrapText="1"/>
    </xf>
    <xf numFmtId="0" fontId="3" fillId="0" borderId="0"/>
    <xf numFmtId="171" fontId="3" fillId="0" borderId="0" applyFont="0" applyFill="0" applyBorder="0" applyAlignment="0" applyProtection="0"/>
    <xf numFmtId="2" fontId="31" fillId="0" borderId="0" applyFill="0" applyBorder="0" applyAlignment="0" applyProtection="0"/>
    <xf numFmtId="199" fontId="174" fillId="0" borderId="17">
      <alignment horizontal="center" vertical="top" wrapText="1"/>
    </xf>
    <xf numFmtId="170" fontId="57" fillId="0" borderId="0" applyFont="0" applyFill="0" applyBorder="0" applyAlignment="0" applyProtection="0"/>
    <xf numFmtId="0" fontId="169" fillId="0" borderId="0">
      <protection locked="0"/>
    </xf>
    <xf numFmtId="0" fontId="30" fillId="0" borderId="0"/>
    <xf numFmtId="0" fontId="30" fillId="0" borderId="0"/>
    <xf numFmtId="0" fontId="172" fillId="0" borderId="0"/>
    <xf numFmtId="0" fontId="57" fillId="23" borderId="8" applyNumberFormat="0" applyFont="0" applyAlignment="0" applyProtection="0"/>
    <xf numFmtId="0" fontId="65" fillId="0" borderId="6" applyNumberFormat="0" applyFill="0" applyAlignment="0" applyProtection="0"/>
    <xf numFmtId="0" fontId="60" fillId="20" borderId="2" applyNumberFormat="0" applyAlignment="0" applyProtection="0"/>
    <xf numFmtId="0" fontId="27" fillId="0" borderId="0"/>
    <xf numFmtId="0" fontId="31" fillId="0" borderId="0"/>
    <xf numFmtId="0" fontId="27" fillId="23" borderId="8" applyNumberFormat="0" applyFont="0" applyAlignment="0" applyProtection="0"/>
    <xf numFmtId="0" fontId="30" fillId="0" borderId="0"/>
    <xf numFmtId="0" fontId="30" fillId="0" borderId="0"/>
    <xf numFmtId="170" fontId="57" fillId="0" borderId="0" applyFont="0" applyFill="0" applyBorder="0" applyAlignment="0" applyProtection="0"/>
    <xf numFmtId="0" fontId="91" fillId="0" borderId="0"/>
    <xf numFmtId="0" fontId="30" fillId="0" borderId="0"/>
    <xf numFmtId="0" fontId="30" fillId="0" borderId="0"/>
    <xf numFmtId="0" fontId="30" fillId="0" borderId="0"/>
    <xf numFmtId="0" fontId="30" fillId="0" borderId="0"/>
    <xf numFmtId="0" fontId="91" fillId="0" borderId="0"/>
    <xf numFmtId="0" fontId="30" fillId="0" borderId="0"/>
    <xf numFmtId="0" fontId="30" fillId="0" borderId="0"/>
    <xf numFmtId="0" fontId="30" fillId="0" borderId="0"/>
    <xf numFmtId="0" fontId="30" fillId="0" borderId="0"/>
    <xf numFmtId="0" fontId="30" fillId="0" borderId="0"/>
    <xf numFmtId="0" fontId="30" fillId="0" borderId="0"/>
    <xf numFmtId="9" fontId="27" fillId="0" borderId="0" applyFont="0" applyFill="0" applyBorder="0" applyAlignment="0" applyProtection="0"/>
    <xf numFmtId="0" fontId="59" fillId="7" borderId="1" applyNumberFormat="0" applyAlignment="0" applyProtection="0"/>
    <xf numFmtId="0" fontId="91" fillId="0" borderId="0"/>
    <xf numFmtId="0" fontId="27" fillId="0" borderId="0"/>
    <xf numFmtId="0" fontId="61" fillId="20" borderId="1" applyNumberFormat="0" applyAlignment="0" applyProtection="0"/>
    <xf numFmtId="43" fontId="27" fillId="0" borderId="0" applyFont="0" applyFill="0" applyBorder="0" applyAlignment="0" applyProtection="0"/>
    <xf numFmtId="175" fontId="31" fillId="0" borderId="0" applyFill="0" applyBorder="0" applyAlignment="0" applyProtection="0"/>
    <xf numFmtId="4" fontId="95" fillId="22" borderId="38" applyNumberFormat="0" applyProtection="0">
      <alignment vertical="center"/>
    </xf>
    <xf numFmtId="0" fontId="59" fillId="7" borderId="1" applyNumberFormat="0" applyAlignment="0" applyProtection="0"/>
    <xf numFmtId="9" fontId="98" fillId="0" borderId="0" applyFont="0" applyFill="0" applyBorder="0" applyAlignment="0" applyProtection="0"/>
    <xf numFmtId="170" fontId="3" fillId="0" borderId="0" applyFont="0" applyFill="0" applyBorder="0" applyAlignment="0" applyProtection="0"/>
    <xf numFmtId="9" fontId="57" fillId="0" borderId="0" applyFont="0" applyFill="0" applyBorder="0" applyAlignment="0" applyProtection="0"/>
    <xf numFmtId="0" fontId="61" fillId="20" borderId="1" applyNumberFormat="0" applyAlignment="0" applyProtection="0"/>
    <xf numFmtId="0" fontId="27" fillId="23" borderId="8" applyNumberFormat="0" applyFont="0" applyAlignment="0" applyProtection="0"/>
    <xf numFmtId="0" fontId="167" fillId="0" borderId="0">
      <protection locked="0"/>
    </xf>
    <xf numFmtId="0" fontId="31" fillId="0" borderId="39" applyNumberFormat="0" applyFill="0" applyAlignment="0" applyProtection="0"/>
    <xf numFmtId="170" fontId="99" fillId="0" borderId="0" applyFont="0" applyFill="0" applyBorder="0" applyAlignment="0" applyProtection="0"/>
    <xf numFmtId="170" fontId="27" fillId="0" borderId="0" applyFont="0" applyFill="0" applyBorder="0" applyAlignment="0" applyProtection="0"/>
    <xf numFmtId="9" fontId="27" fillId="0" borderId="0" applyFont="0" applyFill="0" applyBorder="0" applyAlignment="0" applyProtection="0"/>
    <xf numFmtId="0" fontId="59" fillId="7" borderId="1" applyNumberFormat="0" applyAlignment="0" applyProtection="0"/>
    <xf numFmtId="0" fontId="30" fillId="0" borderId="0"/>
    <xf numFmtId="0" fontId="30" fillId="0" borderId="0"/>
    <xf numFmtId="0" fontId="65" fillId="0" borderId="6" applyNumberFormat="0" applyFill="0" applyAlignment="0" applyProtection="0"/>
    <xf numFmtId="0" fontId="27" fillId="23" borderId="8" applyNumberFormat="0" applyFont="0" applyAlignment="0" applyProtection="0"/>
    <xf numFmtId="0" fontId="27" fillId="0" borderId="0"/>
    <xf numFmtId="0" fontId="59" fillId="7" borderId="1" applyNumberFormat="0" applyAlignment="0" applyProtection="0"/>
    <xf numFmtId="164" fontId="98" fillId="0" borderId="0" applyFont="0" applyFill="0" applyBorder="0" applyAlignment="0" applyProtection="0"/>
    <xf numFmtId="170" fontId="3" fillId="0" borderId="0" applyFont="0" applyFill="0" applyBorder="0" applyAlignment="0" applyProtection="0"/>
    <xf numFmtId="10" fontId="31" fillId="0" borderId="0" applyFill="0" applyBorder="0" applyAlignment="0" applyProtection="0"/>
    <xf numFmtId="0" fontId="98" fillId="0" borderId="0"/>
    <xf numFmtId="0" fontId="167" fillId="0" borderId="0">
      <protection locked="0"/>
    </xf>
    <xf numFmtId="0" fontId="60" fillId="20" borderId="2" applyNumberFormat="0" applyAlignment="0" applyProtection="0"/>
    <xf numFmtId="0" fontId="27" fillId="23" borderId="8" applyNumberFormat="0" applyFont="0" applyAlignment="0" applyProtection="0"/>
    <xf numFmtId="171" fontId="3" fillId="0" borderId="0" applyFont="0" applyFill="0" applyBorder="0" applyAlignment="0" applyProtection="0"/>
    <xf numFmtId="43" fontId="27" fillId="0" borderId="0" applyFont="0" applyFill="0" applyBorder="0" applyAlignment="0" applyProtection="0"/>
    <xf numFmtId="0" fontId="27" fillId="23" borderId="8" applyNumberFormat="0" applyFont="0" applyAlignment="0" applyProtection="0"/>
    <xf numFmtId="0" fontId="91" fillId="0" borderId="0"/>
    <xf numFmtId="0" fontId="118" fillId="0" borderId="0"/>
    <xf numFmtId="9" fontId="27" fillId="0" borderId="0" applyFont="0" applyFill="0" applyBorder="0" applyAlignment="0" applyProtection="0"/>
    <xf numFmtId="0" fontId="169" fillId="0" borderId="0">
      <protection locked="0"/>
    </xf>
    <xf numFmtId="170" fontId="3" fillId="0" borderId="0" applyFont="0" applyFill="0" applyBorder="0" applyAlignment="0" applyProtection="0"/>
    <xf numFmtId="0" fontId="27" fillId="0" borderId="0"/>
    <xf numFmtId="0" fontId="30" fillId="0" borderId="0"/>
    <xf numFmtId="0" fontId="30" fillId="0" borderId="0"/>
    <xf numFmtId="0" fontId="61" fillId="20" borderId="1" applyNumberFormat="0" applyAlignment="0" applyProtection="0"/>
    <xf numFmtId="0" fontId="59" fillId="7" borderId="1" applyNumberFormat="0" applyAlignment="0" applyProtection="0"/>
    <xf numFmtId="171" fontId="3" fillId="0" borderId="0" applyFont="0" applyFill="0" applyBorder="0" applyAlignment="0" applyProtection="0"/>
    <xf numFmtId="171" fontId="3" fillId="0" borderId="0" applyFont="0" applyFill="0" applyBorder="0" applyAlignment="0" applyProtection="0"/>
    <xf numFmtId="0" fontId="57" fillId="23" borderId="8" applyNumberFormat="0" applyFont="0" applyAlignment="0" applyProtection="0"/>
    <xf numFmtId="0" fontId="59" fillId="7" borderId="1" applyNumberFormat="0" applyAlignment="0" applyProtection="0"/>
    <xf numFmtId="0" fontId="61" fillId="20" borderId="1" applyNumberFormat="0" applyAlignment="0" applyProtection="0"/>
    <xf numFmtId="170" fontId="57" fillId="0" borderId="0" applyFont="0" applyFill="0" applyBorder="0" applyAlignment="0" applyProtection="0"/>
    <xf numFmtId="0" fontId="91" fillId="0" borderId="0"/>
    <xf numFmtId="0" fontId="30" fillId="0" borderId="0"/>
    <xf numFmtId="0" fontId="27" fillId="23" borderId="8" applyNumberFormat="0" applyFont="0" applyAlignment="0" applyProtection="0"/>
    <xf numFmtId="9" fontId="99" fillId="0" borderId="0" applyFont="0" applyFill="0" applyBorder="0" applyAlignment="0" applyProtection="0"/>
    <xf numFmtId="0" fontId="3" fillId="0" borderId="0"/>
    <xf numFmtId="0" fontId="65" fillId="0" borderId="6" applyNumberFormat="0" applyFill="0" applyAlignment="0" applyProtection="0"/>
    <xf numFmtId="0" fontId="27" fillId="23" borderId="8" applyNumberFormat="0" applyFont="0" applyAlignment="0" applyProtection="0"/>
    <xf numFmtId="0" fontId="27" fillId="0" borderId="0"/>
    <xf numFmtId="196" fontId="27" fillId="0" borderId="0" applyFont="0" applyFill="0" applyBorder="0" applyAlignment="0" applyProtection="0"/>
    <xf numFmtId="0" fontId="27" fillId="23" borderId="8" applyNumberFormat="0" applyFont="0" applyAlignment="0" applyProtection="0"/>
    <xf numFmtId="4" fontId="95" fillId="22" borderId="38" applyNumberFormat="0" applyProtection="0">
      <alignment vertical="center"/>
    </xf>
    <xf numFmtId="0" fontId="57" fillId="0" borderId="0"/>
    <xf numFmtId="0" fontId="91" fillId="0" borderId="0"/>
    <xf numFmtId="198" fontId="167" fillId="0" borderId="0">
      <protection locked="0"/>
    </xf>
    <xf numFmtId="198" fontId="167" fillId="0" borderId="0">
      <protection locked="0"/>
    </xf>
    <xf numFmtId="0" fontId="59" fillId="7" borderId="1" applyNumberFormat="0" applyAlignment="0" applyProtection="0"/>
    <xf numFmtId="170" fontId="27" fillId="0" borderId="0" applyFont="0" applyFill="0" applyBorder="0" applyAlignment="0" applyProtection="0"/>
    <xf numFmtId="0" fontId="65" fillId="0" borderId="6" applyNumberFormat="0" applyFill="0" applyAlignment="0" applyProtection="0"/>
    <xf numFmtId="170" fontId="27" fillId="0" borderId="0" applyFont="0" applyFill="0" applyBorder="0" applyAlignment="0" applyProtection="0"/>
    <xf numFmtId="0" fontId="30" fillId="0" borderId="0"/>
    <xf numFmtId="0" fontId="99" fillId="0" borderId="0"/>
    <xf numFmtId="0" fontId="59" fillId="7" borderId="1" applyNumberFormat="0" applyAlignment="0" applyProtection="0"/>
    <xf numFmtId="0" fontId="65" fillId="0" borderId="6" applyNumberFormat="0" applyFill="0" applyAlignment="0" applyProtection="0"/>
    <xf numFmtId="0" fontId="60" fillId="20" borderId="2" applyNumberFormat="0" applyAlignment="0" applyProtection="0"/>
    <xf numFmtId="0" fontId="60" fillId="20" borderId="2" applyNumberFormat="0" applyAlignment="0" applyProtection="0"/>
    <xf numFmtId="0" fontId="30" fillId="0" borderId="0"/>
    <xf numFmtId="0" fontId="91" fillId="0" borderId="0"/>
    <xf numFmtId="175" fontId="31" fillId="0" borderId="0" applyFill="0" applyBorder="0" applyAlignment="0" applyProtection="0"/>
    <xf numFmtId="1" fontId="174" fillId="0" borderId="0">
      <alignment horizontal="center" vertical="top" wrapText="1"/>
    </xf>
    <xf numFmtId="4" fontId="96" fillId="27" borderId="38" applyNumberFormat="0" applyProtection="0">
      <alignment horizontal="right" vertical="center"/>
    </xf>
    <xf numFmtId="0" fontId="27" fillId="23" borderId="8" applyNumberFormat="0" applyFont="0" applyAlignment="0" applyProtection="0"/>
    <xf numFmtId="199" fontId="174" fillId="0" borderId="17">
      <alignment horizontal="center" vertical="top" wrapText="1"/>
    </xf>
    <xf numFmtId="0" fontId="60" fillId="20" borderId="2" applyNumberFormat="0" applyAlignment="0" applyProtection="0"/>
    <xf numFmtId="0" fontId="65" fillId="0" borderId="6" applyNumberFormat="0" applyFill="0" applyAlignment="0" applyProtection="0"/>
    <xf numFmtId="0" fontId="169" fillId="0" borderId="0">
      <protection locked="0"/>
    </xf>
    <xf numFmtId="0" fontId="176" fillId="0" borderId="0"/>
    <xf numFmtId="0" fontId="30" fillId="0" borderId="0"/>
    <xf numFmtId="0" fontId="30" fillId="0" borderId="0"/>
    <xf numFmtId="171" fontId="3" fillId="0" borderId="0" applyFont="0" applyFill="0" applyBorder="0" applyAlignment="0" applyProtection="0"/>
    <xf numFmtId="0" fontId="98" fillId="0" borderId="0"/>
    <xf numFmtId="0" fontId="57" fillId="23" borderId="8" applyNumberFormat="0" applyFont="0" applyAlignment="0" applyProtection="0"/>
    <xf numFmtId="170" fontId="57" fillId="0" borderId="0" applyFont="0" applyFill="0" applyBorder="0" applyAlignment="0" applyProtection="0"/>
    <xf numFmtId="0" fontId="30" fillId="0" borderId="0"/>
    <xf numFmtId="0" fontId="27" fillId="0" borderId="0"/>
    <xf numFmtId="0" fontId="60" fillId="20" borderId="2" applyNumberFormat="0" applyAlignment="0" applyProtection="0"/>
    <xf numFmtId="170" fontId="3" fillId="0" borderId="0" applyFont="0" applyFill="0" applyBorder="0" applyAlignment="0" applyProtection="0"/>
    <xf numFmtId="9" fontId="57" fillId="0" borderId="0" applyFont="0" applyFill="0" applyBorder="0" applyAlignment="0" applyProtection="0"/>
    <xf numFmtId="0" fontId="27" fillId="23" borderId="8" applyNumberFormat="0" applyFont="0" applyAlignment="0" applyProtection="0"/>
    <xf numFmtId="0" fontId="65" fillId="0" borderId="6" applyNumberFormat="0" applyFill="0" applyAlignment="0" applyProtection="0"/>
    <xf numFmtId="0" fontId="30" fillId="0" borderId="0"/>
    <xf numFmtId="197" fontId="166" fillId="0" borderId="17">
      <alignment horizontal="center" vertical="top" wrapText="1"/>
    </xf>
    <xf numFmtId="164" fontId="98" fillId="0" borderId="0" applyFont="0" applyFill="0" applyBorder="0" applyAlignment="0" applyProtection="0"/>
    <xf numFmtId="170" fontId="3" fillId="0" borderId="0" applyFont="0" applyFill="0" applyBorder="0" applyAlignment="0" applyProtection="0"/>
    <xf numFmtId="0" fontId="168" fillId="0" borderId="0"/>
    <xf numFmtId="171" fontId="3" fillId="0" borderId="0" applyFont="0" applyFill="0" applyBorder="0" applyAlignment="0" applyProtection="0"/>
    <xf numFmtId="0" fontId="168" fillId="30" borderId="37" applyAlignment="0">
      <alignment vertical="center"/>
    </xf>
    <xf numFmtId="0" fontId="99" fillId="0" borderId="0"/>
    <xf numFmtId="0" fontId="59" fillId="7" borderId="1" applyNumberFormat="0" applyAlignment="0" applyProtection="0"/>
    <xf numFmtId="0" fontId="65" fillId="0" borderId="6" applyNumberFormat="0" applyFill="0" applyAlignment="0" applyProtection="0"/>
    <xf numFmtId="0" fontId="27" fillId="0" borderId="0"/>
    <xf numFmtId="195" fontId="27" fillId="0" borderId="0" applyFont="0" applyFill="0" applyBorder="0" applyAlignment="0" applyProtection="0"/>
    <xf numFmtId="170" fontId="177" fillId="0" borderId="0" applyFont="0" applyFill="0" applyBorder="0" applyAlignment="0" applyProtection="0"/>
    <xf numFmtId="0" fontId="98" fillId="0" borderId="0"/>
    <xf numFmtId="9" fontId="27" fillId="0" borderId="0" applyFont="0" applyFill="0" applyBorder="0" applyAlignment="0" applyProtection="0"/>
    <xf numFmtId="0" fontId="59" fillId="7" borderId="1" applyNumberFormat="0" applyAlignment="0" applyProtection="0"/>
    <xf numFmtId="0" fontId="61" fillId="20" borderId="1" applyNumberFormat="0" applyAlignment="0" applyProtection="0"/>
    <xf numFmtId="184" fontId="31" fillId="0" borderId="0" applyFill="0" applyBorder="0" applyAlignment="0" applyProtection="0"/>
    <xf numFmtId="0" fontId="31" fillId="0" borderId="0"/>
    <xf numFmtId="0" fontId="3" fillId="0" borderId="0"/>
    <xf numFmtId="0" fontId="27" fillId="23" borderId="8" applyNumberFormat="0" applyFont="0" applyAlignment="0" applyProtection="0"/>
    <xf numFmtId="0" fontId="170" fillId="0" borderId="0" applyNumberFormat="0" applyFill="0" applyBorder="0" applyAlignment="0" applyProtection="0">
      <alignment vertical="top"/>
      <protection locked="0"/>
    </xf>
    <xf numFmtId="0" fontId="91" fillId="0" borderId="0"/>
    <xf numFmtId="0" fontId="30" fillId="0" borderId="0"/>
    <xf numFmtId="171" fontId="3" fillId="0" borderId="0" applyFont="0" applyFill="0" applyBorder="0" applyAlignment="0" applyProtection="0"/>
    <xf numFmtId="9" fontId="175" fillId="0" borderId="0" applyFont="0" applyFill="0" applyBorder="0" applyAlignment="0" applyProtection="0"/>
    <xf numFmtId="170" fontId="57" fillId="0" borderId="0" applyFont="0" applyFill="0" applyBorder="0" applyAlignment="0" applyProtection="0"/>
    <xf numFmtId="43" fontId="3" fillId="0" borderId="0" applyFont="0" applyFill="0" applyBorder="0" applyAlignment="0" applyProtection="0"/>
    <xf numFmtId="0" fontId="60" fillId="20" borderId="2" applyNumberFormat="0" applyAlignment="0" applyProtection="0"/>
    <xf numFmtId="0" fontId="169" fillId="0" borderId="0">
      <protection locked="0"/>
    </xf>
    <xf numFmtId="0" fontId="91" fillId="0" borderId="0"/>
    <xf numFmtId="0" fontId="65" fillId="0" borderId="6" applyNumberFormat="0" applyFill="0" applyAlignment="0" applyProtection="0"/>
    <xf numFmtId="0" fontId="61" fillId="20" borderId="1" applyNumberFormat="0" applyAlignment="0" applyProtection="0"/>
    <xf numFmtId="170" fontId="57" fillId="0" borderId="0" applyFont="0" applyFill="0" applyBorder="0" applyAlignment="0" applyProtection="0"/>
    <xf numFmtId="0" fontId="3" fillId="0" borderId="0"/>
    <xf numFmtId="0" fontId="27" fillId="23" borderId="8" applyNumberFormat="0" applyFont="0" applyAlignment="0" applyProtection="0"/>
    <xf numFmtId="0" fontId="96" fillId="0" borderId="0">
      <alignment vertical="top"/>
    </xf>
    <xf numFmtId="0" fontId="61" fillId="20" borderId="1" applyNumberFormat="0" applyAlignment="0" applyProtection="0"/>
    <xf numFmtId="0" fontId="30" fillId="0" borderId="0"/>
    <xf numFmtId="0" fontId="60" fillId="20" borderId="2" applyNumberFormat="0" applyAlignment="0" applyProtection="0"/>
    <xf numFmtId="4" fontId="96" fillId="27" borderId="38" applyNumberFormat="0" applyProtection="0">
      <alignment horizontal="right" vertical="center"/>
    </xf>
    <xf numFmtId="43" fontId="27" fillId="0" borderId="0" applyFont="0" applyFill="0" applyBorder="0" applyAlignment="0" applyProtection="0"/>
    <xf numFmtId="196" fontId="27" fillId="0" borderId="0" applyFont="0" applyFill="0" applyBorder="0" applyAlignment="0" applyProtection="0"/>
    <xf numFmtId="0" fontId="3" fillId="2" borderId="0" applyNumberFormat="0" applyBorder="0" applyAlignment="0" applyProtection="0"/>
    <xf numFmtId="0" fontId="27" fillId="0" borderId="0"/>
    <xf numFmtId="0" fontId="27" fillId="0" borderId="0"/>
    <xf numFmtId="0" fontId="31" fillId="29" borderId="64" applyNumberFormat="0" applyFont="0" applyAlignment="0" applyProtection="0"/>
    <xf numFmtId="4" fontId="96" fillId="27" borderId="38" applyNumberFormat="0" applyProtection="0">
      <alignment horizontal="right" vertical="center"/>
    </xf>
    <xf numFmtId="0" fontId="171" fillId="30" borderId="17">
      <alignment horizontal="left" vertical="top" wrapText="1"/>
    </xf>
    <xf numFmtId="0" fontId="60" fillId="20" borderId="2" applyNumberFormat="0" applyAlignment="0" applyProtection="0"/>
    <xf numFmtId="0" fontId="59" fillId="7" borderId="1" applyNumberFormat="0" applyAlignment="0" applyProtection="0"/>
    <xf numFmtId="41" fontId="3" fillId="0" borderId="0" applyFont="0" applyFill="0" applyBorder="0" applyAlignment="0" applyProtection="0"/>
    <xf numFmtId="0" fontId="30" fillId="0" borderId="0"/>
    <xf numFmtId="0" fontId="91" fillId="0" borderId="0"/>
    <xf numFmtId="170" fontId="27" fillId="0" borderId="0" applyFont="0" applyFill="0" applyBorder="0" applyAlignment="0" applyProtection="0"/>
    <xf numFmtId="0" fontId="3" fillId="2" borderId="0" applyNumberFormat="0" applyBorder="0" applyAlignment="0" applyProtection="0"/>
    <xf numFmtId="170" fontId="57" fillId="0" borderId="0" applyFont="0" applyFill="0" applyBorder="0" applyAlignment="0" applyProtection="0"/>
    <xf numFmtId="171" fontId="3" fillId="0" borderId="0" applyFont="0" applyFill="0" applyBorder="0" applyAlignment="0" applyProtection="0"/>
    <xf numFmtId="4" fontId="95" fillId="22" borderId="38" applyNumberFormat="0" applyProtection="0">
      <alignment vertical="center"/>
    </xf>
    <xf numFmtId="0" fontId="173" fillId="0" borderId="0" applyFont="0">
      <alignment horizontal="centerContinuous"/>
    </xf>
    <xf numFmtId="0" fontId="65" fillId="0" borderId="6" applyNumberFormat="0" applyFill="0" applyAlignment="0" applyProtection="0"/>
    <xf numFmtId="0" fontId="27" fillId="23" borderId="8" applyNumberFormat="0" applyFont="0" applyAlignment="0" applyProtection="0"/>
    <xf numFmtId="0" fontId="167" fillId="0" borderId="65">
      <protection locked="0"/>
    </xf>
    <xf numFmtId="0" fontId="65" fillId="0" borderId="6" applyNumberFormat="0" applyFill="0" applyAlignment="0" applyProtection="0"/>
    <xf numFmtId="0" fontId="3" fillId="2" borderId="0" applyNumberFormat="0" applyBorder="0" applyAlignment="0" applyProtection="0"/>
    <xf numFmtId="43" fontId="3" fillId="0" borderId="0" applyFont="0" applyFill="0" applyBorder="0" applyAlignment="0" applyProtection="0"/>
    <xf numFmtId="0" fontId="60" fillId="20" borderId="2" applyNumberFormat="0" applyAlignment="0" applyProtection="0"/>
    <xf numFmtId="0" fontId="30" fillId="0" borderId="0"/>
    <xf numFmtId="0" fontId="166" fillId="0" borderId="17">
      <alignment horizontal="left" vertical="top" wrapText="1"/>
    </xf>
    <xf numFmtId="170" fontId="57" fillId="0" borderId="0" applyFont="0" applyFill="0" applyBorder="0" applyAlignment="0" applyProtection="0"/>
    <xf numFmtId="0" fontId="57" fillId="23" borderId="8" applyNumberFormat="0" applyFont="0" applyAlignment="0" applyProtection="0"/>
    <xf numFmtId="43" fontId="3"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170" fontId="1" fillId="0" borderId="0" applyFont="0" applyFill="0" applyBorder="0" applyAlignment="0" applyProtection="0"/>
    <xf numFmtId="170" fontId="1" fillId="0" borderId="0" applyFont="0" applyFill="0" applyBorder="0" applyAlignment="0" applyProtection="0"/>
    <xf numFmtId="43" fontId="27" fillId="0" borderId="0" applyFont="0" applyFill="0" applyBorder="0" applyAlignment="0" applyProtection="0"/>
  </cellStyleXfs>
  <cellXfs count="1118">
    <xf numFmtId="0" fontId="0" fillId="0" borderId="0" xfId="0"/>
    <xf numFmtId="0" fontId="37" fillId="0" borderId="0" xfId="0" applyFont="1"/>
    <xf numFmtId="0" fontId="37" fillId="0" borderId="0" xfId="0" applyFont="1" applyFill="1"/>
    <xf numFmtId="0" fontId="34" fillId="0" borderId="10" xfId="0" applyFont="1" applyFill="1" applyBorder="1" applyAlignment="1">
      <alignment vertical="top" wrapText="1"/>
    </xf>
    <xf numFmtId="0" fontId="43" fillId="0" borderId="0" xfId="0" applyFont="1"/>
    <xf numFmtId="0" fontId="34" fillId="0" borderId="0" xfId="0" applyFont="1" applyFill="1" applyAlignment="1">
      <alignment horizontal="right"/>
    </xf>
    <xf numFmtId="0" fontId="36" fillId="0" borderId="10" xfId="0" applyFont="1" applyFill="1" applyBorder="1" applyAlignment="1">
      <alignment vertical="top" wrapText="1"/>
    </xf>
    <xf numFmtId="0" fontId="47" fillId="0" borderId="0" xfId="38" applyNumberFormat="1" applyFont="1" applyFill="1" applyBorder="1" applyAlignment="1" applyProtection="1"/>
    <xf numFmtId="0" fontId="34" fillId="0" borderId="0" xfId="0" applyFont="1" applyFill="1" applyAlignment="1">
      <alignment horizontal="left"/>
    </xf>
    <xf numFmtId="0" fontId="46" fillId="0" borderId="0" xfId="0" applyFont="1" applyFill="1"/>
    <xf numFmtId="0" fontId="34" fillId="0" borderId="10" xfId="0" applyFont="1" applyFill="1" applyBorder="1" applyAlignment="1">
      <alignment vertical="center" wrapText="1"/>
    </xf>
    <xf numFmtId="168" fontId="34" fillId="0" borderId="10" xfId="0" applyNumberFormat="1" applyFont="1" applyFill="1" applyBorder="1" applyAlignment="1">
      <alignment horizontal="right" vertical="center"/>
    </xf>
    <xf numFmtId="0" fontId="36" fillId="0" borderId="10" xfId="0" applyFont="1" applyFill="1" applyBorder="1" applyAlignment="1">
      <alignment vertical="center" wrapText="1"/>
    </xf>
    <xf numFmtId="49" fontId="44" fillId="0" borderId="11" xfId="0" applyNumberFormat="1" applyFont="1" applyFill="1" applyBorder="1" applyAlignment="1">
      <alignment horizontal="right" vertical="top"/>
    </xf>
    <xf numFmtId="0" fontId="34" fillId="0" borderId="21" xfId="0" applyFont="1" applyFill="1" applyBorder="1" applyAlignment="1">
      <alignment vertical="top" wrapText="1"/>
    </xf>
    <xf numFmtId="0" fontId="46" fillId="0" borderId="0" xfId="0" applyFont="1"/>
    <xf numFmtId="0" fontId="46" fillId="0" borderId="0" xfId="0" applyFont="1" applyFill="1" applyAlignment="1">
      <alignment horizontal="center" vertical="center"/>
    </xf>
    <xf numFmtId="0" fontId="50" fillId="0" borderId="0" xfId="0" applyFont="1" applyFill="1"/>
    <xf numFmtId="49" fontId="46" fillId="0" borderId="22" xfId="0" applyNumberFormat="1" applyFont="1" applyFill="1" applyBorder="1" applyAlignment="1">
      <alignment horizontal="center" vertical="center" wrapText="1"/>
    </xf>
    <xf numFmtId="49" fontId="44" fillId="0" borderId="10" xfId="0" applyNumberFormat="1" applyFont="1" applyFill="1" applyBorder="1" applyAlignment="1">
      <alignment horizontal="left" vertical="center"/>
    </xf>
    <xf numFmtId="49" fontId="34" fillId="0" borderId="10" xfId="0" applyNumberFormat="1" applyFont="1" applyFill="1" applyBorder="1" applyAlignment="1">
      <alignment horizontal="left" vertical="center"/>
    </xf>
    <xf numFmtId="49" fontId="34" fillId="0" borderId="10" xfId="0" applyNumberFormat="1" applyFont="1" applyFill="1" applyBorder="1" applyAlignment="1">
      <alignment horizontal="left" vertical="top"/>
    </xf>
    <xf numFmtId="49" fontId="36" fillId="0" borderId="10" xfId="0" applyNumberFormat="1" applyFont="1" applyFill="1" applyBorder="1" applyAlignment="1">
      <alignment horizontal="left" vertical="top"/>
    </xf>
    <xf numFmtId="49" fontId="44" fillId="0" borderId="10" xfId="0" applyNumberFormat="1" applyFont="1" applyFill="1" applyBorder="1" applyAlignment="1">
      <alignment horizontal="left" vertical="top"/>
    </xf>
    <xf numFmtId="0" fontId="51" fillId="0" borderId="0" xfId="0" applyFont="1" applyAlignment="1">
      <alignment vertical="center"/>
    </xf>
    <xf numFmtId="0" fontId="51" fillId="0" borderId="0" xfId="0" applyFont="1" applyAlignment="1">
      <alignment horizontal="right" vertical="center"/>
    </xf>
    <xf numFmtId="0" fontId="51" fillId="0" borderId="11" xfId="0" applyFont="1" applyBorder="1" applyAlignment="1">
      <alignment horizontal="center" vertical="center"/>
    </xf>
    <xf numFmtId="0" fontId="52" fillId="0" borderId="12" xfId="0" applyFont="1" applyBorder="1" applyAlignment="1">
      <alignment vertical="center" wrapText="1"/>
    </xf>
    <xf numFmtId="0" fontId="52" fillId="0" borderId="13" xfId="0" applyFont="1" applyBorder="1" applyAlignment="1">
      <alignment vertical="center" wrapText="1"/>
    </xf>
    <xf numFmtId="0" fontId="54" fillId="0" borderId="10" xfId="0" applyFont="1" applyBorder="1" applyAlignment="1">
      <alignment vertical="center" wrapText="1"/>
    </xf>
    <xf numFmtId="0" fontId="54" fillId="0" borderId="14" xfId="0" applyFont="1" applyBorder="1" applyAlignment="1">
      <alignment vertical="center" wrapText="1"/>
    </xf>
    <xf numFmtId="0" fontId="51" fillId="0" borderId="10" xfId="0" applyFont="1" applyBorder="1" applyAlignment="1">
      <alignment vertical="center" wrapText="1"/>
    </xf>
    <xf numFmtId="0" fontId="51" fillId="0" borderId="14" xfId="0" applyFont="1" applyBorder="1" applyAlignment="1">
      <alignment vertical="center" wrapText="1"/>
    </xf>
    <xf numFmtId="0" fontId="52" fillId="0" borderId="0" xfId="0" applyFont="1" applyAlignment="1">
      <alignment vertical="center"/>
    </xf>
    <xf numFmtId="0" fontId="51" fillId="0" borderId="15" xfId="0" applyFont="1" applyBorder="1" applyAlignment="1">
      <alignment vertical="center" wrapText="1"/>
    </xf>
    <xf numFmtId="0" fontId="51" fillId="0" borderId="16" xfId="0" applyFont="1" applyBorder="1" applyAlignment="1">
      <alignment vertical="center" wrapText="1"/>
    </xf>
    <xf numFmtId="0" fontId="55" fillId="0" borderId="0" xfId="0" applyFont="1" applyAlignment="1">
      <alignment vertical="center"/>
    </xf>
    <xf numFmtId="0" fontId="51" fillId="0" borderId="10" xfId="0" applyFont="1" applyBorder="1" applyAlignment="1">
      <alignment vertical="top" wrapText="1"/>
    </xf>
    <xf numFmtId="0" fontId="51" fillId="0" borderId="10" xfId="0" applyFont="1" applyBorder="1" applyAlignment="1">
      <alignment horizontal="left" vertical="center" wrapText="1"/>
    </xf>
    <xf numFmtId="0" fontId="51" fillId="0" borderId="0" xfId="0" applyFont="1" applyBorder="1" applyAlignment="1">
      <alignment vertical="center" wrapText="1"/>
    </xf>
    <xf numFmtId="49" fontId="44" fillId="0" borderId="0" xfId="0" applyNumberFormat="1" applyFont="1" applyFill="1" applyBorder="1" applyAlignment="1">
      <alignment horizontal="right" vertical="top"/>
    </xf>
    <xf numFmtId="168" fontId="34" fillId="0" borderId="0" xfId="0" applyNumberFormat="1" applyFont="1" applyFill="1" applyBorder="1" applyAlignment="1">
      <alignment horizontal="right" vertical="top"/>
    </xf>
    <xf numFmtId="176" fontId="34" fillId="0" borderId="0" xfId="0" applyNumberFormat="1" applyFont="1" applyFill="1" applyBorder="1" applyAlignment="1">
      <alignment horizontal="right" vertical="top"/>
    </xf>
    <xf numFmtId="0" fontId="56" fillId="0" borderId="0" xfId="0" applyFont="1" applyAlignment="1">
      <alignment vertical="center"/>
    </xf>
    <xf numFmtId="0" fontId="56" fillId="0" borderId="0" xfId="0" applyFont="1" applyBorder="1"/>
    <xf numFmtId="168" fontId="36" fillId="0" borderId="10" xfId="0" applyNumberFormat="1" applyFont="1" applyFill="1" applyBorder="1" applyAlignment="1">
      <alignment horizontal="right" vertical="center"/>
    </xf>
    <xf numFmtId="0" fontId="46" fillId="0" borderId="0" xfId="0" applyFont="1" applyFill="1" applyBorder="1"/>
    <xf numFmtId="168" fontId="31" fillId="0" borderId="10" xfId="0" applyNumberFormat="1" applyFont="1" applyFill="1" applyBorder="1" applyAlignment="1">
      <alignment horizontal="right" vertical="center"/>
    </xf>
    <xf numFmtId="176" fontId="31" fillId="0" borderId="10" xfId="0" applyNumberFormat="1" applyFont="1" applyFill="1" applyBorder="1" applyAlignment="1">
      <alignment horizontal="right" vertical="center"/>
    </xf>
    <xf numFmtId="0" fontId="34" fillId="0" borderId="0" xfId="184" applyFont="1" applyFill="1"/>
    <xf numFmtId="0" fontId="31" fillId="0" borderId="0" xfId="184" applyFont="1" applyFill="1"/>
    <xf numFmtId="0" fontId="31" fillId="0" borderId="0" xfId="184" applyFont="1" applyFill="1" applyAlignment="1">
      <alignment horizontal="center" vertical="center"/>
    </xf>
    <xf numFmtId="0" fontId="31" fillId="0" borderId="0" xfId="184" applyFont="1" applyFill="1" applyBorder="1"/>
    <xf numFmtId="0" fontId="46" fillId="0" borderId="11" xfId="0" applyFont="1" applyFill="1" applyBorder="1" applyAlignment="1">
      <alignment horizontal="center" vertical="center" wrapText="1"/>
    </xf>
    <xf numFmtId="0" fontId="75" fillId="25" borderId="0" xfId="0" applyFont="1" applyFill="1" applyAlignment="1">
      <alignment horizontal="left"/>
    </xf>
    <xf numFmtId="0" fontId="43" fillId="0" borderId="11" xfId="0" applyFont="1" applyBorder="1" applyAlignment="1">
      <alignment horizontal="center" vertical="center" wrapText="1"/>
    </xf>
    <xf numFmtId="0" fontId="31" fillId="0" borderId="10" xfId="0" applyFont="1" applyFill="1" applyBorder="1" applyAlignment="1">
      <alignment vertical="center" wrapText="1"/>
    </xf>
    <xf numFmtId="49" fontId="31" fillId="0" borderId="10" xfId="0" applyNumberFormat="1" applyFont="1" applyFill="1" applyBorder="1" applyAlignment="1">
      <alignment horizontal="left" vertical="center"/>
    </xf>
    <xf numFmtId="0" fontId="31" fillId="0" borderId="10" xfId="0" applyFont="1" applyFill="1" applyBorder="1" applyAlignment="1">
      <alignment horizontal="left" vertical="top" wrapText="1"/>
    </xf>
    <xf numFmtId="168" fontId="43" fillId="0" borderId="0" xfId="185" applyNumberFormat="1" applyFont="1" applyFill="1" applyBorder="1" applyAlignment="1">
      <alignment vertical="center"/>
    </xf>
    <xf numFmtId="177" fontId="43" fillId="0" borderId="0" xfId="185" applyNumberFormat="1" applyFont="1" applyFill="1" applyBorder="1" applyAlignment="1">
      <alignment vertical="center"/>
    </xf>
    <xf numFmtId="49" fontId="31" fillId="0" borderId="18" xfId="0" applyNumberFormat="1" applyFont="1" applyFill="1" applyBorder="1" applyAlignment="1">
      <alignment horizontal="center" vertical="center" wrapText="1"/>
    </xf>
    <xf numFmtId="0" fontId="31" fillId="0" borderId="0" xfId="0" applyFont="1" applyFill="1" applyAlignment="1">
      <alignment horizontal="center" vertical="center"/>
    </xf>
    <xf numFmtId="49" fontId="31" fillId="0" borderId="17" xfId="0" applyNumberFormat="1" applyFont="1" applyFill="1" applyBorder="1" applyAlignment="1">
      <alignment horizontal="center" vertical="center"/>
    </xf>
    <xf numFmtId="49" fontId="31" fillId="0" borderId="17" xfId="0" applyNumberFormat="1" applyFont="1" applyFill="1" applyBorder="1" applyAlignment="1">
      <alignment horizontal="center" vertical="center" wrapText="1"/>
    </xf>
    <xf numFmtId="0" fontId="31" fillId="0" borderId="0" xfId="0" applyFont="1" applyFill="1" applyAlignment="1"/>
    <xf numFmtId="168" fontId="34" fillId="0" borderId="10" xfId="0" applyNumberFormat="1" applyFont="1" applyFill="1" applyBorder="1" applyAlignment="1">
      <alignment horizontal="right" vertical="top"/>
    </xf>
    <xf numFmtId="168" fontId="36" fillId="0" borderId="10" xfId="0" applyNumberFormat="1" applyFont="1" applyFill="1" applyBorder="1" applyAlignment="1">
      <alignment horizontal="right" vertical="top"/>
    </xf>
    <xf numFmtId="176" fontId="34" fillId="0" borderId="10" xfId="0" applyNumberFormat="1" applyFont="1" applyFill="1" applyBorder="1" applyAlignment="1">
      <alignment horizontal="right" vertical="top"/>
    </xf>
    <xf numFmtId="168" fontId="34" fillId="0" borderId="11" xfId="0" applyNumberFormat="1" applyFont="1" applyFill="1" applyBorder="1" applyAlignment="1">
      <alignment horizontal="right" vertical="top"/>
    </xf>
    <xf numFmtId="0" fontId="0" fillId="0" borderId="0" xfId="0" applyFill="1"/>
    <xf numFmtId="0" fontId="74" fillId="0" borderId="0" xfId="0" applyFont="1" applyFill="1"/>
    <xf numFmtId="179" fontId="49" fillId="0" borderId="0" xfId="0" applyNumberFormat="1" applyFont="1" applyFill="1"/>
    <xf numFmtId="180" fontId="0" fillId="0" borderId="0" xfId="0" applyNumberFormat="1" applyFill="1"/>
    <xf numFmtId="179" fontId="0" fillId="0" borderId="0" xfId="0" applyNumberFormat="1" applyFill="1"/>
    <xf numFmtId="174" fontId="78" fillId="0" borderId="0" xfId="131" applyNumberFormat="1" applyFont="1" applyFill="1"/>
    <xf numFmtId="0" fontId="31" fillId="0" borderId="17" xfId="0" applyFont="1" applyBorder="1" applyAlignment="1">
      <alignment vertical="center"/>
    </xf>
    <xf numFmtId="0" fontId="31" fillId="0" borderId="0" xfId="0" applyFont="1" applyAlignment="1">
      <alignment wrapText="1"/>
    </xf>
    <xf numFmtId="182" fontId="34" fillId="0" borderId="11" xfId="0" applyNumberFormat="1" applyFont="1" applyFill="1" applyBorder="1" applyAlignment="1">
      <alignment horizontal="right" vertical="top"/>
    </xf>
    <xf numFmtId="182" fontId="31" fillId="0" borderId="10" xfId="0" applyNumberFormat="1" applyFont="1" applyFill="1" applyBorder="1" applyAlignment="1">
      <alignment horizontal="right" vertical="center"/>
    </xf>
    <xf numFmtId="182" fontId="36" fillId="0" borderId="10" xfId="0" applyNumberFormat="1" applyFont="1" applyFill="1" applyBorder="1" applyAlignment="1">
      <alignment horizontal="right" vertical="center"/>
    </xf>
    <xf numFmtId="182" fontId="34" fillId="0" borderId="10" xfId="0" applyNumberFormat="1" applyFont="1" applyFill="1" applyBorder="1" applyAlignment="1">
      <alignment horizontal="right" vertical="top"/>
    </xf>
    <xf numFmtId="182" fontId="36" fillId="0" borderId="10" xfId="0" applyNumberFormat="1" applyFont="1" applyFill="1" applyBorder="1" applyAlignment="1">
      <alignment horizontal="right" vertical="top"/>
    </xf>
    <xf numFmtId="0" fontId="34" fillId="0" borderId="0" xfId="0" applyFont="1" applyFill="1" applyBorder="1" applyAlignment="1">
      <alignment horizontal="left"/>
    </xf>
    <xf numFmtId="0" fontId="31" fillId="0" borderId="0" xfId="184" applyFont="1" applyFill="1" applyAlignment="1">
      <alignment wrapText="1"/>
    </xf>
    <xf numFmtId="0" fontId="43" fillId="0" borderId="11" xfId="0" applyFont="1" applyFill="1" applyBorder="1" applyAlignment="1">
      <alignment horizontal="center" vertical="center" wrapText="1"/>
    </xf>
    <xf numFmtId="0" fontId="51" fillId="0" borderId="0" xfId="0" applyFont="1" applyBorder="1" applyAlignment="1">
      <alignment vertical="center"/>
    </xf>
    <xf numFmtId="0" fontId="43" fillId="0" borderId="0" xfId="0" applyFont="1" applyBorder="1" applyAlignment="1">
      <alignment horizontal="center" vertical="center" wrapText="1"/>
    </xf>
    <xf numFmtId="0" fontId="51" fillId="0" borderId="0" xfId="0" applyFont="1" applyBorder="1" applyAlignment="1">
      <alignment horizontal="center" vertical="center"/>
    </xf>
    <xf numFmtId="0" fontId="52" fillId="0" borderId="0" xfId="0" applyFont="1" applyBorder="1" applyAlignment="1">
      <alignment vertical="center" wrapText="1"/>
    </xf>
    <xf numFmtId="177" fontId="44" fillId="0" borderId="0" xfId="185" applyNumberFormat="1" applyFont="1" applyFill="1" applyBorder="1" applyAlignment="1">
      <alignment vertical="center"/>
    </xf>
    <xf numFmtId="0" fontId="54" fillId="0" borderId="0" xfId="0" applyFont="1" applyBorder="1" applyAlignment="1">
      <alignment vertical="center" wrapText="1"/>
    </xf>
    <xf numFmtId="177" fontId="45" fillId="0" borderId="0" xfId="185" applyNumberFormat="1" applyFont="1" applyFill="1" applyBorder="1" applyAlignment="1">
      <alignment vertical="center"/>
    </xf>
    <xf numFmtId="0" fontId="52" fillId="0" borderId="0" xfId="0" applyFont="1" applyBorder="1" applyAlignment="1">
      <alignment vertical="center"/>
    </xf>
    <xf numFmtId="0" fontId="51" fillId="0" borderId="0" xfId="0" applyFont="1" applyBorder="1" applyAlignment="1">
      <alignment vertical="top" wrapText="1"/>
    </xf>
    <xf numFmtId="0" fontId="51" fillId="0" borderId="0" xfId="0" applyFont="1" applyBorder="1" applyAlignment="1">
      <alignment horizontal="left" vertical="center" wrapText="1"/>
    </xf>
    <xf numFmtId="0" fontId="55" fillId="0" borderId="0" xfId="0" applyFont="1" applyBorder="1" applyAlignment="1">
      <alignment vertical="center"/>
    </xf>
    <xf numFmtId="3" fontId="44" fillId="0" borderId="10" xfId="185" applyNumberFormat="1" applyFont="1" applyFill="1" applyBorder="1" applyAlignment="1">
      <alignment vertical="center"/>
    </xf>
    <xf numFmtId="3" fontId="45" fillId="0" borderId="10" xfId="185" applyNumberFormat="1" applyFont="1" applyFill="1" applyBorder="1" applyAlignment="1">
      <alignment vertical="center"/>
    </xf>
    <xf numFmtId="3" fontId="43" fillId="0" borderId="10" xfId="185" applyNumberFormat="1" applyFont="1" applyFill="1" applyBorder="1" applyAlignment="1">
      <alignment vertical="center"/>
    </xf>
    <xf numFmtId="3" fontId="43" fillId="0" borderId="15" xfId="185" applyNumberFormat="1" applyFont="1" applyFill="1" applyBorder="1" applyAlignment="1">
      <alignment vertical="center"/>
    </xf>
    <xf numFmtId="0" fontId="34" fillId="0" borderId="0" xfId="0" applyFont="1" applyFill="1" applyBorder="1" applyAlignment="1"/>
    <xf numFmtId="3" fontId="44" fillId="0" borderId="14" xfId="185" applyNumberFormat="1" applyFont="1" applyFill="1" applyBorder="1" applyAlignment="1">
      <alignment vertical="center"/>
    </xf>
    <xf numFmtId="3" fontId="43" fillId="0" borderId="16" xfId="185" applyNumberFormat="1" applyFont="1" applyFill="1" applyBorder="1" applyAlignment="1">
      <alignment vertical="center"/>
    </xf>
    <xf numFmtId="0" fontId="31" fillId="0" borderId="0" xfId="0" applyFont="1" applyFill="1" applyAlignment="1">
      <alignment horizontal="left"/>
    </xf>
    <xf numFmtId="0" fontId="31" fillId="0" borderId="0" xfId="0" applyFont="1"/>
    <xf numFmtId="0" fontId="51" fillId="0" borderId="0" xfId="0" applyFont="1" applyBorder="1" applyAlignment="1">
      <alignment horizontal="center" vertical="center"/>
    </xf>
    <xf numFmtId="0" fontId="0" fillId="0" borderId="0" xfId="0" applyBorder="1" applyAlignment="1">
      <alignment horizontal="center" vertical="center"/>
    </xf>
    <xf numFmtId="3" fontId="44" fillId="0" borderId="14" xfId="185" applyNumberFormat="1" applyFont="1" applyFill="1" applyBorder="1" applyAlignment="1">
      <alignment horizontal="right" vertical="center"/>
    </xf>
    <xf numFmtId="3" fontId="45" fillId="0" borderId="14" xfId="185" applyNumberFormat="1" applyFont="1" applyFill="1" applyBorder="1" applyAlignment="1">
      <alignment horizontal="right" vertical="center"/>
    </xf>
    <xf numFmtId="3" fontId="43" fillId="0" borderId="14" xfId="185" applyNumberFormat="1" applyFont="1" applyFill="1" applyBorder="1" applyAlignment="1">
      <alignment horizontal="right" vertical="center"/>
    </xf>
    <xf numFmtId="3" fontId="43" fillId="0" borderId="10" xfId="185" applyNumberFormat="1" applyFont="1" applyFill="1" applyBorder="1" applyAlignment="1">
      <alignment horizontal="right" vertical="center"/>
    </xf>
    <xf numFmtId="3" fontId="43" fillId="0" borderId="15" xfId="185" applyNumberFormat="1" applyFont="1" applyFill="1" applyBorder="1" applyAlignment="1">
      <alignment horizontal="right" vertical="center"/>
    </xf>
    <xf numFmtId="3" fontId="43" fillId="0" borderId="16" xfId="185" applyNumberFormat="1" applyFont="1" applyFill="1" applyBorder="1" applyAlignment="1">
      <alignment horizontal="right" vertical="center"/>
    </xf>
    <xf numFmtId="0" fontId="31" fillId="0" borderId="11" xfId="0" applyFont="1" applyBorder="1" applyAlignment="1">
      <alignment vertical="center"/>
    </xf>
    <xf numFmtId="0" fontId="0" fillId="0" borderId="0" xfId="0" applyAlignment="1">
      <alignment horizontal="center" vertical="center" wrapText="1"/>
    </xf>
    <xf numFmtId="0" fontId="28" fillId="0" borderId="0" xfId="0" applyFont="1" applyFill="1"/>
    <xf numFmtId="0" fontId="0" fillId="0" borderId="0" xfId="0"/>
    <xf numFmtId="0" fontId="37" fillId="0" borderId="0" xfId="0" applyFont="1" applyAlignment="1">
      <alignment horizontal="right"/>
    </xf>
    <xf numFmtId="0" fontId="43" fillId="0" borderId="0" xfId="0" applyFont="1"/>
    <xf numFmtId="0" fontId="46" fillId="0" borderId="0" xfId="0" applyFont="1" applyBorder="1"/>
    <xf numFmtId="175" fontId="38" fillId="0" borderId="0" xfId="0" applyNumberFormat="1" applyFont="1" applyFill="1" applyBorder="1" applyAlignment="1">
      <alignment horizontal="right" vertical="top"/>
    </xf>
    <xf numFmtId="0" fontId="37" fillId="0" borderId="11" xfId="0" applyFont="1" applyBorder="1" applyAlignment="1">
      <alignment horizontal="center" vertical="center" wrapText="1"/>
    </xf>
    <xf numFmtId="0" fontId="43" fillId="0" borderId="0" xfId="0" applyFont="1" applyFill="1"/>
    <xf numFmtId="0" fontId="43" fillId="0" borderId="0" xfId="0" applyFont="1" applyAlignment="1">
      <alignment horizontal="right"/>
    </xf>
    <xf numFmtId="0" fontId="31" fillId="0" borderId="11" xfId="0" applyFont="1" applyBorder="1" applyAlignment="1">
      <alignment horizontal="center" vertical="top"/>
    </xf>
    <xf numFmtId="0" fontId="34" fillId="0" borderId="0" xfId="0" applyFont="1" applyFill="1" applyBorder="1" applyAlignment="1">
      <alignment vertical="top" wrapText="1"/>
    </xf>
    <xf numFmtId="0" fontId="31" fillId="0" borderId="0" xfId="0" applyFont="1" applyFill="1" applyBorder="1"/>
    <xf numFmtId="183" fontId="31" fillId="0" borderId="0" xfId="0" applyNumberFormat="1" applyFont="1"/>
    <xf numFmtId="0" fontId="42" fillId="0" borderId="0" xfId="0" applyFont="1"/>
    <xf numFmtId="0" fontId="31" fillId="0" borderId="0" xfId="0" applyFont="1" applyFill="1"/>
    <xf numFmtId="0" fontId="31" fillId="0" borderId="0" xfId="0" applyFont="1" applyAlignment="1">
      <alignment horizontal="center" vertical="center" wrapText="1"/>
    </xf>
    <xf numFmtId="0" fontId="31" fillId="0" borderId="0" xfId="0" applyFont="1"/>
    <xf numFmtId="0" fontId="101" fillId="0" borderId="0" xfId="0" applyFont="1" applyAlignment="1">
      <alignment vertical="center"/>
    </xf>
    <xf numFmtId="179" fontId="34" fillId="24" borderId="42" xfId="208" applyNumberFormat="1" applyFont="1" applyFill="1" applyBorder="1" applyAlignment="1">
      <alignment horizontal="center" vertical="center"/>
    </xf>
    <xf numFmtId="179" fontId="34" fillId="24" borderId="41" xfId="208" applyNumberFormat="1" applyFont="1" applyFill="1" applyBorder="1" applyAlignment="1">
      <alignment horizontal="center" vertical="center"/>
    </xf>
    <xf numFmtId="179" fontId="34" fillId="24" borderId="0" xfId="208" applyNumberFormat="1" applyFont="1" applyFill="1" applyBorder="1" applyAlignment="1">
      <alignment horizontal="center" vertical="center"/>
    </xf>
    <xf numFmtId="0" fontId="31" fillId="0" borderId="0" xfId="0" applyFont="1" applyAlignment="1">
      <alignment vertical="top"/>
    </xf>
    <xf numFmtId="174" fontId="31" fillId="0" borderId="0" xfId="131" applyNumberFormat="1" applyFont="1"/>
    <xf numFmtId="168" fontId="31" fillId="0" borderId="0" xfId="185" applyFont="1" applyBorder="1"/>
    <xf numFmtId="174" fontId="46" fillId="0" borderId="0" xfId="131" applyNumberFormat="1" applyFont="1"/>
    <xf numFmtId="168" fontId="46" fillId="0" borderId="0" xfId="185" applyFont="1" applyBorder="1"/>
    <xf numFmtId="0" fontId="109" fillId="0" borderId="0" xfId="0" applyFont="1" applyAlignment="1">
      <alignment horizontal="left" indent="2"/>
    </xf>
    <xf numFmtId="0" fontId="0" fillId="0" borderId="0" xfId="0" applyFill="1" applyBorder="1" applyAlignment="1">
      <alignment horizontal="center" vertical="center"/>
    </xf>
    <xf numFmtId="0" fontId="43" fillId="0" borderId="0" xfId="0" applyFont="1" applyFill="1" applyBorder="1" applyAlignment="1">
      <alignment horizontal="center" vertical="center" wrapText="1"/>
    </xf>
    <xf numFmtId="0" fontId="51" fillId="0" borderId="0" xfId="0" applyFont="1" applyFill="1" applyBorder="1" applyAlignment="1">
      <alignment vertical="center"/>
    </xf>
    <xf numFmtId="179" fontId="34" fillId="24" borderId="43" xfId="208" applyNumberFormat="1" applyFont="1" applyFill="1" applyBorder="1" applyAlignment="1">
      <alignment horizontal="center" vertical="center"/>
    </xf>
    <xf numFmtId="3" fontId="51" fillId="0" borderId="0" xfId="0" applyNumberFormat="1" applyFont="1" applyAlignment="1">
      <alignment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175" fontId="101" fillId="0" borderId="0" xfId="0" applyNumberFormat="1" applyFont="1" applyAlignment="1">
      <alignment vertical="center"/>
    </xf>
    <xf numFmtId="175" fontId="37" fillId="0" borderId="0" xfId="0" applyNumberFormat="1" applyFont="1"/>
    <xf numFmtId="175" fontId="117" fillId="0" borderId="0" xfId="0" applyNumberFormat="1" applyFont="1" applyAlignment="1">
      <alignment horizontal="center" vertical="center"/>
    </xf>
    <xf numFmtId="175" fontId="31" fillId="0" borderId="0" xfId="0" applyNumberFormat="1" applyFont="1"/>
    <xf numFmtId="175" fontId="114" fillId="0" borderId="0" xfId="0" applyNumberFormat="1" applyFont="1" applyAlignment="1">
      <alignment vertical="center"/>
    </xf>
    <xf numFmtId="175" fontId="116" fillId="0" borderId="0" xfId="0" applyNumberFormat="1" applyFont="1" applyAlignment="1">
      <alignment vertical="center"/>
    </xf>
    <xf numFmtId="175" fontId="115" fillId="0" borderId="0" xfId="0" applyNumberFormat="1" applyFont="1" applyAlignment="1">
      <alignment vertical="center"/>
    </xf>
    <xf numFmtId="192" fontId="119" fillId="25" borderId="44" xfId="0" applyNumberFormat="1" applyFont="1" applyFill="1" applyBorder="1" applyAlignment="1">
      <alignment horizontal="right" vertical="center"/>
    </xf>
    <xf numFmtId="0" fontId="31" fillId="0" borderId="0" xfId="0" applyFont="1" applyFill="1" applyAlignment="1">
      <alignment wrapText="1"/>
    </xf>
    <xf numFmtId="1" fontId="37" fillId="0" borderId="0" xfId="0" applyNumberFormat="1" applyFont="1"/>
    <xf numFmtId="0" fontId="0" fillId="0" borderId="0" xfId="0"/>
    <xf numFmtId="0" fontId="31" fillId="0" borderId="0" xfId="0" applyFont="1" applyAlignment="1">
      <alignment horizontal="left"/>
    </xf>
    <xf numFmtId="0" fontId="31" fillId="0" borderId="12" xfId="0" applyFont="1" applyFill="1" applyBorder="1" applyAlignment="1">
      <alignment horizontal="center" vertical="center" wrapText="1"/>
    </xf>
    <xf numFmtId="49" fontId="31" fillId="24" borderId="41" xfId="0" applyNumberFormat="1" applyFont="1" applyFill="1" applyBorder="1" applyAlignment="1">
      <alignment horizontal="left" vertical="center"/>
    </xf>
    <xf numFmtId="179" fontId="31" fillId="24" borderId="42" xfId="208" applyNumberFormat="1" applyFont="1" applyFill="1" applyBorder="1" applyAlignment="1">
      <alignment horizontal="center" vertical="center"/>
    </xf>
    <xf numFmtId="0" fontId="51" fillId="0" borderId="0" xfId="0" applyFont="1" applyFill="1" applyAlignment="1">
      <alignment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0" fontId="31" fillId="0" borderId="12" xfId="0" applyFont="1" applyFill="1" applyBorder="1" applyAlignment="1">
      <alignment horizontal="center" vertical="center" wrapText="1"/>
    </xf>
    <xf numFmtId="0" fontId="51" fillId="0" borderId="0" xfId="0" applyFont="1" applyFill="1" applyAlignment="1">
      <alignment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0" fontId="31" fillId="0" borderId="12" xfId="0" applyFont="1" applyFill="1" applyBorder="1" applyAlignment="1">
      <alignment horizontal="center" vertical="center" wrapText="1"/>
    </xf>
    <xf numFmtId="0" fontId="51" fillId="0" borderId="0" xfId="0" applyFont="1" applyFill="1" applyAlignment="1">
      <alignment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0" fontId="31" fillId="0" borderId="12" xfId="0" applyFont="1" applyFill="1" applyBorder="1" applyAlignment="1">
      <alignment horizontal="center" vertical="center" wrapText="1"/>
    </xf>
    <xf numFmtId="0" fontId="0" fillId="0" borderId="0" xfId="0"/>
    <xf numFmtId="0" fontId="101" fillId="0" borderId="0" xfId="0" applyFont="1" applyAlignment="1">
      <alignment horizontal="left" vertical="center"/>
    </xf>
    <xf numFmtId="0" fontId="101" fillId="0" borderId="0" xfId="0" applyFont="1" applyAlignment="1">
      <alignment horizontal="center" vertical="center"/>
    </xf>
    <xf numFmtId="0" fontId="35" fillId="0" borderId="0" xfId="184" applyFont="1" applyFill="1"/>
    <xf numFmtId="0" fontId="0" fillId="0" borderId="0" xfId="0"/>
    <xf numFmtId="0" fontId="51" fillId="0" borderId="0" xfId="0" applyFont="1" applyFill="1" applyAlignment="1">
      <alignment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179" fontId="34" fillId="24" borderId="51" xfId="0" applyNumberFormat="1" applyFont="1" applyFill="1" applyBorder="1" applyAlignment="1">
      <alignment vertical="center"/>
    </xf>
    <xf numFmtId="179" fontId="34" fillId="24" borderId="52" xfId="0" applyNumberFormat="1" applyFont="1" applyFill="1" applyBorder="1" applyAlignment="1">
      <alignment vertical="center"/>
    </xf>
    <xf numFmtId="179" fontId="34" fillId="24" borderId="41" xfId="0" applyNumberFormat="1" applyFont="1" applyFill="1" applyBorder="1" applyAlignment="1">
      <alignment vertical="center"/>
    </xf>
    <xf numFmtId="179" fontId="34" fillId="24" borderId="42" xfId="0" applyNumberFormat="1" applyFont="1" applyFill="1" applyBorder="1" applyAlignment="1">
      <alignment vertical="center"/>
    </xf>
    <xf numFmtId="179" fontId="31" fillId="24" borderId="41" xfId="208" applyNumberFormat="1" applyFont="1" applyFill="1" applyBorder="1" applyAlignment="1">
      <alignment horizontal="center" vertical="center"/>
    </xf>
    <xf numFmtId="179" fontId="31" fillId="24" borderId="53" xfId="208" applyNumberFormat="1" applyFont="1" applyFill="1" applyBorder="1" applyAlignment="1">
      <alignment horizontal="center" vertical="center"/>
    </xf>
    <xf numFmtId="179" fontId="31" fillId="24" borderId="54" xfId="208" applyNumberFormat="1" applyFont="1" applyFill="1" applyBorder="1" applyAlignment="1">
      <alignment horizontal="center"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0" fontId="31" fillId="0" borderId="12" xfId="0" applyFont="1" applyFill="1" applyBorder="1" applyAlignment="1">
      <alignment horizontal="center" vertical="center" wrapText="1"/>
    </xf>
    <xf numFmtId="0" fontId="0" fillId="0" borderId="0" xfId="0" applyBorder="1" applyAlignment="1">
      <alignment horizontal="center" vertical="center"/>
    </xf>
    <xf numFmtId="0" fontId="0" fillId="0" borderId="23" xfId="0" applyBorder="1" applyAlignment="1">
      <alignment horizontal="center" vertical="center"/>
    </xf>
    <xf numFmtId="179" fontId="34" fillId="24" borderId="11" xfId="208" applyNumberFormat="1" applyFont="1" applyFill="1" applyBorder="1" applyAlignment="1">
      <alignment horizontal="center" vertical="top"/>
    </xf>
    <xf numFmtId="0" fontId="38" fillId="0" borderId="12" xfId="0" applyFont="1" applyBorder="1" applyAlignment="1">
      <alignment horizontal="left" vertical="center" wrapText="1"/>
    </xf>
    <xf numFmtId="175" fontId="38" fillId="0" borderId="10" xfId="0" applyNumberFormat="1" applyFont="1" applyFill="1" applyBorder="1" applyAlignment="1">
      <alignment horizontal="left" vertical="center"/>
    </xf>
    <xf numFmtId="0" fontId="38" fillId="0" borderId="13" xfId="0" applyFont="1" applyBorder="1" applyAlignment="1">
      <alignment horizontal="left" vertical="center" wrapText="1"/>
    </xf>
    <xf numFmtId="0" fontId="37" fillId="0" borderId="10" xfId="0" applyFont="1" applyBorder="1" applyAlignment="1">
      <alignment horizontal="left" vertical="center" wrapText="1"/>
    </xf>
    <xf numFmtId="0" fontId="37" fillId="0" borderId="14" xfId="0" applyFont="1" applyBorder="1" applyAlignment="1">
      <alignment horizontal="left" vertical="center" wrapText="1"/>
    </xf>
    <xf numFmtId="0" fontId="38" fillId="0" borderId="10" xfId="0" applyFont="1" applyBorder="1" applyAlignment="1">
      <alignment horizontal="left" vertical="center" wrapText="1"/>
    </xf>
    <xf numFmtId="0" fontId="38" fillId="0" borderId="10" xfId="0" applyFont="1" applyFill="1" applyBorder="1" applyAlignment="1">
      <alignment horizontal="left" vertical="center" wrapText="1"/>
    </xf>
    <xf numFmtId="0" fontId="37" fillId="0" borderId="10" xfId="0" applyFont="1" applyFill="1" applyBorder="1" applyAlignment="1">
      <alignment horizontal="left" vertical="center" wrapText="1"/>
    </xf>
    <xf numFmtId="175" fontId="38" fillId="0" borderId="10" xfId="0" applyNumberFormat="1" applyFont="1" applyFill="1" applyBorder="1" applyAlignment="1">
      <alignment horizontal="left" vertical="center" wrapText="1"/>
    </xf>
    <xf numFmtId="3" fontId="38" fillId="0" borderId="14" xfId="0" applyNumberFormat="1" applyFont="1" applyFill="1" applyBorder="1" applyAlignment="1">
      <alignment horizontal="left" vertical="center" wrapText="1"/>
    </xf>
    <xf numFmtId="0" fontId="37" fillId="0" borderId="15" xfId="0" applyFont="1" applyBorder="1" applyAlignment="1">
      <alignment horizontal="left" vertical="center" wrapText="1"/>
    </xf>
    <xf numFmtId="0" fontId="37" fillId="0" borderId="16" xfId="0" applyFont="1" applyBorder="1" applyAlignment="1">
      <alignment horizontal="left" vertical="center" wrapText="1"/>
    </xf>
    <xf numFmtId="0" fontId="37" fillId="0" borderId="0" xfId="0" applyFont="1" applyBorder="1" applyAlignment="1">
      <alignment horizontal="left" vertical="center" wrapText="1"/>
    </xf>
    <xf numFmtId="173" fontId="37" fillId="0" borderId="0" xfId="0" applyNumberFormat="1" applyFont="1" applyFill="1" applyBorder="1" applyAlignment="1">
      <alignment horizontal="left" vertical="center"/>
    </xf>
    <xf numFmtId="0" fontId="43" fillId="0" borderId="0" xfId="0" applyFont="1" applyAlignment="1">
      <alignment vertical="center"/>
    </xf>
    <xf numFmtId="0" fontId="31" fillId="0" borderId="0" xfId="0" applyFont="1" applyAlignment="1">
      <alignment vertical="center"/>
    </xf>
    <xf numFmtId="0" fontId="46" fillId="0" borderId="0" xfId="0" applyFont="1" applyAlignment="1">
      <alignment vertical="center"/>
    </xf>
    <xf numFmtId="0" fontId="31" fillId="0" borderId="0" xfId="0" applyFont="1" applyAlignment="1">
      <alignment horizontal="left" vertical="top" wrapText="1"/>
    </xf>
    <xf numFmtId="0" fontId="31" fillId="0" borderId="12" xfId="0" applyFont="1" applyBorder="1" applyAlignment="1">
      <alignment horizontal="center" vertical="center" wrapText="1"/>
    </xf>
    <xf numFmtId="0" fontId="51" fillId="0" borderId="0" xfId="0" applyFont="1" applyBorder="1" applyAlignment="1">
      <alignment horizontal="center" vertical="center"/>
    </xf>
    <xf numFmtId="0" fontId="0" fillId="0" borderId="0" xfId="0" applyBorder="1" applyAlignment="1">
      <alignment horizontal="center" vertical="center"/>
    </xf>
    <xf numFmtId="0" fontId="0" fillId="0" borderId="23" xfId="0" applyBorder="1" applyAlignment="1">
      <alignment horizontal="center" vertical="center"/>
    </xf>
    <xf numFmtId="0" fontId="0" fillId="0" borderId="0" xfId="0"/>
    <xf numFmtId="0" fontId="0" fillId="0" borderId="0" xfId="0" applyFill="1"/>
    <xf numFmtId="0" fontId="74" fillId="0" borderId="0" xfId="0" applyFont="1" applyFill="1"/>
    <xf numFmtId="0" fontId="49" fillId="0" borderId="41" xfId="0" applyFont="1" applyBorder="1"/>
    <xf numFmtId="0" fontId="28" fillId="0" borderId="0" xfId="0" applyFont="1" applyFill="1"/>
    <xf numFmtId="0" fontId="34" fillId="0" borderId="41" xfId="0" applyFont="1" applyBorder="1" applyAlignment="1">
      <alignment horizontal="left" vertical="center"/>
    </xf>
    <xf numFmtId="0" fontId="52" fillId="0" borderId="41" xfId="0" applyFont="1" applyBorder="1"/>
    <xf numFmtId="0" fontId="44" fillId="0" borderId="41" xfId="0" applyFont="1" applyBorder="1" applyAlignment="1">
      <alignment horizontal="left" vertical="center"/>
    </xf>
    <xf numFmtId="41" fontId="31" fillId="24" borderId="42" xfId="208" applyNumberFormat="1" applyFont="1" applyFill="1" applyBorder="1" applyAlignment="1">
      <alignment horizontal="center" vertical="center"/>
    </xf>
    <xf numFmtId="41" fontId="31" fillId="24" borderId="41" xfId="208" applyNumberFormat="1" applyFont="1" applyFill="1" applyBorder="1" applyAlignment="1">
      <alignment horizontal="center" vertical="center"/>
    </xf>
    <xf numFmtId="194" fontId="34" fillId="24" borderId="41" xfId="208" applyNumberFormat="1" applyFont="1" applyFill="1" applyBorder="1" applyAlignment="1">
      <alignment horizontal="center" vertical="center"/>
    </xf>
    <xf numFmtId="0" fontId="27" fillId="0" borderId="49" xfId="0" applyFont="1" applyBorder="1" applyAlignment="1">
      <alignment horizontal="left"/>
    </xf>
    <xf numFmtId="0" fontId="27" fillId="0" borderId="61" xfId="0" applyFont="1" applyBorder="1" applyAlignment="1">
      <alignment horizontal="left"/>
    </xf>
    <xf numFmtId="0" fontId="34" fillId="0" borderId="41" xfId="0" applyFont="1" applyBorder="1" applyAlignment="1">
      <alignment horizontal="left" vertical="center" wrapText="1"/>
    </xf>
    <xf numFmtId="0" fontId="47" fillId="0" borderId="0" xfId="38" applyNumberFormat="1" applyFont="1" applyFill="1" applyBorder="1" applyAlignment="1" applyProtection="1">
      <alignment wrapText="1"/>
    </xf>
    <xf numFmtId="0" fontId="31" fillId="0" borderId="0" xfId="0" applyFont="1" applyFill="1" applyBorder="1" applyAlignment="1">
      <alignment wrapText="1"/>
    </xf>
    <xf numFmtId="0" fontId="34" fillId="0" borderId="0" xfId="0" applyFont="1" applyFill="1" applyBorder="1" applyAlignment="1">
      <alignment wrapText="1"/>
    </xf>
    <xf numFmtId="0" fontId="31" fillId="0" borderId="0" xfId="0" applyFont="1" applyAlignment="1">
      <alignment horizontal="left" wrapText="1"/>
    </xf>
    <xf numFmtId="0" fontId="46" fillId="0" borderId="11" xfId="0" applyFont="1" applyBorder="1" applyAlignment="1">
      <alignment horizontal="center" vertical="center" wrapText="1"/>
    </xf>
    <xf numFmtId="0" fontId="157" fillId="0" borderId="0" xfId="2856"/>
    <xf numFmtId="0" fontId="31" fillId="0" borderId="0" xfId="184" applyFont="1" applyFill="1"/>
    <xf numFmtId="0" fontId="34" fillId="0" borderId="0" xfId="184" applyFont="1" applyFill="1"/>
    <xf numFmtId="0" fontId="31" fillId="0" borderId="0" xfId="184" applyFont="1" applyFill="1" applyAlignment="1">
      <alignment horizontal="center" vertical="center"/>
    </xf>
    <xf numFmtId="0" fontId="31" fillId="0" borderId="0" xfId="184" applyFont="1" applyFill="1" applyAlignment="1">
      <alignment wrapText="1"/>
    </xf>
    <xf numFmtId="0" fontId="31" fillId="0" borderId="0" xfId="184" applyFont="1" applyFill="1" applyBorder="1"/>
    <xf numFmtId="4" fontId="31" fillId="0" borderId="0" xfId="184" applyNumberFormat="1" applyFont="1" applyFill="1"/>
    <xf numFmtId="0" fontId="37" fillId="0" borderId="11" xfId="0" applyFont="1" applyFill="1" applyBorder="1" applyAlignment="1">
      <alignment horizontal="center" vertical="center" wrapText="1"/>
    </xf>
    <xf numFmtId="0" fontId="0" fillId="0" borderId="0" xfId="0"/>
    <xf numFmtId="0" fontId="31" fillId="0" borderId="0" xfId="0" applyFont="1" applyAlignment="1">
      <alignment vertical="center" wrapText="1"/>
    </xf>
    <xf numFmtId="0" fontId="37" fillId="0" borderId="0" xfId="0" applyFont="1" applyAlignment="1">
      <alignment horizontal="right" vertical="center"/>
    </xf>
    <xf numFmtId="0" fontId="31" fillId="0" borderId="12" xfId="0" applyFont="1" applyBorder="1" applyAlignment="1">
      <alignment horizontal="center" vertical="top" wrapText="1"/>
    </xf>
    <xf numFmtId="3" fontId="31" fillId="0" borderId="11" xfId="0" applyNumberFormat="1" applyFont="1" applyBorder="1" applyAlignment="1">
      <alignment horizontal="center" vertical="top" wrapText="1"/>
    </xf>
    <xf numFmtId="3" fontId="31" fillId="0" borderId="11" xfId="0" applyNumberFormat="1" applyFont="1" applyBorder="1" applyAlignment="1">
      <alignment horizontal="center" vertical="center" wrapText="1"/>
    </xf>
    <xf numFmtId="0" fontId="31" fillId="0" borderId="11" xfId="0" applyFont="1" applyBorder="1" applyAlignment="1">
      <alignment vertical="top" wrapText="1"/>
    </xf>
    <xf numFmtId="0" fontId="34" fillId="0" borderId="0" xfId="0" applyFont="1" applyAlignment="1">
      <alignment vertical="center" wrapText="1"/>
    </xf>
    <xf numFmtId="0" fontId="31" fillId="0" borderId="0" xfId="0" applyFont="1" applyAlignment="1">
      <alignment vertical="top" wrapText="1"/>
    </xf>
    <xf numFmtId="0" fontId="41" fillId="0" borderId="0" xfId="0" applyFont="1" applyAlignment="1" applyProtection="1">
      <alignment horizontal="left"/>
      <protection locked="0"/>
    </xf>
    <xf numFmtId="0" fontId="34" fillId="0" borderId="0" xfId="0" applyFont="1" applyAlignment="1">
      <alignment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0" fontId="0" fillId="0" borderId="23" xfId="0" applyBorder="1" applyAlignment="1">
      <alignment horizontal="center" vertical="center"/>
    </xf>
    <xf numFmtId="0" fontId="0" fillId="0" borderId="0" xfId="0" applyAlignment="1">
      <alignment horizontal="center" vertical="center"/>
    </xf>
    <xf numFmtId="0" fontId="31" fillId="0" borderId="12" xfId="0" applyFont="1" applyFill="1" applyBorder="1" applyAlignment="1">
      <alignment horizontal="center" vertical="center" wrapText="1"/>
    </xf>
    <xf numFmtId="0" fontId="40" fillId="0" borderId="0" xfId="2861" applyFont="1" applyAlignment="1">
      <alignment horizontal="left"/>
    </xf>
    <xf numFmtId="0" fontId="31" fillId="0" borderId="0" xfId="2861" applyFont="1" applyAlignment="1">
      <alignment horizontal="left"/>
    </xf>
    <xf numFmtId="0" fontId="31" fillId="0" borderId="0" xfId="2861" applyFont="1" applyAlignment="1">
      <alignment horizontal="left" vertical="top"/>
    </xf>
    <xf numFmtId="0" fontId="36" fillId="0" borderId="0" xfId="2861" applyFont="1" applyAlignment="1">
      <alignment horizontal="left"/>
    </xf>
    <xf numFmtId="0" fontId="40" fillId="0" borderId="0" xfId="2861" applyFont="1" applyAlignment="1">
      <alignment horizontal="left" wrapText="1"/>
    </xf>
    <xf numFmtId="191" fontId="46" fillId="0" borderId="0" xfId="2861" applyNumberFormat="1" applyFont="1" applyAlignment="1">
      <alignment horizontal="left"/>
    </xf>
    <xf numFmtId="0" fontId="74" fillId="0" borderId="0" xfId="0" applyFont="1" applyFill="1" applyAlignment="1">
      <alignment horizontal="left"/>
    </xf>
    <xf numFmtId="0" fontId="74" fillId="0" borderId="0" xfId="0" applyFont="1" applyFill="1" applyBorder="1" applyAlignment="1">
      <alignment horizontal="left"/>
    </xf>
    <xf numFmtId="0" fontId="0" fillId="0" borderId="0" xfId="0" applyFill="1" applyAlignment="1">
      <alignment horizontal="left"/>
    </xf>
    <xf numFmtId="0" fontId="28" fillId="0" borderId="0" xfId="0" applyFont="1" applyFill="1" applyAlignment="1">
      <alignment horizontal="left"/>
    </xf>
    <xf numFmtId="0" fontId="162" fillId="0" borderId="0" xfId="0" applyFont="1" applyAlignment="1">
      <alignment horizontal="center" vertical="center" wrapText="1"/>
    </xf>
    <xf numFmtId="0" fontId="101" fillId="0" borderId="0" xfId="0" applyFont="1"/>
    <xf numFmtId="164" fontId="101" fillId="0" borderId="0" xfId="0" applyNumberFormat="1" applyFont="1"/>
    <xf numFmtId="49" fontId="108" fillId="25" borderId="0" xfId="0" applyNumberFormat="1" applyFont="1" applyFill="1" applyAlignment="1">
      <alignment horizontal="center"/>
    </xf>
    <xf numFmtId="3" fontId="163" fillId="0" borderId="0" xfId="0" applyNumberFormat="1" applyFont="1"/>
    <xf numFmtId="0" fontId="105" fillId="0" borderId="0" xfId="0" applyFont="1" applyAlignment="1">
      <alignment horizontal="left" vertical="center"/>
    </xf>
    <xf numFmtId="3" fontId="163" fillId="24" borderId="11" xfId="0" applyNumberFormat="1" applyFont="1" applyFill="1" applyBorder="1" applyAlignment="1">
      <alignment horizontal="center" vertical="center"/>
    </xf>
    <xf numFmtId="3" fontId="101" fillId="0" borderId="0" xfId="0" applyNumberFormat="1" applyFont="1" applyAlignment="1">
      <alignment horizontal="center" vertical="center"/>
    </xf>
    <xf numFmtId="0" fontId="163" fillId="28" borderId="11" xfId="0" applyFont="1" applyFill="1" applyBorder="1" applyAlignment="1">
      <alignment vertical="center" wrapText="1"/>
    </xf>
    <xf numFmtId="0" fontId="163" fillId="24" borderId="11" xfId="0" applyFont="1" applyFill="1" applyBorder="1" applyAlignment="1">
      <alignment vertical="center" wrapText="1"/>
    </xf>
    <xf numFmtId="3" fontId="163" fillId="24" borderId="0" xfId="0" applyNumberFormat="1" applyFont="1" applyFill="1"/>
    <xf numFmtId="3" fontId="163" fillId="24" borderId="0" xfId="0" applyNumberFormat="1" applyFont="1" applyFill="1" applyAlignment="1">
      <alignment vertical="center"/>
    </xf>
    <xf numFmtId="0" fontId="101" fillId="24" borderId="0" xfId="0" applyFont="1" applyFill="1" applyAlignment="1">
      <alignment vertical="center"/>
    </xf>
    <xf numFmtId="0" fontId="98" fillId="0" borderId="0" xfId="1101"/>
    <xf numFmtId="0" fontId="37" fillId="0" borderId="0" xfId="1101" applyFont="1" applyAlignment="1">
      <alignment vertical="center"/>
    </xf>
    <xf numFmtId="0" fontId="37" fillId="0" borderId="0" xfId="1101" applyFont="1" applyAlignment="1">
      <alignment horizontal="right" vertical="center" wrapText="1"/>
    </xf>
    <xf numFmtId="0" fontId="31" fillId="0" borderId="0" xfId="1101" applyFont="1" applyAlignment="1">
      <alignment vertical="center"/>
    </xf>
    <xf numFmtId="0" fontId="44" fillId="0" borderId="0" xfId="1101" applyFont="1" applyAlignment="1">
      <alignment horizontal="center" vertical="center" wrapText="1"/>
    </xf>
    <xf numFmtId="0" fontId="31" fillId="0" borderId="0" xfId="1101" applyFont="1" applyAlignment="1">
      <alignment horizontal="right" vertical="center" wrapText="1"/>
    </xf>
    <xf numFmtId="0" fontId="31" fillId="0" borderId="11" xfId="1101" applyFont="1" applyBorder="1" applyAlignment="1">
      <alignment horizontal="center" vertical="center" wrapText="1"/>
    </xf>
    <xf numFmtId="0" fontId="46" fillId="0" borderId="11" xfId="1101" applyFont="1" applyBorder="1" applyAlignment="1">
      <alignment horizontal="center" vertical="center" wrapText="1"/>
    </xf>
    <xf numFmtId="0" fontId="46" fillId="0" borderId="11" xfId="1101" applyFont="1" applyBorder="1" applyAlignment="1">
      <alignment horizontal="center" vertical="center"/>
    </xf>
    <xf numFmtId="0" fontId="46" fillId="0" borderId="0" xfId="1101" applyFont="1" applyAlignment="1">
      <alignment vertical="center"/>
    </xf>
    <xf numFmtId="0" fontId="35" fillId="0" borderId="11" xfId="1101" applyFont="1" applyBorder="1" applyAlignment="1">
      <alignment vertical="top" wrapText="1"/>
    </xf>
    <xf numFmtId="0" fontId="31" fillId="0" borderId="11" xfId="1101" applyFont="1" applyBorder="1" applyAlignment="1">
      <alignment vertical="center"/>
    </xf>
    <xf numFmtId="0" fontId="35" fillId="0" borderId="11" xfId="1101" applyFont="1" applyBorder="1" applyAlignment="1">
      <alignment horizontal="left" vertical="center" wrapText="1"/>
    </xf>
    <xf numFmtId="0" fontId="31" fillId="0" borderId="11" xfId="1101" applyFont="1" applyBorder="1" applyAlignment="1">
      <alignment horizontal="left" vertical="center" wrapText="1"/>
    </xf>
    <xf numFmtId="3" fontId="31" fillId="0" borderId="11" xfId="1101" applyNumberFormat="1" applyFont="1" applyBorder="1" applyAlignment="1">
      <alignment horizontal="center" vertical="center"/>
    </xf>
    <xf numFmtId="3" fontId="124" fillId="24" borderId="11" xfId="1101" applyNumberFormat="1" applyFont="1" applyFill="1" applyBorder="1" applyAlignment="1">
      <alignment horizontal="center" vertical="center"/>
    </xf>
    <xf numFmtId="177" fontId="124" fillId="24" borderId="11" xfId="1101" applyNumberFormat="1" applyFont="1" applyFill="1" applyBorder="1" applyAlignment="1">
      <alignment horizontal="center" vertical="center" wrapText="1"/>
    </xf>
    <xf numFmtId="0" fontId="31" fillId="24" borderId="11" xfId="1101" applyFont="1" applyFill="1" applyBorder="1" applyAlignment="1">
      <alignment horizontal="left" vertical="center" wrapText="1"/>
    </xf>
    <xf numFmtId="3" fontId="31" fillId="24" borderId="11" xfId="1101" applyNumberFormat="1" applyFont="1" applyFill="1" applyBorder="1" applyAlignment="1">
      <alignment horizontal="center" vertical="center"/>
    </xf>
    <xf numFmtId="0" fontId="34" fillId="24" borderId="11" xfId="1101" applyFont="1" applyFill="1" applyBorder="1" applyAlignment="1">
      <alignment horizontal="left" vertical="center" wrapText="1"/>
    </xf>
    <xf numFmtId="3" fontId="34" fillId="24" borderId="11" xfId="1101" applyNumberFormat="1" applyFont="1" applyFill="1" applyBorder="1" applyAlignment="1">
      <alignment horizontal="center" vertical="center"/>
    </xf>
    <xf numFmtId="0" fontId="36" fillId="24" borderId="11" xfId="1101" applyFont="1" applyFill="1" applyBorder="1" applyAlignment="1">
      <alignment vertical="center" wrapText="1"/>
    </xf>
    <xf numFmtId="0" fontId="34" fillId="24" borderId="11" xfId="1101" applyFont="1" applyFill="1" applyBorder="1" applyAlignment="1">
      <alignment vertical="center" wrapText="1"/>
    </xf>
    <xf numFmtId="168" fontId="34" fillId="24" borderId="11" xfId="1101" applyNumberFormat="1" applyFont="1" applyFill="1" applyBorder="1" applyAlignment="1">
      <alignment horizontal="center" vertical="center"/>
    </xf>
    <xf numFmtId="49" fontId="132" fillId="25" borderId="24" xfId="0" applyNumberFormat="1" applyFont="1" applyFill="1" applyBorder="1" applyAlignment="1">
      <alignment horizontal="left" vertical="center" wrapText="1"/>
    </xf>
    <xf numFmtId="0" fontId="144" fillId="25" borderId="24" xfId="0" applyFont="1" applyFill="1" applyBorder="1" applyAlignment="1">
      <alignment horizontal="left" vertical="center" wrapText="1"/>
    </xf>
    <xf numFmtId="49" fontId="134" fillId="25" borderId="24" xfId="0" applyNumberFormat="1" applyFont="1" applyFill="1" applyBorder="1" applyAlignment="1">
      <alignment horizontal="left" vertical="center" wrapText="1"/>
    </xf>
    <xf numFmtId="49" fontId="144" fillId="25" borderId="24" xfId="0" applyNumberFormat="1" applyFont="1" applyFill="1" applyBorder="1" applyAlignment="1">
      <alignment horizontal="left" vertical="center" wrapText="1"/>
    </xf>
    <xf numFmtId="0" fontId="102" fillId="0" borderId="0" xfId="0" applyFont="1" applyAlignment="1">
      <alignment horizontal="center" vertical="center" wrapText="1"/>
    </xf>
    <xf numFmtId="0" fontId="105" fillId="0" borderId="0" xfId="0" applyFont="1" applyAlignment="1">
      <alignment horizontal="center" vertical="center" wrapText="1"/>
    </xf>
    <xf numFmtId="0" fontId="49" fillId="0" borderId="11" xfId="0" applyFont="1" applyBorder="1" applyAlignment="1">
      <alignment horizontal="left" vertical="center" wrapText="1"/>
    </xf>
    <xf numFmtId="0" fontId="0" fillId="0" borderId="0" xfId="0" applyAlignment="1">
      <alignment horizontal="right"/>
    </xf>
    <xf numFmtId="175" fontId="49" fillId="0" borderId="11" xfId="0" applyNumberFormat="1" applyFont="1" applyBorder="1" applyAlignment="1">
      <alignment horizontal="right" vertical="center" wrapText="1"/>
    </xf>
    <xf numFmtId="0" fontId="106" fillId="0" borderId="0" xfId="0" applyFont="1"/>
    <xf numFmtId="0" fontId="0" fillId="0" borderId="11" xfId="0" applyBorder="1" applyAlignment="1">
      <alignment horizontal="center" vertical="center" wrapText="1"/>
    </xf>
    <xf numFmtId="0" fontId="27" fillId="0" borderId="11" xfId="0" applyFont="1" applyBorder="1" applyAlignment="1">
      <alignment horizontal="center" vertical="center" wrapText="1"/>
    </xf>
    <xf numFmtId="0" fontId="113" fillId="0" borderId="0" xfId="0" applyFont="1" applyAlignment="1">
      <alignment horizontal="right"/>
    </xf>
    <xf numFmtId="0" fontId="113" fillId="0" borderId="0" xfId="0" applyFont="1"/>
    <xf numFmtId="0" fontId="31" fillId="0" borderId="0" xfId="0" applyFont="1" applyFill="1"/>
    <xf numFmtId="0" fontId="31" fillId="0" borderId="0" xfId="0" applyFont="1"/>
    <xf numFmtId="0" fontId="0" fillId="0" borderId="23" xfId="0" applyBorder="1" applyAlignment="1">
      <alignment horizontal="center" vertical="center"/>
    </xf>
    <xf numFmtId="0" fontId="0" fillId="0" borderId="0" xfId="0" applyAlignment="1">
      <alignment horizontal="center"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0" fontId="51" fillId="0" borderId="14" xfId="0" applyFont="1" applyBorder="1" applyAlignment="1">
      <alignment horizontal="center" vertical="center"/>
    </xf>
    <xf numFmtId="0" fontId="51" fillId="0" borderId="23" xfId="0" applyFont="1" applyBorder="1" applyAlignment="1">
      <alignment horizontal="center" vertical="center"/>
    </xf>
    <xf numFmtId="0" fontId="51" fillId="0" borderId="13" xfId="0" applyFont="1" applyBorder="1" applyAlignment="1">
      <alignment horizontal="center" vertical="center"/>
    </xf>
    <xf numFmtId="0" fontId="0" fillId="0" borderId="0" xfId="0"/>
    <xf numFmtId="0" fontId="46" fillId="0" borderId="0" xfId="0" applyFont="1" applyFill="1"/>
    <xf numFmtId="0" fontId="0" fillId="0" borderId="0" xfId="0" applyFill="1"/>
    <xf numFmtId="0" fontId="74" fillId="0" borderId="0" xfId="0" applyFont="1" applyFill="1"/>
    <xf numFmtId="0" fontId="28" fillId="0" borderId="0" xfId="0" applyFont="1" applyFill="1"/>
    <xf numFmtId="49" fontId="131" fillId="25" borderId="33" xfId="0" applyNumberFormat="1" applyFont="1" applyFill="1" applyBorder="1" applyAlignment="1">
      <alignment horizontal="left" vertical="top" wrapText="1"/>
    </xf>
    <xf numFmtId="49" fontId="129" fillId="25" borderId="28" xfId="0" applyNumberFormat="1" applyFont="1" applyFill="1" applyBorder="1" applyAlignment="1">
      <alignment horizontal="center" vertical="center"/>
    </xf>
    <xf numFmtId="0" fontId="129" fillId="25" borderId="28" xfId="0" applyFont="1" applyFill="1" applyBorder="1" applyAlignment="1">
      <alignment horizontal="center" vertical="center" wrapText="1"/>
    </xf>
    <xf numFmtId="49" fontId="131" fillId="25" borderId="32" xfId="0" applyNumberFormat="1" applyFont="1" applyFill="1" applyBorder="1" applyAlignment="1">
      <alignment horizontal="left" vertical="top" wrapText="1"/>
    </xf>
    <xf numFmtId="49" fontId="129" fillId="25" borderId="33" xfId="0" applyNumberFormat="1" applyFont="1" applyFill="1" applyBorder="1" applyAlignment="1">
      <alignment horizontal="left" vertical="top" wrapText="1"/>
    </xf>
    <xf numFmtId="49" fontId="134" fillId="25" borderId="0" xfId="0" applyNumberFormat="1" applyFont="1" applyFill="1" applyAlignment="1">
      <alignment horizontal="left" vertical="center"/>
    </xf>
    <xf numFmtId="0" fontId="130" fillId="25" borderId="0" xfId="2737" applyFont="1" applyFill="1" applyAlignment="1">
      <alignment horizontal="left"/>
    </xf>
    <xf numFmtId="49" fontId="131" fillId="25" borderId="34" xfId="0" applyNumberFormat="1" applyFont="1" applyFill="1" applyBorder="1" applyAlignment="1">
      <alignment horizontal="left" vertical="top" wrapText="1"/>
    </xf>
    <xf numFmtId="49" fontId="131" fillId="25" borderId="35" xfId="0" applyNumberFormat="1" applyFont="1" applyFill="1" applyBorder="1" applyAlignment="1">
      <alignment horizontal="left" vertical="top" wrapText="1"/>
    </xf>
    <xf numFmtId="0" fontId="43" fillId="0" borderId="0" xfId="0" applyFont="1" applyFill="1" applyBorder="1" applyAlignment="1">
      <alignment horizontal="right"/>
    </xf>
    <xf numFmtId="0" fontId="43" fillId="0" borderId="0" xfId="0" applyFont="1" applyFill="1"/>
    <xf numFmtId="0" fontId="0" fillId="0" borderId="0" xfId="0"/>
    <xf numFmtId="0" fontId="46" fillId="0" borderId="0" xfId="0" applyFont="1" applyFill="1"/>
    <xf numFmtId="0" fontId="0" fillId="0" borderId="0" xfId="0" applyFill="1"/>
    <xf numFmtId="0" fontId="74" fillId="0" borderId="0" xfId="0" applyFont="1" applyFill="1"/>
    <xf numFmtId="0" fontId="28" fillId="0" borderId="0" xfId="0" applyFont="1" applyFill="1"/>
    <xf numFmtId="0" fontId="43" fillId="0" borderId="0" xfId="0" applyFont="1" applyFill="1"/>
    <xf numFmtId="0" fontId="31" fillId="0" borderId="12" xfId="0" applyFont="1" applyFill="1" applyBorder="1" applyAlignment="1">
      <alignment horizontal="center" vertical="center" wrapText="1"/>
    </xf>
    <xf numFmtId="0" fontId="130" fillId="25" borderId="0" xfId="0" applyFont="1" applyFill="1" applyAlignment="1">
      <alignment horizontal="left"/>
    </xf>
    <xf numFmtId="49" fontId="135" fillId="25" borderId="24" xfId="0" applyNumberFormat="1" applyFont="1" applyFill="1" applyBorder="1" applyAlignment="1">
      <alignment horizontal="left" vertical="top" wrapText="1"/>
    </xf>
    <xf numFmtId="49" fontId="135" fillId="25" borderId="24" xfId="0" applyNumberFormat="1" applyFont="1" applyFill="1" applyBorder="1" applyAlignment="1">
      <alignment horizontal="left" vertical="center" wrapText="1"/>
    </xf>
    <xf numFmtId="0" fontId="136" fillId="25" borderId="24" xfId="0" applyFont="1" applyFill="1" applyBorder="1" applyAlignment="1">
      <alignment horizontal="left" vertical="center" wrapText="1"/>
    </xf>
    <xf numFmtId="49" fontId="133" fillId="25" borderId="24" xfId="0" applyNumberFormat="1" applyFont="1" applyFill="1" applyBorder="1" applyAlignment="1">
      <alignment horizontal="left" vertical="top" wrapText="1"/>
    </xf>
    <xf numFmtId="49" fontId="133" fillId="25" borderId="24" xfId="0" applyNumberFormat="1" applyFont="1" applyFill="1" applyBorder="1" applyAlignment="1">
      <alignment horizontal="left" vertical="center" wrapText="1"/>
    </xf>
    <xf numFmtId="49" fontId="136" fillId="25" borderId="24" xfId="0" applyNumberFormat="1" applyFont="1" applyFill="1" applyBorder="1" applyAlignment="1">
      <alignment horizontal="left" vertical="center" wrapText="1"/>
    </xf>
    <xf numFmtId="49" fontId="138" fillId="25" borderId="24" xfId="0" applyNumberFormat="1" applyFont="1" applyFill="1" applyBorder="1" applyAlignment="1">
      <alignment horizontal="left" vertical="top" wrapText="1"/>
    </xf>
    <xf numFmtId="49" fontId="138" fillId="25" borderId="24" xfId="0" applyNumberFormat="1" applyFont="1" applyFill="1" applyBorder="1" applyAlignment="1">
      <alignment horizontal="left" vertical="center" wrapText="1"/>
    </xf>
    <xf numFmtId="49" fontId="133" fillId="25" borderId="24" xfId="0" applyNumberFormat="1" applyFont="1" applyFill="1" applyBorder="1" applyAlignment="1">
      <alignment horizontal="left" vertical="center"/>
    </xf>
    <xf numFmtId="0" fontId="157" fillId="0" borderId="0" xfId="2856"/>
    <xf numFmtId="0" fontId="31" fillId="0" borderId="0" xfId="184" applyFont="1" applyFill="1"/>
    <xf numFmtId="0" fontId="34" fillId="0" borderId="0" xfId="184" applyFont="1" applyFill="1"/>
    <xf numFmtId="9" fontId="31" fillId="0" borderId="12" xfId="129" applyFont="1" applyFill="1" applyBorder="1" applyAlignment="1">
      <alignment horizontal="center" vertical="center" wrapText="1"/>
    </xf>
    <xf numFmtId="0" fontId="31" fillId="0" borderId="0" xfId="184" applyFont="1" applyFill="1" applyAlignment="1">
      <alignment horizontal="center" vertical="center"/>
    </xf>
    <xf numFmtId="0" fontId="39" fillId="0" borderId="0" xfId="184" applyNumberFormat="1" applyFont="1" applyFill="1" applyBorder="1" applyAlignment="1" applyProtection="1">
      <alignment horizontal="left"/>
      <protection locked="0"/>
    </xf>
    <xf numFmtId="0" fontId="41" fillId="0" borderId="0" xfId="184" applyNumberFormat="1" applyFont="1" applyFill="1" applyBorder="1" applyAlignment="1" applyProtection="1">
      <alignment horizontal="left"/>
      <protection locked="0"/>
    </xf>
    <xf numFmtId="0" fontId="31" fillId="0" borderId="0" xfId="184" applyFont="1" applyFill="1" applyAlignment="1">
      <alignment wrapText="1"/>
    </xf>
    <xf numFmtId="0" fontId="31" fillId="0" borderId="0" xfId="184" applyFont="1" applyFill="1" applyBorder="1"/>
    <xf numFmtId="4" fontId="31" fillId="0" borderId="0" xfId="184" applyNumberFormat="1" applyFont="1" applyFill="1"/>
    <xf numFmtId="3" fontId="31" fillId="0" borderId="0" xfId="184" applyNumberFormat="1" applyFont="1" applyFill="1"/>
    <xf numFmtId="0" fontId="0" fillId="0" borderId="0" xfId="0"/>
    <xf numFmtId="0" fontId="31" fillId="0" borderId="0" xfId="0" applyFont="1" applyAlignment="1">
      <alignment horizontal="right"/>
    </xf>
    <xf numFmtId="0" fontId="34" fillId="0" borderId="11" xfId="0" applyFont="1" applyBorder="1" applyAlignment="1">
      <alignment horizontal="left" vertical="top" wrapText="1"/>
    </xf>
    <xf numFmtId="0" fontId="31" fillId="0" borderId="0" xfId="0" applyFont="1"/>
    <xf numFmtId="0" fontId="179" fillId="0" borderId="0" xfId="0" applyFont="1" applyAlignment="1">
      <alignment horizontal="center" wrapText="1"/>
    </xf>
    <xf numFmtId="0" fontId="179" fillId="0" borderId="0" xfId="0" applyFont="1" applyAlignment="1">
      <alignment wrapText="1"/>
    </xf>
    <xf numFmtId="49" fontId="149" fillId="25" borderId="27" xfId="0" applyNumberFormat="1" applyFont="1" applyFill="1" applyBorder="1" applyAlignment="1">
      <alignment horizontal="center" vertical="center" wrapText="1"/>
    </xf>
    <xf numFmtId="0" fontId="149" fillId="25" borderId="27" xfId="0" applyFont="1" applyFill="1" applyBorder="1" applyAlignment="1">
      <alignment horizontal="center" vertical="center" wrapText="1"/>
    </xf>
    <xf numFmtId="49" fontId="149" fillId="25" borderId="27" xfId="0" applyNumberFormat="1" applyFont="1" applyFill="1" applyBorder="1" applyAlignment="1">
      <alignment horizontal="center" vertical="center"/>
    </xf>
    <xf numFmtId="0" fontId="154" fillId="25" borderId="24" xfId="0" applyFont="1" applyFill="1" applyBorder="1" applyAlignment="1">
      <alignment horizontal="left"/>
    </xf>
    <xf numFmtId="49" fontId="155" fillId="25" borderId="24" xfId="0" applyNumberFormat="1" applyFont="1" applyFill="1" applyBorder="1" applyAlignment="1">
      <alignment horizontal="left"/>
    </xf>
    <xf numFmtId="49" fontId="148" fillId="25" borderId="24" xfId="0" applyNumberFormat="1" applyFont="1" applyFill="1" applyBorder="1" applyAlignment="1">
      <alignment horizontal="center" vertical="center"/>
    </xf>
    <xf numFmtId="49" fontId="148" fillId="25" borderId="24" xfId="0" applyNumberFormat="1" applyFont="1" applyFill="1" applyBorder="1" applyAlignment="1">
      <alignment horizontal="left" vertical="center" wrapText="1"/>
    </xf>
    <xf numFmtId="0" fontId="155" fillId="25" borderId="24" xfId="0" applyFont="1" applyFill="1" applyBorder="1" applyAlignment="1">
      <alignment horizontal="left"/>
    </xf>
    <xf numFmtId="49" fontId="132" fillId="25" borderId="24" xfId="0" applyNumberFormat="1" applyFont="1" applyFill="1" applyBorder="1" applyAlignment="1">
      <alignment horizontal="left" vertical="top" wrapText="1"/>
    </xf>
    <xf numFmtId="0" fontId="144" fillId="25" borderId="24" xfId="0" applyFont="1" applyFill="1" applyBorder="1" applyAlignment="1">
      <alignment horizontal="left" vertical="top" wrapText="1"/>
    </xf>
    <xf numFmtId="49" fontId="134" fillId="25" borderId="24" xfId="0" applyNumberFormat="1" applyFont="1" applyFill="1" applyBorder="1" applyAlignment="1">
      <alignment horizontal="left" vertical="top"/>
    </xf>
    <xf numFmtId="49" fontId="144" fillId="25" borderId="24" xfId="0" applyNumberFormat="1" applyFont="1" applyFill="1" applyBorder="1" applyAlignment="1">
      <alignment horizontal="left" vertical="top" wrapText="1"/>
    </xf>
    <xf numFmtId="49" fontId="134" fillId="25" borderId="24" xfId="0" applyNumberFormat="1" applyFont="1" applyFill="1" applyBorder="1" applyAlignment="1">
      <alignment horizontal="left" vertical="top" wrapText="1"/>
    </xf>
    <xf numFmtId="49" fontId="146" fillId="25" borderId="24" xfId="0" applyNumberFormat="1" applyFont="1" applyFill="1" applyBorder="1" applyAlignment="1">
      <alignment horizontal="left" vertical="top" wrapText="1"/>
    </xf>
    <xf numFmtId="49" fontId="146" fillId="25" borderId="24" xfId="0" applyNumberFormat="1" applyFont="1" applyFill="1" applyBorder="1" applyAlignment="1">
      <alignment horizontal="left" vertical="center"/>
    </xf>
    <xf numFmtId="49" fontId="134" fillId="25" borderId="24" xfId="0" applyNumberFormat="1" applyFont="1" applyFill="1" applyBorder="1" applyAlignment="1">
      <alignment horizontal="left" vertical="center"/>
    </xf>
    <xf numFmtId="49" fontId="134" fillId="25" borderId="25" xfId="0" applyNumberFormat="1" applyFont="1" applyFill="1" applyBorder="1" applyAlignment="1">
      <alignment horizontal="left" vertical="top" wrapText="1"/>
    </xf>
    <xf numFmtId="49" fontId="134" fillId="25" borderId="25" xfId="0" applyNumberFormat="1" applyFont="1" applyFill="1" applyBorder="1" applyAlignment="1">
      <alignment horizontal="left" vertical="center"/>
    </xf>
    <xf numFmtId="49" fontId="159" fillId="25" borderId="66" xfId="0" applyNumberFormat="1" applyFont="1" applyFill="1" applyBorder="1" applyAlignment="1">
      <alignment horizontal="center" vertical="top" wrapText="1"/>
    </xf>
    <xf numFmtId="49" fontId="159" fillId="25" borderId="44" xfId="0" applyNumberFormat="1" applyFont="1" applyFill="1" applyBorder="1" applyAlignment="1">
      <alignment horizontal="left" vertical="top"/>
    </xf>
    <xf numFmtId="0" fontId="115" fillId="0" borderId="0" xfId="0" applyFont="1" applyAlignment="1">
      <alignment vertical="center"/>
    </xf>
    <xf numFmtId="49" fontId="159" fillId="25" borderId="67" xfId="0" applyNumberFormat="1" applyFont="1" applyFill="1" applyBorder="1" applyAlignment="1">
      <alignment horizontal="center" vertical="top" wrapText="1"/>
    </xf>
    <xf numFmtId="0" fontId="43" fillId="0" borderId="0" xfId="0" applyFont="1" applyAlignment="1">
      <alignment horizontal="right" vertical="center"/>
    </xf>
    <xf numFmtId="0" fontId="46" fillId="0" borderId="11" xfId="0" applyFont="1" applyBorder="1" applyAlignment="1">
      <alignment horizontal="center" vertical="center"/>
    </xf>
    <xf numFmtId="0" fontId="121" fillId="0" borderId="12" xfId="0" applyFont="1" applyBorder="1" applyAlignment="1">
      <alignment horizontal="center"/>
    </xf>
    <xf numFmtId="0" fontId="121" fillId="0" borderId="0" xfId="0" applyFont="1"/>
    <xf numFmtId="0" fontId="46" fillId="0" borderId="10" xfId="0" applyFont="1" applyBorder="1" applyAlignment="1">
      <alignment horizontal="left" wrapText="1"/>
    </xf>
    <xf numFmtId="175" fontId="74" fillId="0" borderId="10" xfId="0" applyNumberFormat="1" applyFont="1" applyBorder="1" applyAlignment="1">
      <alignment horizontal="center" wrapText="1"/>
    </xf>
    <xf numFmtId="175" fontId="46" fillId="0" borderId="10" xfId="0" applyNumberFormat="1" applyFont="1" applyBorder="1" applyAlignment="1">
      <alignment horizontal="center" wrapText="1"/>
    </xf>
    <xf numFmtId="0" fontId="122" fillId="0" borderId="10" xfId="0" applyFont="1" applyBorder="1" applyAlignment="1">
      <alignment horizontal="left" wrapText="1"/>
    </xf>
    <xf numFmtId="175" fontId="46" fillId="0" borderId="0" xfId="0" applyNumberFormat="1" applyFont="1" applyAlignment="1">
      <alignment horizontal="center" wrapText="1"/>
    </xf>
    <xf numFmtId="0" fontId="46" fillId="0" borderId="15" xfId="0" applyFont="1" applyBorder="1" applyAlignment="1">
      <alignment horizontal="left" wrapText="1"/>
    </xf>
    <xf numFmtId="175" fontId="122" fillId="0" borderId="14" xfId="0" applyNumberFormat="1" applyFont="1" applyBorder="1" applyAlignment="1">
      <alignment horizontal="center" wrapText="1"/>
    </xf>
    <xf numFmtId="175" fontId="122" fillId="0" borderId="10" xfId="0" applyNumberFormat="1" applyFont="1" applyBorder="1" applyAlignment="1">
      <alignment horizontal="center" wrapText="1"/>
    </xf>
    <xf numFmtId="0" fontId="123" fillId="0" borderId="0" xfId="0" applyFont="1"/>
    <xf numFmtId="0" fontId="31" fillId="0" borderId="17" xfId="0" applyFont="1" applyBorder="1" applyAlignment="1">
      <alignment vertical="center" wrapText="1"/>
    </xf>
    <xf numFmtId="175" fontId="127" fillId="0" borderId="10" xfId="0" applyNumberFormat="1" applyFont="1" applyBorder="1" applyAlignment="1">
      <alignment horizontal="center" wrapText="1"/>
    </xf>
    <xf numFmtId="0" fontId="128" fillId="0" borderId="17" xfId="0" applyFont="1" applyBorder="1" applyAlignment="1">
      <alignment vertical="center" wrapText="1"/>
    </xf>
    <xf numFmtId="0" fontId="128" fillId="0" borderId="0" xfId="0" applyFont="1" applyAlignment="1">
      <alignment vertical="center" wrapText="1"/>
    </xf>
    <xf numFmtId="0" fontId="122" fillId="0" borderId="15" xfId="0" applyFont="1" applyBorder="1" applyAlignment="1">
      <alignment horizontal="left" wrapText="1"/>
    </xf>
    <xf numFmtId="175" fontId="46" fillId="0" borderId="15" xfId="0" applyNumberFormat="1" applyFont="1" applyBorder="1" applyAlignment="1">
      <alignment horizontal="center" wrapText="1"/>
    </xf>
    <xf numFmtId="175" fontId="0" fillId="0" borderId="0" xfId="0" applyNumberFormat="1"/>
    <xf numFmtId="0" fontId="0" fillId="0" borderId="23" xfId="0" applyBorder="1" applyAlignment="1">
      <alignment horizontal="center" vertical="center"/>
    </xf>
    <xf numFmtId="0" fontId="0" fillId="0" borderId="0" xfId="0" applyAlignment="1">
      <alignment horizontal="center"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0" fontId="51" fillId="0" borderId="14" xfId="0" applyFont="1" applyBorder="1" applyAlignment="1">
      <alignment horizontal="center" vertical="center"/>
    </xf>
    <xf numFmtId="0" fontId="51" fillId="0" borderId="23" xfId="0" applyFont="1" applyBorder="1" applyAlignment="1">
      <alignment horizontal="center" vertical="center"/>
    </xf>
    <xf numFmtId="0" fontId="51" fillId="0" borderId="13" xfId="0" applyFont="1" applyBorder="1" applyAlignment="1">
      <alignment horizontal="center" vertical="center"/>
    </xf>
    <xf numFmtId="0" fontId="31" fillId="0" borderId="12" xfId="0" applyFont="1" applyFill="1" applyBorder="1" applyAlignment="1">
      <alignment horizontal="center" vertical="center" wrapText="1"/>
    </xf>
    <xf numFmtId="49" fontId="126" fillId="25" borderId="11" xfId="0" applyNumberFormat="1" applyFont="1" applyFill="1" applyBorder="1" applyAlignment="1">
      <alignment horizontal="left" vertical="center"/>
    </xf>
    <xf numFmtId="49" fontId="126" fillId="25" borderId="11" xfId="0" applyNumberFormat="1" applyFont="1" applyFill="1" applyBorder="1" applyAlignment="1">
      <alignment horizontal="center" vertical="center"/>
    </xf>
    <xf numFmtId="0" fontId="49" fillId="0" borderId="0" xfId="0" applyFont="1" applyAlignment="1">
      <alignment horizontal="center" vertical="top" wrapText="1"/>
    </xf>
    <xf numFmtId="0" fontId="0" fillId="0" borderId="11" xfId="0" applyBorder="1" applyAlignment="1">
      <alignment horizontal="left" vertical="center" wrapText="1"/>
    </xf>
    <xf numFmtId="175" fontId="0" fillId="0" borderId="11" xfId="0" applyNumberFormat="1" applyBorder="1" applyAlignment="1">
      <alignment horizontal="right" vertical="center" wrapText="1"/>
    </xf>
    <xf numFmtId="0" fontId="51" fillId="0" borderId="0" xfId="0" applyFont="1" applyAlignment="1">
      <alignment horizontal="center" vertical="center"/>
    </xf>
    <xf numFmtId="3" fontId="31" fillId="0" borderId="11" xfId="0" applyNumberFormat="1" applyFont="1" applyBorder="1" applyAlignment="1">
      <alignment vertical="center" wrapText="1"/>
    </xf>
    <xf numFmtId="3" fontId="34" fillId="0" borderId="11" xfId="0" applyNumberFormat="1" applyFont="1" applyBorder="1" applyAlignment="1">
      <alignment vertical="center" wrapText="1"/>
    </xf>
    <xf numFmtId="3" fontId="31" fillId="0" borderId="0" xfId="0" applyNumberFormat="1" applyFont="1"/>
    <xf numFmtId="49" fontId="108" fillId="25" borderId="0" xfId="0" applyNumberFormat="1" applyFont="1" applyFill="1"/>
    <xf numFmtId="3" fontId="126" fillId="31" borderId="11" xfId="2862" applyNumberFormat="1" applyFont="1" applyFill="1" applyBorder="1" applyAlignment="1">
      <alignment horizontal="center" vertical="center"/>
    </xf>
    <xf numFmtId="177" fontId="182" fillId="24" borderId="0" xfId="2862" applyNumberFormat="1" applyFont="1" applyFill="1" applyBorder="1" applyAlignment="1">
      <alignment vertical="center"/>
    </xf>
    <xf numFmtId="3" fontId="182" fillId="31" borderId="11" xfId="2862" applyNumberFormat="1" applyFont="1" applyFill="1" applyBorder="1" applyAlignment="1">
      <alignment horizontal="center" vertical="center"/>
    </xf>
    <xf numFmtId="0" fontId="101" fillId="24" borderId="0" xfId="0" applyFont="1" applyFill="1"/>
    <xf numFmtId="0" fontId="163" fillId="0" borderId="11" xfId="0" applyFont="1" applyBorder="1" applyAlignment="1">
      <alignment vertical="center" wrapText="1"/>
    </xf>
    <xf numFmtId="0" fontId="163" fillId="24" borderId="11" xfId="0" applyFont="1" applyFill="1" applyBorder="1" applyAlignment="1">
      <alignment horizontal="center" vertical="center"/>
    </xf>
    <xf numFmtId="177" fontId="182" fillId="24" borderId="11" xfId="2862" applyNumberFormat="1" applyFont="1" applyFill="1" applyBorder="1" applyAlignment="1">
      <alignment horizontal="center" vertical="center"/>
    </xf>
    <xf numFmtId="0" fontId="163" fillId="0" borderId="11" xfId="0" applyFont="1" applyBorder="1" applyAlignment="1">
      <alignment horizontal="left" vertical="center" wrapText="1"/>
    </xf>
    <xf numFmtId="177" fontId="183" fillId="0" borderId="0" xfId="2862" applyNumberFormat="1" applyFont="1" applyFill="1" applyBorder="1"/>
    <xf numFmtId="3" fontId="101" fillId="0" borderId="0" xfId="0" applyNumberFormat="1" applyFont="1" applyAlignment="1">
      <alignment vertical="center"/>
    </xf>
    <xf numFmtId="177" fontId="101" fillId="0" borderId="0" xfId="0" applyNumberFormat="1" applyFont="1" applyAlignment="1">
      <alignment vertical="center"/>
    </xf>
    <xf numFmtId="0" fontId="37" fillId="0" borderId="0" xfId="0" applyFont="1" applyAlignment="1">
      <alignment vertical="center"/>
    </xf>
    <xf numFmtId="3" fontId="31" fillId="0" borderId="0" xfId="0" applyNumberFormat="1" applyFont="1" applyAlignment="1">
      <alignment vertical="center"/>
    </xf>
    <xf numFmtId="0" fontId="31" fillId="24" borderId="0" xfId="0" applyFont="1" applyFill="1" applyAlignment="1">
      <alignment vertical="center"/>
    </xf>
    <xf numFmtId="3" fontId="31" fillId="0" borderId="11" xfId="1101" applyNumberFormat="1" applyFont="1" applyBorder="1" applyAlignment="1">
      <alignment horizontal="center" vertical="center" wrapText="1"/>
    </xf>
    <xf numFmtId="3" fontId="31" fillId="0" borderId="11" xfId="1101" applyNumberFormat="1" applyFont="1" applyBorder="1" applyAlignment="1">
      <alignment horizontal="center" vertical="center"/>
    </xf>
    <xf numFmtId="3" fontId="34" fillId="0" borderId="11" xfId="1101" applyNumberFormat="1" applyFont="1" applyBorder="1" applyAlignment="1">
      <alignment horizontal="center" vertical="center" wrapText="1"/>
    </xf>
    <xf numFmtId="49" fontId="137" fillId="25" borderId="24" xfId="0" applyNumberFormat="1" applyFont="1" applyFill="1" applyBorder="1" applyAlignment="1">
      <alignment horizontal="left" vertical="top" wrapText="1"/>
    </xf>
    <xf numFmtId="49" fontId="133" fillId="25" borderId="25" xfId="0" applyNumberFormat="1" applyFont="1" applyFill="1" applyBorder="1" applyAlignment="1">
      <alignment horizontal="left" vertical="top" wrapText="1"/>
    </xf>
    <xf numFmtId="49" fontId="133" fillId="25" borderId="25" xfId="0" applyNumberFormat="1" applyFont="1" applyFill="1" applyBorder="1" applyAlignment="1">
      <alignment horizontal="left" vertical="center" wrapText="1"/>
    </xf>
    <xf numFmtId="49" fontId="134" fillId="25" borderId="59" xfId="0" applyNumberFormat="1" applyFont="1" applyFill="1" applyBorder="1" applyAlignment="1">
      <alignment horizontal="center" vertical="center" wrapText="1"/>
    </xf>
    <xf numFmtId="49" fontId="134" fillId="25" borderId="59" xfId="0" applyNumberFormat="1" applyFont="1" applyFill="1" applyBorder="1" applyAlignment="1">
      <alignment horizontal="center" vertical="center"/>
    </xf>
    <xf numFmtId="0" fontId="185" fillId="25" borderId="27" xfId="0" applyFont="1" applyFill="1" applyBorder="1" applyAlignment="1">
      <alignment horizontal="center" vertical="center" wrapText="1"/>
    </xf>
    <xf numFmtId="0" fontId="150" fillId="25" borderId="24" xfId="0" applyFont="1" applyFill="1" applyBorder="1" applyAlignment="1">
      <alignment horizontal="center" vertical="center"/>
    </xf>
    <xf numFmtId="49" fontId="185" fillId="25" borderId="24" xfId="0" applyNumberFormat="1" applyFont="1" applyFill="1" applyBorder="1" applyAlignment="1">
      <alignment horizontal="center" vertical="center"/>
    </xf>
    <xf numFmtId="0" fontId="150" fillId="25" borderId="24" xfId="0" applyFont="1" applyFill="1" applyBorder="1" applyAlignment="1">
      <alignment horizontal="left"/>
    </xf>
    <xf numFmtId="49" fontId="186" fillId="25" borderId="24" xfId="0" applyNumberFormat="1" applyFont="1" applyFill="1" applyBorder="1" applyAlignment="1">
      <alignment horizontal="left"/>
    </xf>
    <xf numFmtId="49" fontId="187" fillId="25" borderId="24" xfId="0" applyNumberFormat="1" applyFont="1" applyFill="1" applyBorder="1" applyAlignment="1">
      <alignment horizontal="center" vertical="center"/>
    </xf>
    <xf numFmtId="49" fontId="188" fillId="25" borderId="24" xfId="0" applyNumberFormat="1" applyFont="1" applyFill="1" applyBorder="1" applyAlignment="1">
      <alignment horizontal="left"/>
    </xf>
    <xf numFmtId="49" fontId="189" fillId="25" borderId="24" xfId="0" applyNumberFormat="1" applyFont="1" applyFill="1" applyBorder="1" applyAlignment="1">
      <alignment horizontal="center" vertical="center"/>
    </xf>
    <xf numFmtId="0" fontId="188" fillId="25" borderId="24" xfId="0" applyFont="1" applyFill="1" applyBorder="1" applyAlignment="1">
      <alignment horizontal="left"/>
    </xf>
    <xf numFmtId="49" fontId="188" fillId="25" borderId="25" xfId="0" applyNumberFormat="1" applyFont="1" applyFill="1" applyBorder="1" applyAlignment="1">
      <alignment horizontal="left"/>
    </xf>
    <xf numFmtId="49" fontId="189" fillId="25" borderId="25" xfId="0" applyNumberFormat="1" applyFont="1" applyFill="1" applyBorder="1" applyAlignment="1">
      <alignment horizontal="center" vertical="center"/>
    </xf>
    <xf numFmtId="0" fontId="188" fillId="25" borderId="25" xfId="0" applyFont="1" applyFill="1" applyBorder="1" applyAlignment="1">
      <alignment horizontal="left"/>
    </xf>
    <xf numFmtId="49" fontId="133" fillId="25" borderId="0" xfId="0" applyNumberFormat="1" applyFont="1" applyFill="1" applyAlignment="1">
      <alignment horizontal="left" vertical="center"/>
    </xf>
    <xf numFmtId="49" fontId="133" fillId="25" borderId="0" xfId="0" applyNumberFormat="1" applyFont="1" applyFill="1" applyAlignment="1">
      <alignment horizontal="right" vertical="center"/>
    </xf>
    <xf numFmtId="49" fontId="135" fillId="25" borderId="0" xfId="0" applyNumberFormat="1" applyFont="1" applyFill="1" applyAlignment="1">
      <alignment horizontal="left" vertical="center"/>
    </xf>
    <xf numFmtId="49" fontId="135" fillId="25" borderId="0" xfId="0" applyNumberFormat="1" applyFont="1" applyFill="1" applyAlignment="1">
      <alignment horizontal="right" vertical="center" wrapText="1"/>
    </xf>
    <xf numFmtId="0" fontId="137" fillId="25" borderId="27" xfId="0" applyFont="1" applyFill="1" applyBorder="1" applyAlignment="1">
      <alignment horizontal="center" vertical="center"/>
    </xf>
    <xf numFmtId="49" fontId="194" fillId="25" borderId="27" xfId="0" applyNumberFormat="1" applyFont="1" applyFill="1" applyBorder="1" applyAlignment="1">
      <alignment horizontal="left" vertical="center" wrapText="1"/>
    </xf>
    <xf numFmtId="49" fontId="133" fillId="25" borderId="24" xfId="0" applyNumberFormat="1" applyFont="1" applyFill="1" applyBorder="1" applyAlignment="1">
      <alignment horizontal="left" wrapText="1"/>
    </xf>
    <xf numFmtId="49" fontId="133" fillId="25" borderId="26" xfId="0" applyNumberFormat="1" applyFont="1" applyFill="1" applyBorder="1" applyAlignment="1">
      <alignment horizontal="left" wrapText="1"/>
    </xf>
    <xf numFmtId="49" fontId="133" fillId="25" borderId="25" xfId="0" applyNumberFormat="1" applyFont="1" applyFill="1" applyBorder="1" applyAlignment="1">
      <alignment horizontal="left" wrapText="1"/>
    </xf>
    <xf numFmtId="49" fontId="133" fillId="25" borderId="29" xfId="0" applyNumberFormat="1" applyFont="1" applyFill="1" applyBorder="1" applyAlignment="1">
      <alignment horizontal="left" wrapText="1"/>
    </xf>
    <xf numFmtId="49" fontId="185" fillId="25" borderId="24" xfId="0" applyNumberFormat="1" applyFont="1" applyFill="1" applyBorder="1" applyAlignment="1">
      <alignment horizontal="left" vertical="center" wrapText="1"/>
    </xf>
    <xf numFmtId="49" fontId="187" fillId="25" borderId="24" xfId="0" applyNumberFormat="1" applyFont="1" applyFill="1" applyBorder="1" applyAlignment="1">
      <alignment horizontal="left" vertical="center" wrapText="1"/>
    </xf>
    <xf numFmtId="49" fontId="189" fillId="25" borderId="25" xfId="0" applyNumberFormat="1" applyFont="1" applyFill="1" applyBorder="1" applyAlignment="1">
      <alignment horizontal="left" vertical="center" wrapText="1"/>
    </xf>
    <xf numFmtId="49" fontId="189" fillId="25" borderId="24" xfId="0" applyNumberFormat="1" applyFont="1" applyFill="1" applyBorder="1" applyAlignment="1">
      <alignment horizontal="left" vertical="center" wrapText="1"/>
    </xf>
    <xf numFmtId="49" fontId="185" fillId="25" borderId="27" xfId="0" applyNumberFormat="1" applyFont="1" applyFill="1" applyBorder="1" applyAlignment="1">
      <alignment horizontal="center" vertical="center"/>
    </xf>
    <xf numFmtId="49" fontId="185" fillId="25" borderId="24" xfId="0" applyNumberFormat="1" applyFont="1" applyFill="1" applyBorder="1" applyAlignment="1">
      <alignment horizontal="left" vertical="center"/>
    </xf>
    <xf numFmtId="49" fontId="134" fillId="25" borderId="27" xfId="0" applyNumberFormat="1" applyFont="1" applyFill="1" applyBorder="1" applyAlignment="1">
      <alignment horizontal="center" vertical="center"/>
    </xf>
    <xf numFmtId="49" fontId="133" fillId="25" borderId="27" xfId="0" applyNumberFormat="1" applyFont="1" applyFill="1" applyBorder="1" applyAlignment="1">
      <alignment horizontal="center" vertical="center" wrapText="1"/>
    </xf>
    <xf numFmtId="49" fontId="137" fillId="25" borderId="27" xfId="0" applyNumberFormat="1" applyFont="1" applyFill="1" applyBorder="1" applyAlignment="1">
      <alignment horizontal="center" vertical="center" wrapText="1"/>
    </xf>
    <xf numFmtId="49" fontId="137" fillId="25" borderId="27" xfId="0" applyNumberFormat="1" applyFont="1" applyFill="1" applyBorder="1" applyAlignment="1">
      <alignment horizontal="center" vertical="center"/>
    </xf>
    <xf numFmtId="0" fontId="130" fillId="25" borderId="0" xfId="2737" applyFont="1" applyFill="1" applyAlignment="1">
      <alignment horizontal="left"/>
    </xf>
    <xf numFmtId="49" fontId="129" fillId="25" borderId="28" xfId="2737" applyNumberFormat="1" applyFont="1" applyFill="1" applyBorder="1" applyAlignment="1">
      <alignment horizontal="center" vertical="center" wrapText="1"/>
    </xf>
    <xf numFmtId="49" fontId="129" fillId="25" borderId="28" xfId="2737" applyNumberFormat="1" applyFont="1" applyFill="1" applyBorder="1" applyAlignment="1">
      <alignment horizontal="center" vertical="center"/>
    </xf>
    <xf numFmtId="0" fontId="129" fillId="25" borderId="28" xfId="2737" applyFont="1" applyFill="1" applyBorder="1" applyAlignment="1">
      <alignment horizontal="center" vertical="center" wrapText="1"/>
    </xf>
    <xf numFmtId="49" fontId="131" fillId="25" borderId="28" xfId="2737" applyNumberFormat="1" applyFont="1" applyFill="1" applyBorder="1" applyAlignment="1">
      <alignment horizontal="left" vertical="center"/>
    </xf>
    <xf numFmtId="49" fontId="131" fillId="25" borderId="28" xfId="2737" applyNumberFormat="1" applyFont="1" applyFill="1" applyBorder="1" applyAlignment="1">
      <alignment horizontal="right" vertical="center"/>
    </xf>
    <xf numFmtId="49" fontId="131" fillId="25" borderId="28" xfId="2737" applyNumberFormat="1" applyFont="1" applyFill="1" applyBorder="1" applyAlignment="1">
      <alignment horizontal="left" vertical="center" wrapText="1"/>
    </xf>
    <xf numFmtId="49" fontId="141" fillId="25" borderId="28" xfId="2737" applyNumberFormat="1" applyFont="1" applyFill="1" applyBorder="1" applyAlignment="1">
      <alignment horizontal="center" vertical="center"/>
    </xf>
    <xf numFmtId="49" fontId="141" fillId="25" borderId="28" xfId="2737" applyNumberFormat="1" applyFont="1" applyFill="1" applyBorder="1" applyAlignment="1">
      <alignment horizontal="left" vertical="top" wrapText="1"/>
    </xf>
    <xf numFmtId="49" fontId="141" fillId="25" borderId="28" xfId="2737" applyNumberFormat="1" applyFont="1" applyFill="1" applyBorder="1" applyAlignment="1">
      <alignment horizontal="right" vertical="center"/>
    </xf>
    <xf numFmtId="49" fontId="192" fillId="25" borderId="28" xfId="2737" applyNumberFormat="1" applyFont="1" applyFill="1" applyBorder="1" applyAlignment="1">
      <alignment horizontal="center" vertical="center"/>
    </xf>
    <xf numFmtId="49" fontId="131" fillId="25" borderId="28" xfId="2737" applyNumberFormat="1" applyFont="1" applyFill="1" applyBorder="1" applyAlignment="1">
      <alignment horizontal="left" vertical="top" wrapText="1"/>
    </xf>
    <xf numFmtId="49" fontId="190" fillId="25" borderId="0" xfId="2737" applyNumberFormat="1" applyFont="1" applyFill="1" applyAlignment="1">
      <alignment horizontal="left" vertical="center" wrapText="1"/>
    </xf>
    <xf numFmtId="49" fontId="190" fillId="25" borderId="0" xfId="2737" applyNumberFormat="1" applyFont="1" applyFill="1" applyAlignment="1">
      <alignment horizontal="right" vertical="center" wrapText="1"/>
    </xf>
    <xf numFmtId="0" fontId="130" fillId="25" borderId="0" xfId="2737" applyFont="1" applyFill="1" applyAlignment="1">
      <alignment horizontal="left"/>
    </xf>
    <xf numFmtId="49" fontId="149" fillId="25" borderId="50" xfId="2737" applyNumberFormat="1" applyFont="1" applyFill="1" applyBorder="1" applyAlignment="1">
      <alignment horizontal="center" vertical="center" wrapText="1"/>
    </xf>
    <xf numFmtId="0" fontId="129" fillId="25" borderId="50" xfId="2737" applyFont="1" applyFill="1" applyBorder="1" applyAlignment="1">
      <alignment horizontal="center" wrapText="1"/>
    </xf>
    <xf numFmtId="0" fontId="131" fillId="25" borderId="50" xfId="2737" applyFont="1" applyFill="1" applyBorder="1" applyAlignment="1">
      <alignment horizontal="left"/>
    </xf>
    <xf numFmtId="49" fontId="150" fillId="25" borderId="50" xfId="2737" applyNumberFormat="1" applyFont="1" applyFill="1" applyBorder="1" applyAlignment="1">
      <alignment horizontal="left" vertical="center" wrapText="1"/>
    </xf>
    <xf numFmtId="193" fontId="131" fillId="25" borderId="50" xfId="2737" applyNumberFormat="1" applyFont="1" applyFill="1" applyBorder="1" applyAlignment="1">
      <alignment horizontal="right" vertical="center"/>
    </xf>
    <xf numFmtId="49" fontId="131" fillId="25" borderId="50" xfId="2737" applyNumberFormat="1" applyFont="1" applyFill="1" applyBorder="1" applyAlignment="1">
      <alignment horizontal="left" vertical="center"/>
    </xf>
    <xf numFmtId="49" fontId="145" fillId="25" borderId="50" xfId="2737" applyNumberFormat="1" applyFont="1" applyFill="1" applyBorder="1" applyAlignment="1">
      <alignment horizontal="left" vertical="center"/>
    </xf>
    <xf numFmtId="49" fontId="193" fillId="25" borderId="50" xfId="2737" applyNumberFormat="1" applyFont="1" applyFill="1" applyBorder="1" applyAlignment="1">
      <alignment horizontal="left" vertical="center" wrapText="1"/>
    </xf>
    <xf numFmtId="193" fontId="145" fillId="25" borderId="50" xfId="2737" applyNumberFormat="1" applyFont="1" applyFill="1" applyBorder="1" applyAlignment="1">
      <alignment horizontal="right" vertical="center"/>
    </xf>
    <xf numFmtId="49" fontId="192" fillId="25" borderId="50" xfId="2737" applyNumberFormat="1" applyFont="1" applyFill="1" applyBorder="1" applyAlignment="1">
      <alignment horizontal="left" vertical="center"/>
    </xf>
    <xf numFmtId="49" fontId="141" fillId="25" borderId="50" xfId="2737" applyNumberFormat="1" applyFont="1" applyFill="1" applyBorder="1" applyAlignment="1">
      <alignment horizontal="left" vertical="center"/>
    </xf>
    <xf numFmtId="49" fontId="151" fillId="25" borderId="50" xfId="2737" applyNumberFormat="1" applyFont="1" applyFill="1" applyBorder="1" applyAlignment="1">
      <alignment horizontal="left" vertical="center" wrapText="1"/>
    </xf>
    <xf numFmtId="193" fontId="141" fillId="25" borderId="50" xfId="2737" applyNumberFormat="1" applyFont="1" applyFill="1" applyBorder="1" applyAlignment="1">
      <alignment horizontal="right" vertical="center"/>
    </xf>
    <xf numFmtId="0" fontId="192" fillId="25" borderId="50" xfId="2737" applyFont="1" applyFill="1" applyBorder="1" applyAlignment="1">
      <alignment horizontal="left" vertical="center"/>
    </xf>
    <xf numFmtId="49" fontId="165" fillId="25" borderId="0" xfId="0" applyNumberFormat="1" applyFont="1" applyFill="1" applyAlignment="1">
      <alignment horizontal="left" vertical="center"/>
    </xf>
    <xf numFmtId="49" fontId="131" fillId="25" borderId="36" xfId="0" applyNumberFormat="1" applyFont="1" applyFill="1" applyBorder="1" applyAlignment="1">
      <alignment horizontal="left" vertical="top" wrapText="1"/>
    </xf>
    <xf numFmtId="49" fontId="141" fillId="25" borderId="33" xfId="0" applyNumberFormat="1" applyFont="1" applyFill="1" applyBorder="1" applyAlignment="1">
      <alignment horizontal="left" vertical="top" wrapText="1"/>
    </xf>
    <xf numFmtId="0" fontId="130" fillId="25" borderId="0" xfId="2737" applyFont="1" applyFill="1" applyAlignment="1">
      <alignment horizontal="left"/>
    </xf>
    <xf numFmtId="49" fontId="129" fillId="25" borderId="28" xfId="2737" applyNumberFormat="1" applyFont="1" applyFill="1" applyBorder="1" applyAlignment="1">
      <alignment horizontal="center" vertical="center"/>
    </xf>
    <xf numFmtId="0" fontId="129" fillId="25" borderId="28" xfId="2737" applyFont="1" applyFill="1" applyBorder="1" applyAlignment="1">
      <alignment horizontal="center" vertical="center" wrapText="1"/>
    </xf>
    <xf numFmtId="49" fontId="131" fillId="25" borderId="32" xfId="2737" applyNumberFormat="1" applyFont="1" applyFill="1" applyBorder="1" applyAlignment="1">
      <alignment horizontal="left" vertical="top" wrapText="1"/>
    </xf>
    <xf numFmtId="49" fontId="129" fillId="25" borderId="33" xfId="2737" applyNumberFormat="1" applyFont="1" applyFill="1" applyBorder="1" applyAlignment="1">
      <alignment horizontal="left" vertical="top" wrapText="1"/>
    </xf>
    <xf numFmtId="49" fontId="131" fillId="25" borderId="33" xfId="2737" applyNumberFormat="1" applyFont="1" applyFill="1" applyBorder="1" applyAlignment="1">
      <alignment horizontal="left" vertical="top" wrapText="1"/>
    </xf>
    <xf numFmtId="49" fontId="131" fillId="25" borderId="34" xfId="2737" applyNumberFormat="1" applyFont="1" applyFill="1" applyBorder="1" applyAlignment="1">
      <alignment horizontal="left" vertical="top" wrapText="1"/>
    </xf>
    <xf numFmtId="49" fontId="131" fillId="25" borderId="35" xfId="2737" applyNumberFormat="1" applyFont="1" applyFill="1" applyBorder="1" applyAlignment="1">
      <alignment horizontal="left" vertical="top" wrapText="1"/>
    </xf>
    <xf numFmtId="49" fontId="134" fillId="25" borderId="0" xfId="2737" applyNumberFormat="1" applyFont="1" applyFill="1" applyAlignment="1">
      <alignment horizontal="left" vertical="center"/>
    </xf>
    <xf numFmtId="49" fontId="134" fillId="25" borderId="0" xfId="2737" applyNumberFormat="1" applyFont="1" applyFill="1" applyAlignment="1">
      <alignment horizontal="right" vertical="center"/>
    </xf>
    <xf numFmtId="0" fontId="130" fillId="25" borderId="0" xfId="2737" applyFont="1" applyFill="1" applyAlignment="1">
      <alignment horizontal="left"/>
    </xf>
    <xf numFmtId="49" fontId="147" fillId="25" borderId="0" xfId="0" applyNumberFormat="1" applyFont="1" applyFill="1" applyAlignment="1">
      <alignment vertical="center"/>
    </xf>
    <xf numFmtId="0" fontId="130" fillId="25" borderId="0" xfId="2737" applyFont="1" applyFill="1" applyAlignment="1">
      <alignment horizontal="left"/>
    </xf>
    <xf numFmtId="49" fontId="134" fillId="25" borderId="0" xfId="0" applyNumberFormat="1" applyFont="1" applyFill="1" applyAlignment="1">
      <alignment horizontal="right" vertical="center"/>
    </xf>
    <xf numFmtId="0" fontId="31" fillId="0" borderId="0" xfId="0" applyFont="1" applyFill="1"/>
    <xf numFmtId="0" fontId="31" fillId="0" borderId="11" xfId="0" applyFont="1" applyFill="1" applyBorder="1" applyAlignment="1">
      <alignment horizontal="center" vertical="center" wrapText="1"/>
    </xf>
    <xf numFmtId="0" fontId="31" fillId="0" borderId="0" xfId="0" applyFont="1" applyAlignment="1">
      <alignment horizontal="right"/>
    </xf>
    <xf numFmtId="0" fontId="31" fillId="0" borderId="0" xfId="0" applyFont="1" applyAlignment="1">
      <alignment horizontal="right" vertical="center" wrapText="1"/>
    </xf>
    <xf numFmtId="0" fontId="31" fillId="0" borderId="11" xfId="0" applyFont="1" applyBorder="1" applyAlignment="1">
      <alignment horizontal="center" vertical="center" wrapText="1"/>
    </xf>
    <xf numFmtId="0" fontId="34" fillId="0" borderId="11" xfId="0" applyFont="1" applyBorder="1" applyAlignment="1">
      <alignment horizontal="left" vertical="top" wrapText="1"/>
    </xf>
    <xf numFmtId="175" fontId="34" fillId="0" borderId="11" xfId="0" applyNumberFormat="1" applyFont="1" applyBorder="1" applyAlignment="1">
      <alignment horizontal="right" vertical="top" wrapText="1"/>
    </xf>
    <xf numFmtId="0" fontId="31" fillId="0" borderId="11" xfId="0" applyFont="1" applyBorder="1" applyAlignment="1">
      <alignment horizontal="left" vertical="top" wrapText="1"/>
    </xf>
    <xf numFmtId="175" fontId="31" fillId="0" borderId="11" xfId="0" applyNumberFormat="1" applyFont="1" applyBorder="1" applyAlignment="1">
      <alignment horizontal="right" vertical="top" wrapText="1"/>
    </xf>
    <xf numFmtId="0" fontId="31" fillId="0" borderId="15" xfId="0" applyFont="1" applyBorder="1" applyAlignment="1">
      <alignment horizontal="left" vertical="top" wrapText="1"/>
    </xf>
    <xf numFmtId="0" fontId="34" fillId="0" borderId="0" xfId="0" applyFont="1" applyFill="1" applyBorder="1" applyAlignment="1">
      <alignment horizontal="center" vertical="top" wrapText="1"/>
    </xf>
    <xf numFmtId="0" fontId="31" fillId="0" borderId="0" xfId="0" applyFont="1"/>
    <xf numFmtId="4" fontId="34" fillId="0" borderId="11" xfId="0" applyNumberFormat="1" applyFont="1" applyBorder="1" applyAlignment="1">
      <alignment horizontal="center" vertical="center" wrapText="1"/>
    </xf>
    <xf numFmtId="4" fontId="31" fillId="0" borderId="11" xfId="0" applyNumberFormat="1" applyFont="1" applyBorder="1" applyAlignment="1">
      <alignment horizontal="center" vertical="center" wrapText="1"/>
    </xf>
    <xf numFmtId="0" fontId="34" fillId="0" borderId="0" xfId="0" applyFont="1" applyBorder="1" applyAlignment="1">
      <alignment horizontal="center" vertical="top" wrapText="1"/>
    </xf>
    <xf numFmtId="4" fontId="31" fillId="0" borderId="11" xfId="0" applyNumberFormat="1" applyFont="1" applyBorder="1" applyAlignment="1">
      <alignment horizontal="center" vertical="top" wrapText="1"/>
    </xf>
    <xf numFmtId="4" fontId="34" fillId="0" borderId="11" xfId="0" applyNumberFormat="1" applyFont="1" applyFill="1" applyBorder="1" applyAlignment="1">
      <alignment horizontal="center" vertical="center" wrapText="1"/>
    </xf>
    <xf numFmtId="0" fontId="156" fillId="25" borderId="0" xfId="0" applyFont="1" applyFill="1" applyAlignment="1">
      <alignment horizontal="center" vertical="top" wrapText="1"/>
    </xf>
    <xf numFmtId="49" fontId="148" fillId="25" borderId="0" xfId="0" applyNumberFormat="1" applyFont="1" applyFill="1" applyAlignment="1">
      <alignment horizontal="right" vertical="center"/>
    </xf>
    <xf numFmtId="49" fontId="149" fillId="25" borderId="40" xfId="0" applyNumberFormat="1" applyFont="1" applyFill="1" applyBorder="1" applyAlignment="1">
      <alignment horizontal="center" vertical="center"/>
    </xf>
    <xf numFmtId="0" fontId="153" fillId="25" borderId="24" xfId="0" applyFont="1" applyFill="1" applyBorder="1" applyAlignment="1">
      <alignment horizontal="left"/>
    </xf>
    <xf numFmtId="49" fontId="150" fillId="25" borderId="26" xfId="0" applyNumberFormat="1" applyFont="1" applyFill="1" applyBorder="1" applyAlignment="1">
      <alignment horizontal="left" vertical="center"/>
    </xf>
    <xf numFmtId="49" fontId="150" fillId="25" borderId="24" xfId="0" applyNumberFormat="1" applyFont="1" applyFill="1" applyBorder="1" applyAlignment="1">
      <alignment horizontal="left" vertical="center"/>
    </xf>
    <xf numFmtId="49" fontId="149" fillId="25" borderId="26" xfId="0" applyNumberFormat="1" applyFont="1" applyFill="1" applyBorder="1" applyAlignment="1">
      <alignment horizontal="left" vertical="center"/>
    </xf>
    <xf numFmtId="49" fontId="149" fillId="25" borderId="24" xfId="0" applyNumberFormat="1" applyFont="1" applyFill="1" applyBorder="1" applyAlignment="1">
      <alignment horizontal="left" vertical="center"/>
    </xf>
    <xf numFmtId="49" fontId="153" fillId="25" borderId="24" xfId="0" applyNumberFormat="1" applyFont="1" applyFill="1" applyBorder="1" applyAlignment="1">
      <alignment horizontal="left"/>
    </xf>
    <xf numFmtId="49" fontId="150" fillId="25" borderId="24" xfId="0" applyNumberFormat="1" applyFont="1" applyFill="1" applyBorder="1" applyAlignment="1">
      <alignment horizontal="center" vertical="center"/>
    </xf>
    <xf numFmtId="49" fontId="150" fillId="25" borderId="26" xfId="0" applyNumberFormat="1" applyFont="1" applyFill="1" applyBorder="1" applyAlignment="1">
      <alignment horizontal="left" vertical="center" wrapText="1"/>
    </xf>
    <xf numFmtId="49" fontId="150" fillId="25" borderId="24" xfId="0" applyNumberFormat="1" applyFont="1" applyFill="1" applyBorder="1" applyAlignment="1">
      <alignment horizontal="left" vertical="center" wrapText="1"/>
    </xf>
    <xf numFmtId="49" fontId="151" fillId="25" borderId="24" xfId="0" applyNumberFormat="1" applyFont="1" applyFill="1" applyBorder="1" applyAlignment="1">
      <alignment horizontal="center" vertical="center"/>
    </xf>
    <xf numFmtId="49" fontId="151" fillId="25" borderId="26" xfId="0" applyNumberFormat="1" applyFont="1" applyFill="1" applyBorder="1" applyAlignment="1">
      <alignment horizontal="left" vertical="center" wrapText="1"/>
    </xf>
    <xf numFmtId="49" fontId="151" fillId="25" borderId="24" xfId="0" applyNumberFormat="1" applyFont="1" applyFill="1" applyBorder="1" applyAlignment="1">
      <alignment horizontal="left" vertical="center" wrapText="1"/>
    </xf>
    <xf numFmtId="49" fontId="148" fillId="25" borderId="26" xfId="0" applyNumberFormat="1" applyFont="1" applyFill="1" applyBorder="1" applyAlignment="1">
      <alignment horizontal="left" vertical="center" wrapText="1"/>
    </xf>
    <xf numFmtId="0" fontId="148" fillId="25" borderId="26" xfId="0" applyFont="1" applyFill="1" applyBorder="1" applyAlignment="1">
      <alignment horizontal="left" vertical="center" wrapText="1"/>
    </xf>
    <xf numFmtId="0" fontId="151" fillId="25" borderId="26" xfId="0" applyFont="1" applyFill="1" applyBorder="1" applyAlignment="1">
      <alignment horizontal="left" vertical="center" wrapText="1"/>
    </xf>
    <xf numFmtId="0" fontId="151" fillId="25" borderId="24" xfId="0" applyFont="1" applyFill="1" applyBorder="1" applyAlignment="1">
      <alignment horizontal="left" vertical="center" wrapText="1"/>
    </xf>
    <xf numFmtId="0" fontId="155" fillId="25" borderId="25" xfId="0" applyFont="1" applyFill="1" applyBorder="1" applyAlignment="1">
      <alignment horizontal="left"/>
    </xf>
    <xf numFmtId="49" fontId="155" fillId="25" borderId="25" xfId="0" applyNumberFormat="1" applyFont="1" applyFill="1" applyBorder="1" applyAlignment="1">
      <alignment horizontal="left"/>
    </xf>
    <xf numFmtId="49" fontId="148" fillId="25" borderId="25" xfId="0" applyNumberFormat="1" applyFont="1" applyFill="1" applyBorder="1" applyAlignment="1">
      <alignment horizontal="center" vertical="center"/>
    </xf>
    <xf numFmtId="49" fontId="148" fillId="25" borderId="29" xfId="0" applyNumberFormat="1" applyFont="1" applyFill="1" applyBorder="1" applyAlignment="1">
      <alignment horizontal="left" vertical="center" wrapText="1"/>
    </xf>
    <xf numFmtId="49" fontId="148" fillId="25" borderId="25" xfId="0" applyNumberFormat="1" applyFont="1" applyFill="1" applyBorder="1" applyAlignment="1">
      <alignment horizontal="left" vertical="center" wrapText="1"/>
    </xf>
    <xf numFmtId="49" fontId="134" fillId="25" borderId="0" xfId="0" applyNumberFormat="1" applyFont="1" applyFill="1" applyAlignment="1">
      <alignment vertical="center"/>
    </xf>
    <xf numFmtId="49" fontId="134" fillId="25" borderId="27" xfId="0" applyNumberFormat="1" applyFont="1" applyFill="1" applyBorder="1" applyAlignment="1">
      <alignment horizontal="center" vertical="center"/>
    </xf>
    <xf numFmtId="49" fontId="134" fillId="25" borderId="27" xfId="0" applyNumberFormat="1" applyFont="1" applyFill="1" applyBorder="1" applyAlignment="1">
      <alignment horizontal="center" vertical="center" wrapText="1"/>
    </xf>
    <xf numFmtId="49" fontId="134" fillId="25" borderId="27" xfId="0" applyNumberFormat="1" applyFont="1" applyFill="1" applyBorder="1" applyAlignment="1">
      <alignment horizontal="center" vertical="center"/>
    </xf>
    <xf numFmtId="49" fontId="134" fillId="25" borderId="27" xfId="0" applyNumberFormat="1" applyFont="1" applyFill="1" applyBorder="1" applyAlignment="1">
      <alignment horizontal="center" vertical="center" wrapText="1"/>
    </xf>
    <xf numFmtId="49" fontId="160" fillId="25" borderId="27" xfId="0" applyNumberFormat="1" applyFont="1" applyFill="1" applyBorder="1" applyAlignment="1">
      <alignment horizontal="center" vertical="center" wrapText="1"/>
    </xf>
    <xf numFmtId="49" fontId="160" fillId="25" borderId="27" xfId="0" applyNumberFormat="1" applyFont="1" applyFill="1" applyBorder="1" applyAlignment="1">
      <alignment horizontal="center" vertical="top" wrapText="1"/>
    </xf>
    <xf numFmtId="0" fontId="34" fillId="0" borderId="0" xfId="0" applyFont="1" applyAlignment="1">
      <alignment horizontal="center" vertical="center" wrapText="1"/>
    </xf>
    <xf numFmtId="0" fontId="130" fillId="25" borderId="0" xfId="2737" applyFont="1" applyFill="1" applyAlignment="1">
      <alignment horizontal="left"/>
    </xf>
    <xf numFmtId="49" fontId="131" fillId="25" borderId="27" xfId="2737" applyNumberFormat="1" applyFont="1" applyFill="1" applyBorder="1" applyAlignment="1">
      <alignment horizontal="center" vertical="center" wrapText="1"/>
    </xf>
    <xf numFmtId="49" fontId="131" fillId="25" borderId="27" xfId="2737" applyNumberFormat="1" applyFont="1" applyFill="1" applyBorder="1" applyAlignment="1">
      <alignment horizontal="center" vertical="center"/>
    </xf>
    <xf numFmtId="0" fontId="131" fillId="25" borderId="27" xfId="2737" applyFont="1" applyFill="1" applyBorder="1" applyAlignment="1">
      <alignment horizontal="center" vertical="center" wrapText="1"/>
    </xf>
    <xf numFmtId="0" fontId="140" fillId="25" borderId="24" xfId="2737" applyFont="1" applyFill="1" applyBorder="1" applyAlignment="1">
      <alignment horizontal="center" vertical="center"/>
    </xf>
    <xf numFmtId="49" fontId="131" fillId="25" borderId="24" xfId="2737" applyNumberFormat="1" applyFont="1" applyFill="1" applyBorder="1" applyAlignment="1">
      <alignment horizontal="left" vertical="center"/>
    </xf>
    <xf numFmtId="49" fontId="129" fillId="25" borderId="24" xfId="2737" applyNumberFormat="1" applyFont="1" applyFill="1" applyBorder="1" applyAlignment="1">
      <alignment horizontal="left" vertical="center"/>
    </xf>
    <xf numFmtId="49" fontId="131" fillId="25" borderId="24" xfId="2737" applyNumberFormat="1" applyFont="1" applyFill="1" applyBorder="1" applyAlignment="1">
      <alignment horizontal="left"/>
    </xf>
    <xf numFmtId="49" fontId="196" fillId="25" borderId="24" xfId="2737" applyNumberFormat="1" applyFont="1" applyFill="1" applyBorder="1" applyAlignment="1">
      <alignment horizontal="left"/>
    </xf>
    <xf numFmtId="49" fontId="131" fillId="25" borderId="24" xfId="2737" applyNumberFormat="1" applyFont="1" applyFill="1" applyBorder="1" applyAlignment="1">
      <alignment horizontal="left" wrapText="1"/>
    </xf>
    <xf numFmtId="49" fontId="141" fillId="25" borderId="24" xfId="2737" applyNumberFormat="1" applyFont="1" applyFill="1" applyBorder="1" applyAlignment="1">
      <alignment horizontal="left"/>
    </xf>
    <xf numFmtId="49" fontId="141" fillId="25" borderId="24" xfId="2737" applyNumberFormat="1" applyFont="1" applyFill="1" applyBorder="1" applyAlignment="1">
      <alignment horizontal="left" wrapText="1"/>
    </xf>
    <xf numFmtId="49" fontId="197" fillId="26" borderId="24" xfId="2737" applyNumberFormat="1" applyFont="1" applyFill="1" applyBorder="1" applyAlignment="1">
      <alignment horizontal="left"/>
    </xf>
    <xf numFmtId="49" fontId="197" fillId="25" borderId="24" xfId="2737" applyNumberFormat="1" applyFont="1" applyFill="1" applyBorder="1" applyAlignment="1">
      <alignment horizontal="left"/>
    </xf>
    <xf numFmtId="49" fontId="129" fillId="25" borderId="24" xfId="2737" applyNumberFormat="1" applyFont="1" applyFill="1" applyBorder="1" applyAlignment="1">
      <alignment horizontal="left" vertical="top"/>
    </xf>
    <xf numFmtId="49" fontId="129" fillId="25" borderId="24" xfId="2737" applyNumberFormat="1" applyFont="1" applyFill="1" applyBorder="1" applyAlignment="1">
      <alignment horizontal="left" vertical="top" wrapText="1"/>
    </xf>
    <xf numFmtId="0" fontId="197" fillId="25" borderId="24" xfId="2737" applyFont="1" applyFill="1" applyBorder="1" applyAlignment="1">
      <alignment horizontal="left"/>
    </xf>
    <xf numFmtId="0" fontId="197" fillId="26" borderId="24" xfId="2737" applyFont="1" applyFill="1" applyBorder="1" applyAlignment="1">
      <alignment horizontal="left"/>
    </xf>
    <xf numFmtId="0" fontId="129" fillId="25" borderId="24" xfId="2737" applyFont="1" applyFill="1" applyBorder="1" applyAlignment="1">
      <alignment horizontal="left" vertical="top" wrapText="1"/>
    </xf>
    <xf numFmtId="0" fontId="141" fillId="25" borderId="24" xfId="2737" applyFont="1" applyFill="1" applyBorder="1" applyAlignment="1">
      <alignment horizontal="left" wrapText="1"/>
    </xf>
    <xf numFmtId="49" fontId="131" fillId="26" borderId="25" xfId="2737" applyNumberFormat="1" applyFont="1" applyFill="1" applyBorder="1" applyAlignment="1">
      <alignment horizontal="left"/>
    </xf>
    <xf numFmtId="49" fontId="142" fillId="26" borderId="25" xfId="2737" applyNumberFormat="1" applyFont="1" applyFill="1" applyBorder="1" applyAlignment="1">
      <alignment horizontal="left"/>
    </xf>
    <xf numFmtId="0" fontId="197" fillId="25" borderId="25" xfId="2737" applyFont="1" applyFill="1" applyBorder="1" applyAlignment="1">
      <alignment horizontal="left"/>
    </xf>
    <xf numFmtId="0" fontId="129" fillId="25" borderId="25" xfId="2737" applyFont="1" applyFill="1" applyBorder="1" applyAlignment="1">
      <alignment horizontal="left" vertical="top"/>
    </xf>
    <xf numFmtId="49" fontId="131" fillId="25" borderId="25" xfId="2737" applyNumberFormat="1" applyFont="1" applyFill="1" applyBorder="1" applyAlignment="1">
      <alignment horizontal="left" vertical="center" wrapText="1"/>
    </xf>
    <xf numFmtId="49" fontId="131" fillId="25" borderId="25" xfId="2737" applyNumberFormat="1" applyFont="1" applyFill="1" applyBorder="1" applyAlignment="1">
      <alignment horizontal="left" vertical="center"/>
    </xf>
    <xf numFmtId="49" fontId="132" fillId="25" borderId="0" xfId="2737" applyNumberFormat="1" applyFont="1" applyFill="1" applyAlignment="1">
      <alignment horizontal="left" vertical="center"/>
    </xf>
    <xf numFmtId="49" fontId="132" fillId="25" borderId="0" xfId="2737" applyNumberFormat="1" applyFont="1" applyFill="1" applyAlignment="1">
      <alignment horizontal="right" vertical="center"/>
    </xf>
    <xf numFmtId="0" fontId="130" fillId="25" borderId="0" xfId="2737" applyFont="1" applyFill="1" applyAlignment="1">
      <alignment horizontal="left"/>
    </xf>
    <xf numFmtId="0" fontId="140" fillId="25" borderId="27" xfId="2737" applyFont="1" applyFill="1" applyBorder="1" applyAlignment="1">
      <alignment horizontal="center" vertical="center" wrapText="1"/>
    </xf>
    <xf numFmtId="49" fontId="140" fillId="25" borderId="27" xfId="2737" applyNumberFormat="1" applyFont="1" applyFill="1" applyBorder="1" applyAlignment="1">
      <alignment horizontal="center" vertical="center"/>
    </xf>
    <xf numFmtId="0" fontId="140" fillId="25" borderId="24" xfId="2737" applyFont="1" applyFill="1" applyBorder="1" applyAlignment="1">
      <alignment horizontal="left"/>
    </xf>
    <xf numFmtId="49" fontId="140" fillId="25" borderId="24" xfId="2737" applyNumberFormat="1" applyFont="1" applyFill="1" applyBorder="1" applyAlignment="1">
      <alignment horizontal="left"/>
    </xf>
    <xf numFmtId="49" fontId="142" fillId="25" borderId="24" xfId="2737" applyNumberFormat="1" applyFont="1" applyFill="1" applyBorder="1" applyAlignment="1">
      <alignment horizontal="center" vertical="top"/>
    </xf>
    <xf numFmtId="49" fontId="142" fillId="25" borderId="24" xfId="2737" applyNumberFormat="1" applyFont="1" applyFill="1" applyBorder="1" applyAlignment="1">
      <alignment horizontal="left" vertical="top" wrapText="1"/>
    </xf>
    <xf numFmtId="0" fontId="142" fillId="25" borderId="24" xfId="2737" applyFont="1" applyFill="1" applyBorder="1" applyAlignment="1">
      <alignment horizontal="left" vertical="top" wrapText="1"/>
    </xf>
    <xf numFmtId="49" fontId="142" fillId="25" borderId="25" xfId="2737" applyNumberFormat="1" applyFont="1" applyFill="1" applyBorder="1" applyAlignment="1">
      <alignment horizontal="center" vertical="top"/>
    </xf>
    <xf numFmtId="49" fontId="142" fillId="25" borderId="25" xfId="2737" applyNumberFormat="1" applyFont="1" applyFill="1" applyBorder="1" applyAlignment="1">
      <alignment horizontal="left" vertical="top" wrapText="1"/>
    </xf>
    <xf numFmtId="0" fontId="137" fillId="25" borderId="27" xfId="2737" applyFont="1" applyFill="1" applyBorder="1" applyAlignment="1">
      <alignment horizontal="center" vertical="center"/>
    </xf>
    <xf numFmtId="0" fontId="194" fillId="25" borderId="24" xfId="2737" applyFont="1" applyFill="1" applyBorder="1" applyAlignment="1">
      <alignment horizontal="center" vertical="center"/>
    </xf>
    <xf numFmtId="49" fontId="194" fillId="25" borderId="24" xfId="2737" applyNumberFormat="1" applyFont="1" applyFill="1" applyBorder="1" applyAlignment="1">
      <alignment horizontal="left" vertical="center"/>
    </xf>
    <xf numFmtId="49" fontId="194" fillId="25" borderId="24" xfId="2737" applyNumberFormat="1" applyFont="1" applyFill="1" applyBorder="1" applyAlignment="1">
      <alignment horizontal="center" vertical="center"/>
    </xf>
    <xf numFmtId="0" fontId="194" fillId="25" borderId="24" xfId="2737" applyFont="1" applyFill="1" applyBorder="1" applyAlignment="1">
      <alignment horizontal="left" vertical="center"/>
    </xf>
    <xf numFmtId="49" fontId="194" fillId="25" borderId="24" xfId="2737" applyNumberFormat="1" applyFont="1" applyFill="1" applyBorder="1" applyAlignment="1">
      <alignment horizontal="left" vertical="top" wrapText="1"/>
    </xf>
    <xf numFmtId="49" fontId="199" fillId="25" borderId="24" xfId="2737" applyNumberFormat="1" applyFont="1" applyFill="1" applyBorder="1" applyAlignment="1">
      <alignment horizontal="left" wrapText="1"/>
    </xf>
    <xf numFmtId="49" fontId="137" fillId="25" borderId="24" xfId="2737" applyNumberFormat="1" applyFont="1" applyFill="1" applyBorder="1" applyAlignment="1">
      <alignment horizontal="center" vertical="center" wrapText="1"/>
    </xf>
    <xf numFmtId="49" fontId="137" fillId="25" borderId="24" xfId="2737" applyNumberFormat="1" applyFont="1" applyFill="1" applyBorder="1" applyAlignment="1">
      <alignment horizontal="left" vertical="top" wrapText="1"/>
    </xf>
    <xf numFmtId="0" fontId="199" fillId="25" borderId="24" xfId="2737" applyFont="1" applyFill="1" applyBorder="1" applyAlignment="1">
      <alignment horizontal="left" wrapText="1"/>
    </xf>
    <xf numFmtId="49" fontId="199" fillId="25" borderId="25" xfId="2737" applyNumberFormat="1" applyFont="1" applyFill="1" applyBorder="1" applyAlignment="1">
      <alignment horizontal="left" wrapText="1"/>
    </xf>
    <xf numFmtId="49" fontId="137" fillId="25" borderId="25" xfId="2737" applyNumberFormat="1" applyFont="1" applyFill="1" applyBorder="1" applyAlignment="1">
      <alignment horizontal="center" vertical="center" wrapText="1"/>
    </xf>
    <xf numFmtId="49" fontId="137" fillId="25" borderId="25" xfId="2737" applyNumberFormat="1" applyFont="1" applyFill="1" applyBorder="1" applyAlignment="1">
      <alignment horizontal="left" vertical="top" wrapText="1"/>
    </xf>
    <xf numFmtId="49" fontId="203" fillId="25" borderId="27" xfId="197" applyNumberFormat="1" applyFont="1" applyFill="1" applyBorder="1" applyAlignment="1">
      <alignment horizontal="center" vertical="center"/>
    </xf>
    <xf numFmtId="49" fontId="203" fillId="25" borderId="27" xfId="197" applyNumberFormat="1" applyFont="1" applyFill="1" applyBorder="1" applyAlignment="1">
      <alignment horizontal="center" vertical="center" wrapText="1"/>
    </xf>
    <xf numFmtId="49" fontId="203" fillId="25" borderId="59" xfId="197" applyNumberFormat="1" applyFont="1" applyFill="1" applyBorder="1" applyAlignment="1">
      <alignment horizontal="center" vertical="center" wrapText="1"/>
    </xf>
    <xf numFmtId="49" fontId="203" fillId="25" borderId="59" xfId="197" applyNumberFormat="1" applyFont="1" applyFill="1" applyBorder="1" applyAlignment="1">
      <alignment horizontal="center" vertical="center"/>
    </xf>
    <xf numFmtId="49" fontId="202" fillId="25" borderId="24" xfId="197" applyNumberFormat="1" applyFont="1" applyFill="1" applyBorder="1" applyAlignment="1">
      <alignment horizontal="left" vertical="top" wrapText="1"/>
    </xf>
    <xf numFmtId="49" fontId="202" fillId="25" borderId="24" xfId="197" applyNumberFormat="1" applyFont="1" applyFill="1" applyBorder="1" applyAlignment="1">
      <alignment horizontal="left" vertical="center" wrapText="1"/>
    </xf>
    <xf numFmtId="0" fontId="204" fillId="25" borderId="24" xfId="197" applyFont="1" applyFill="1" applyBorder="1" applyAlignment="1">
      <alignment horizontal="left" vertical="top" wrapText="1"/>
    </xf>
    <xf numFmtId="0" fontId="204" fillId="25" borderId="24" xfId="197" applyFont="1" applyFill="1" applyBorder="1" applyAlignment="1">
      <alignment horizontal="left" vertical="center" wrapText="1"/>
    </xf>
    <xf numFmtId="49" fontId="203" fillId="25" borderId="24" xfId="197" applyNumberFormat="1" applyFont="1" applyFill="1" applyBorder="1" applyAlignment="1">
      <alignment horizontal="left" vertical="top"/>
    </xf>
    <xf numFmtId="49" fontId="203" fillId="25" borderId="24" xfId="197" applyNumberFormat="1" applyFont="1" applyFill="1" applyBorder="1" applyAlignment="1">
      <alignment horizontal="left" vertical="center" wrapText="1"/>
    </xf>
    <xf numFmtId="49" fontId="204" fillId="25" borderId="24" xfId="197" applyNumberFormat="1" applyFont="1" applyFill="1" applyBorder="1" applyAlignment="1">
      <alignment horizontal="left" vertical="top" wrapText="1"/>
    </xf>
    <xf numFmtId="49" fontId="204" fillId="25" borderId="24" xfId="197" applyNumberFormat="1" applyFont="1" applyFill="1" applyBorder="1" applyAlignment="1">
      <alignment horizontal="left" vertical="center" wrapText="1"/>
    </xf>
    <xf numFmtId="49" fontId="203" fillId="25" borderId="24" xfId="197" applyNumberFormat="1" applyFont="1" applyFill="1" applyBorder="1" applyAlignment="1">
      <alignment horizontal="left" vertical="top" wrapText="1"/>
    </xf>
    <xf numFmtId="49" fontId="206" fillId="25" borderId="24" xfId="197" applyNumberFormat="1" applyFont="1" applyFill="1" applyBorder="1" applyAlignment="1">
      <alignment horizontal="left" vertical="top" wrapText="1"/>
    </xf>
    <xf numFmtId="49" fontId="206" fillId="25" borderId="24" xfId="197" applyNumberFormat="1" applyFont="1" applyFill="1" applyBorder="1" applyAlignment="1">
      <alignment horizontal="left" vertical="center"/>
    </xf>
    <xf numFmtId="49" fontId="203" fillId="25" borderId="24" xfId="197" applyNumberFormat="1" applyFont="1" applyFill="1" applyBorder="1" applyAlignment="1">
      <alignment horizontal="left" vertical="center"/>
    </xf>
    <xf numFmtId="49" fontId="203" fillId="25" borderId="25" xfId="197" applyNumberFormat="1" applyFont="1" applyFill="1" applyBorder="1" applyAlignment="1">
      <alignment horizontal="left" vertical="top" wrapText="1"/>
    </xf>
    <xf numFmtId="49" fontId="203" fillId="25" borderId="25" xfId="197" applyNumberFormat="1" applyFont="1" applyFill="1" applyBorder="1" applyAlignment="1">
      <alignment horizontal="left" vertical="center"/>
    </xf>
    <xf numFmtId="0" fontId="126" fillId="25" borderId="27" xfId="0" applyFont="1" applyFill="1" applyBorder="1" applyAlignment="1">
      <alignment horizontal="center" vertical="center" wrapText="1"/>
    </xf>
    <xf numFmtId="49" fontId="126" fillId="25" borderId="27" xfId="0" applyNumberFormat="1" applyFont="1" applyFill="1" applyBorder="1" applyAlignment="1">
      <alignment horizontal="center" vertical="center"/>
    </xf>
    <xf numFmtId="0" fontId="126" fillId="25" borderId="24" xfId="0" applyFont="1" applyFill="1" applyBorder="1" applyAlignment="1">
      <alignment horizontal="left"/>
    </xf>
    <xf numFmtId="49" fontId="126" fillId="25" borderId="24" xfId="0" applyNumberFormat="1" applyFont="1" applyFill="1" applyBorder="1" applyAlignment="1">
      <alignment horizontal="left"/>
    </xf>
    <xf numFmtId="49" fontId="182" fillId="25" borderId="24" xfId="0" applyNumberFormat="1" applyFont="1" applyFill="1" applyBorder="1" applyAlignment="1">
      <alignment horizontal="center" vertical="top"/>
    </xf>
    <xf numFmtId="49" fontId="182" fillId="25" borderId="24" xfId="0" applyNumberFormat="1" applyFont="1" applyFill="1" applyBorder="1" applyAlignment="1">
      <alignment horizontal="left" vertical="top" wrapText="1"/>
    </xf>
    <xf numFmtId="0" fontId="182" fillId="25" borderId="24" xfId="0" applyFont="1" applyFill="1" applyBorder="1" applyAlignment="1">
      <alignment horizontal="left" vertical="top" wrapText="1"/>
    </xf>
    <xf numFmtId="49" fontId="182" fillId="25" borderId="25" xfId="0" applyNumberFormat="1" applyFont="1" applyFill="1" applyBorder="1" applyAlignment="1">
      <alignment horizontal="center" vertical="top"/>
    </xf>
    <xf numFmtId="49" fontId="182" fillId="25" borderId="25" xfId="0" applyNumberFormat="1" applyFont="1" applyFill="1" applyBorder="1" applyAlignment="1">
      <alignment horizontal="left" vertical="top" wrapText="1"/>
    </xf>
    <xf numFmtId="175" fontId="116" fillId="0" borderId="23" xfId="0" applyNumberFormat="1" applyFont="1" applyBorder="1" applyAlignment="1">
      <alignment horizontal="center" vertical="center"/>
    </xf>
    <xf numFmtId="0" fontId="75" fillId="25" borderId="0" xfId="197" applyFont="1" applyFill="1" applyAlignment="1">
      <alignment horizontal="left"/>
    </xf>
    <xf numFmtId="0" fontId="210" fillId="25" borderId="27" xfId="197" applyFont="1" applyFill="1" applyBorder="1" applyAlignment="1">
      <alignment horizontal="center" vertical="center" wrapText="1"/>
    </xf>
    <xf numFmtId="49" fontId="210" fillId="25" borderId="27" xfId="197" applyNumberFormat="1" applyFont="1" applyFill="1" applyBorder="1" applyAlignment="1">
      <alignment horizontal="center" vertical="center"/>
    </xf>
    <xf numFmtId="0" fontId="160" fillId="25" borderId="24" xfId="197" applyFont="1" applyFill="1" applyBorder="1" applyAlignment="1">
      <alignment horizontal="center" vertical="center"/>
    </xf>
    <xf numFmtId="49" fontId="210" fillId="25" borderId="24" xfId="197" applyNumberFormat="1" applyFont="1" applyFill="1" applyBorder="1" applyAlignment="1">
      <alignment horizontal="left" vertical="center"/>
    </xf>
    <xf numFmtId="49" fontId="210" fillId="25" borderId="24" xfId="197" applyNumberFormat="1" applyFont="1" applyFill="1" applyBorder="1" applyAlignment="1">
      <alignment horizontal="center" vertical="center"/>
    </xf>
    <xf numFmtId="0" fontId="160" fillId="25" borderId="24" xfId="197" applyFont="1" applyFill="1" applyBorder="1" applyAlignment="1">
      <alignment horizontal="left"/>
    </xf>
    <xf numFmtId="49" fontId="210" fillId="25" borderId="24" xfId="197" applyNumberFormat="1" applyFont="1" applyFill="1" applyBorder="1" applyAlignment="1">
      <alignment horizontal="left" vertical="center" wrapText="1"/>
    </xf>
    <xf numFmtId="49" fontId="211" fillId="25" borderId="24" xfId="197" applyNumberFormat="1" applyFont="1" applyFill="1" applyBorder="1" applyAlignment="1">
      <alignment horizontal="left"/>
    </xf>
    <xf numFmtId="49" fontId="212" fillId="25" borderId="24" xfId="197" applyNumberFormat="1" applyFont="1" applyFill="1" applyBorder="1" applyAlignment="1">
      <alignment horizontal="center" vertical="center"/>
    </xf>
    <xf numFmtId="49" fontId="212" fillId="25" borderId="24" xfId="197" applyNumberFormat="1" applyFont="1" applyFill="1" applyBorder="1" applyAlignment="1">
      <alignment horizontal="left" vertical="center" wrapText="1"/>
    </xf>
    <xf numFmtId="49" fontId="213" fillId="25" borderId="24" xfId="197" applyNumberFormat="1" applyFont="1" applyFill="1" applyBorder="1" applyAlignment="1">
      <alignment horizontal="left"/>
    </xf>
    <xf numFmtId="49" fontId="214" fillId="25" borderId="24" xfId="197" applyNumberFormat="1" applyFont="1" applyFill="1" applyBorder="1" applyAlignment="1">
      <alignment horizontal="center" vertical="center"/>
    </xf>
    <xf numFmtId="49" fontId="214" fillId="25" borderId="24" xfId="197" applyNumberFormat="1" applyFont="1" applyFill="1" applyBorder="1" applyAlignment="1">
      <alignment horizontal="left" vertical="center" wrapText="1"/>
    </xf>
    <xf numFmtId="0" fontId="213" fillId="25" borderId="24" xfId="197" applyFont="1" applyFill="1" applyBorder="1" applyAlignment="1">
      <alignment horizontal="left"/>
    </xf>
    <xf numFmtId="49" fontId="213" fillId="25" borderId="25" xfId="197" applyNumberFormat="1" applyFont="1" applyFill="1" applyBorder="1" applyAlignment="1">
      <alignment horizontal="left"/>
    </xf>
    <xf numFmtId="0" fontId="213" fillId="25" borderId="25" xfId="197" applyFont="1" applyFill="1" applyBorder="1" applyAlignment="1">
      <alignment horizontal="left"/>
    </xf>
    <xf numFmtId="49" fontId="214" fillId="25" borderId="25" xfId="197" applyNumberFormat="1" applyFont="1" applyFill="1" applyBorder="1" applyAlignment="1">
      <alignment horizontal="center" vertical="center"/>
    </xf>
    <xf numFmtId="49" fontId="214" fillId="25" borderId="25" xfId="197" applyNumberFormat="1" applyFont="1" applyFill="1" applyBorder="1" applyAlignment="1">
      <alignment horizontal="left" vertical="center" wrapText="1"/>
    </xf>
    <xf numFmtId="175" fontId="114" fillId="0" borderId="0" xfId="0" applyNumberFormat="1" applyFont="1" applyAlignment="1">
      <alignment horizontal="center" vertical="center"/>
    </xf>
    <xf numFmtId="175" fontId="101" fillId="0" borderId="0" xfId="0" applyNumberFormat="1" applyFont="1" applyAlignment="1">
      <alignment horizontal="center" vertical="center"/>
    </xf>
    <xf numFmtId="175" fontId="115" fillId="0" borderId="0" xfId="0" applyNumberFormat="1" applyFont="1" applyAlignment="1">
      <alignment horizontal="center" vertical="center"/>
    </xf>
    <xf numFmtId="175" fontId="116" fillId="0" borderId="0" xfId="0" applyNumberFormat="1" applyFont="1" applyAlignment="1">
      <alignment horizontal="center" vertical="center"/>
    </xf>
    <xf numFmtId="175" fontId="116" fillId="24" borderId="0" xfId="0" applyNumberFormat="1" applyFont="1" applyFill="1" applyAlignment="1">
      <alignment horizontal="center" vertical="center"/>
    </xf>
    <xf numFmtId="175" fontId="215" fillId="24" borderId="0" xfId="0" applyNumberFormat="1" applyFont="1" applyFill="1" applyAlignment="1">
      <alignment horizontal="center" vertical="center"/>
    </xf>
    <xf numFmtId="175" fontId="216" fillId="0" borderId="0" xfId="0" applyNumberFormat="1" applyFont="1" applyAlignment="1">
      <alignment horizontal="center" vertical="center"/>
    </xf>
    <xf numFmtId="175" fontId="101" fillId="24" borderId="0" xfId="0" applyNumberFormat="1" applyFont="1" applyFill="1" applyAlignment="1">
      <alignment horizontal="center" vertical="center"/>
    </xf>
    <xf numFmtId="175" fontId="217" fillId="0" borderId="0" xfId="0" applyNumberFormat="1" applyFont="1" applyAlignment="1">
      <alignment horizontal="center" vertical="center"/>
    </xf>
    <xf numFmtId="175" fontId="218" fillId="0" borderId="0" xfId="0" applyNumberFormat="1" applyFont="1" applyAlignment="1">
      <alignment horizontal="center" vertical="center" wrapText="1"/>
    </xf>
    <xf numFmtId="175" fontId="217" fillId="0" borderId="0" xfId="0" applyNumberFormat="1" applyFont="1" applyAlignment="1">
      <alignment horizontal="center" vertical="center" wrapText="1"/>
    </xf>
    <xf numFmtId="175" fontId="114" fillId="0" borderId="0" xfId="0" applyNumberFormat="1" applyFont="1" applyAlignment="1">
      <alignment horizontal="center" vertical="center" wrapText="1"/>
    </xf>
    <xf numFmtId="175" fontId="116" fillId="0" borderId="0" xfId="0" applyNumberFormat="1" applyFont="1" applyAlignment="1">
      <alignment horizontal="center" vertical="center" wrapText="1"/>
    </xf>
    <xf numFmtId="175" fontId="116" fillId="24" borderId="0" xfId="0" applyNumberFormat="1" applyFont="1" applyFill="1" applyAlignment="1">
      <alignment horizontal="center" vertical="center" wrapText="1"/>
    </xf>
    <xf numFmtId="175" fontId="216" fillId="24" borderId="0" xfId="0" applyNumberFormat="1" applyFont="1" applyFill="1" applyAlignment="1">
      <alignment horizontal="center" vertical="center" wrapText="1"/>
    </xf>
    <xf numFmtId="0" fontId="220" fillId="0" borderId="0" xfId="0" applyFont="1" applyAlignment="1">
      <alignment horizontal="center" wrapText="1"/>
    </xf>
    <xf numFmtId="0" fontId="220" fillId="0" borderId="0" xfId="0" applyFont="1" applyAlignment="1">
      <alignment wrapText="1"/>
    </xf>
    <xf numFmtId="0" fontId="219" fillId="0" borderId="0" xfId="0" applyFont="1" applyAlignment="1">
      <alignment horizontal="center" wrapText="1"/>
    </xf>
    <xf numFmtId="0" fontId="225" fillId="34" borderId="77" xfId="0" applyFont="1" applyFill="1" applyBorder="1" applyAlignment="1">
      <alignment horizontal="center" wrapText="1"/>
    </xf>
    <xf numFmtId="0" fontId="226" fillId="34" borderId="76" xfId="0" applyFont="1" applyFill="1" applyBorder="1" applyAlignment="1">
      <alignment horizontal="center" wrapText="1"/>
    </xf>
    <xf numFmtId="0" fontId="226" fillId="34" borderId="77" xfId="0" applyFont="1" applyFill="1" applyBorder="1" applyAlignment="1">
      <alignment horizontal="center" wrapText="1"/>
    </xf>
    <xf numFmtId="0" fontId="225" fillId="34" borderId="83" xfId="0" applyFont="1" applyFill="1" applyBorder="1" applyAlignment="1">
      <alignment horizontal="center" vertical="center" wrapText="1"/>
    </xf>
    <xf numFmtId="0" fontId="220" fillId="33" borderId="75" xfId="0" applyFont="1" applyFill="1" applyBorder="1" applyAlignment="1">
      <alignment horizontal="center" vertical="center" wrapText="1"/>
    </xf>
    <xf numFmtId="0" fontId="220" fillId="33" borderId="83" xfId="0" applyFont="1" applyFill="1" applyBorder="1" applyAlignment="1">
      <alignment horizontal="center" vertical="center" wrapText="1"/>
    </xf>
    <xf numFmtId="0" fontId="225" fillId="34" borderId="83" xfId="0" applyFont="1" applyFill="1" applyBorder="1" applyAlignment="1">
      <alignment horizontal="center" wrapText="1"/>
    </xf>
    <xf numFmtId="14" fontId="220" fillId="35" borderId="84" xfId="0" applyNumberFormat="1" applyFont="1" applyFill="1" applyBorder="1" applyAlignment="1">
      <alignment horizontal="center" vertical="center" wrapText="1"/>
    </xf>
    <xf numFmtId="174" fontId="227" fillId="0" borderId="45" xfId="9855" applyNumberFormat="1" applyFont="1" applyBorder="1" applyAlignment="1">
      <alignment horizontal="center" wrapText="1"/>
    </xf>
    <xf numFmtId="174" fontId="227" fillId="0" borderId="85" xfId="9855" applyNumberFormat="1" applyFont="1" applyBorder="1" applyAlignment="1">
      <alignment horizontal="center" wrapText="1"/>
    </xf>
    <xf numFmtId="174" fontId="227" fillId="0" borderId="46" xfId="9855" applyNumberFormat="1" applyFont="1" applyBorder="1" applyAlignment="1">
      <alignment horizontal="center" wrapText="1"/>
    </xf>
    <xf numFmtId="10" fontId="227" fillId="0" borderId="45" xfId="9855" applyNumberFormat="1" applyFont="1" applyBorder="1" applyAlignment="1">
      <alignment horizontal="center" wrapText="1"/>
    </xf>
    <xf numFmtId="10" fontId="227" fillId="0" borderId="85" xfId="9855" applyNumberFormat="1" applyFont="1" applyBorder="1" applyAlignment="1">
      <alignment horizontal="center" wrapText="1"/>
    </xf>
    <xf numFmtId="10" fontId="227" fillId="0" borderId="46" xfId="9855" applyNumberFormat="1" applyFont="1" applyBorder="1" applyAlignment="1">
      <alignment horizontal="center" wrapText="1"/>
    </xf>
    <xf numFmtId="174" fontId="227" fillId="0" borderId="47" xfId="9855" applyNumberFormat="1" applyFont="1" applyBorder="1" applyAlignment="1">
      <alignment horizontal="center" wrapText="1"/>
    </xf>
    <xf numFmtId="174" fontId="227" fillId="0" borderId="11" xfId="9855" applyNumberFormat="1" applyFont="1" applyBorder="1" applyAlignment="1">
      <alignment horizontal="center" wrapText="1"/>
    </xf>
    <xf numFmtId="174" fontId="227" fillId="0" borderId="48" xfId="9855" applyNumberFormat="1" applyFont="1" applyBorder="1" applyAlignment="1">
      <alignment horizontal="center" wrapText="1"/>
    </xf>
    <xf numFmtId="10" fontId="227" fillId="0" borderId="47" xfId="9855" applyNumberFormat="1" applyFont="1" applyBorder="1" applyAlignment="1">
      <alignment horizontal="center" wrapText="1"/>
    </xf>
    <xf numFmtId="10" fontId="227" fillId="0" borderId="11" xfId="9855" applyNumberFormat="1" applyFont="1" applyBorder="1" applyAlignment="1">
      <alignment horizontal="center" wrapText="1"/>
    </xf>
    <xf numFmtId="10" fontId="227" fillId="0" borderId="48" xfId="9855" applyNumberFormat="1" applyFont="1" applyBorder="1" applyAlignment="1">
      <alignment horizontal="center" wrapText="1"/>
    </xf>
    <xf numFmtId="14" fontId="220" fillId="35" borderId="73" xfId="0" applyNumberFormat="1" applyFont="1" applyFill="1" applyBorder="1" applyAlignment="1">
      <alignment horizontal="center" vertical="center" wrapText="1"/>
    </xf>
    <xf numFmtId="174" fontId="227" fillId="0" borderId="11" xfId="9855" applyNumberFormat="1" applyFont="1" applyFill="1" applyBorder="1" applyAlignment="1">
      <alignment horizontal="center" wrapText="1"/>
    </xf>
    <xf numFmtId="174" fontId="227" fillId="0" borderId="48" xfId="9855" applyNumberFormat="1" applyFont="1" applyFill="1" applyBorder="1" applyAlignment="1">
      <alignment horizontal="center" wrapText="1"/>
    </xf>
    <xf numFmtId="10" fontId="227" fillId="0" borderId="11" xfId="9855" applyNumberFormat="1" applyFont="1" applyFill="1" applyBorder="1" applyAlignment="1">
      <alignment horizontal="center" wrapText="1"/>
    </xf>
    <xf numFmtId="10" fontId="227" fillId="0" borderId="48" xfId="9855" applyNumberFormat="1" applyFont="1" applyFill="1" applyBorder="1" applyAlignment="1">
      <alignment horizontal="center" wrapText="1"/>
    </xf>
    <xf numFmtId="174" fontId="227" fillId="0" borderId="56" xfId="9855" applyNumberFormat="1" applyFont="1" applyBorder="1" applyAlignment="1">
      <alignment horizontal="center" wrapText="1"/>
    </xf>
    <xf numFmtId="174" fontId="227" fillId="0" borderId="86" xfId="9855" applyNumberFormat="1" applyFont="1" applyFill="1" applyBorder="1" applyAlignment="1">
      <alignment horizontal="center" wrapText="1"/>
    </xf>
    <xf numFmtId="174" fontId="227" fillId="0" borderId="57" xfId="9855" applyNumberFormat="1" applyFont="1" applyFill="1" applyBorder="1" applyAlignment="1">
      <alignment horizontal="center" wrapText="1"/>
    </xf>
    <xf numFmtId="10" fontId="227" fillId="0" borderId="56" xfId="9855" applyNumberFormat="1" applyFont="1" applyBorder="1" applyAlignment="1">
      <alignment horizontal="center" wrapText="1"/>
    </xf>
    <xf numFmtId="10" fontId="227" fillId="0" borderId="86" xfId="9855" applyNumberFormat="1" applyFont="1" applyFill="1" applyBorder="1" applyAlignment="1">
      <alignment horizontal="center" wrapText="1"/>
    </xf>
    <xf numFmtId="10" fontId="227" fillId="0" borderId="57" xfId="9855" applyNumberFormat="1" applyFont="1" applyFill="1" applyBorder="1" applyAlignment="1">
      <alignment horizontal="center" wrapText="1"/>
    </xf>
    <xf numFmtId="0" fontId="219" fillId="35" borderId="68" xfId="0" applyFont="1" applyFill="1" applyBorder="1" applyAlignment="1">
      <alignment horizontal="center" vertical="center" wrapText="1"/>
    </xf>
    <xf numFmtId="174" fontId="219" fillId="35" borderId="78" xfId="0" applyNumberFormat="1" applyFont="1" applyFill="1" applyBorder="1" applyAlignment="1">
      <alignment horizontal="center" vertical="center" wrapText="1"/>
    </xf>
    <xf numFmtId="3" fontId="219" fillId="35" borderId="78" xfId="0" applyNumberFormat="1" applyFont="1" applyFill="1" applyBorder="1" applyAlignment="1">
      <alignment horizontal="center" vertical="center" wrapText="1"/>
    </xf>
    <xf numFmtId="3" fontId="219" fillId="35" borderId="87" xfId="0" applyNumberFormat="1" applyFont="1" applyFill="1" applyBorder="1" applyAlignment="1">
      <alignment horizontal="center" vertical="center" wrapText="1"/>
    </xf>
    <xf numFmtId="3" fontId="219" fillId="35" borderId="37" xfId="0" applyNumberFormat="1" applyFont="1" applyFill="1" applyBorder="1" applyAlignment="1">
      <alignment horizontal="center" vertical="center" wrapText="1"/>
    </xf>
    <xf numFmtId="0" fontId="220" fillId="35" borderId="88" xfId="0" applyFont="1" applyFill="1" applyBorder="1" applyAlignment="1">
      <alignment wrapText="1"/>
    </xf>
    <xf numFmtId="0" fontId="220" fillId="35" borderId="89" xfId="0" applyFont="1" applyFill="1" applyBorder="1" applyAlignment="1">
      <alignment wrapText="1"/>
    </xf>
    <xf numFmtId="0" fontId="223" fillId="33" borderId="37" xfId="0" applyFont="1" applyFill="1" applyBorder="1" applyAlignment="1">
      <alignment horizontal="center" vertical="center" wrapText="1"/>
    </xf>
    <xf numFmtId="0" fontId="31" fillId="0" borderId="0" xfId="0" applyNumberFormat="1" applyFont="1" applyFill="1" applyBorder="1" applyAlignment="1" applyProtection="1">
      <alignment horizontal="left"/>
      <protection locked="0"/>
    </xf>
    <xf numFmtId="192" fontId="135" fillId="25" borderId="44" xfId="2737" applyNumberFormat="1" applyFont="1" applyFill="1" applyBorder="1" applyAlignment="1">
      <alignment horizontal="right" vertical="center"/>
    </xf>
    <xf numFmtId="192" fontId="135" fillId="25" borderId="44" xfId="2737" applyNumberFormat="1" applyFont="1" applyFill="1" applyBorder="1" applyAlignment="1">
      <alignment horizontal="right" vertical="center"/>
    </xf>
    <xf numFmtId="192" fontId="135" fillId="25" borderId="44" xfId="2737" applyNumberFormat="1" applyFont="1" applyFill="1" applyBorder="1" applyAlignment="1">
      <alignment horizontal="right" vertical="center"/>
    </xf>
    <xf numFmtId="175" fontId="194" fillId="25" borderId="27" xfId="0" applyNumberFormat="1" applyFont="1" applyFill="1" applyBorder="1" applyAlignment="1">
      <alignment horizontal="right" vertical="center"/>
    </xf>
    <xf numFmtId="175" fontId="133" fillId="25" borderId="26" xfId="0" applyNumberFormat="1" applyFont="1" applyFill="1" applyBorder="1" applyAlignment="1">
      <alignment horizontal="right"/>
    </xf>
    <xf numFmtId="175" fontId="133" fillId="25" borderId="29" xfId="0" applyNumberFormat="1" applyFont="1" applyFill="1" applyBorder="1" applyAlignment="1">
      <alignment horizontal="right"/>
    </xf>
    <xf numFmtId="175" fontId="137" fillId="25" borderId="29" xfId="0" applyNumberFormat="1" applyFont="1" applyFill="1" applyBorder="1" applyAlignment="1">
      <alignment horizontal="right"/>
    </xf>
    <xf numFmtId="175" fontId="137" fillId="25" borderId="26" xfId="0" applyNumberFormat="1" applyFont="1" applyFill="1" applyBorder="1" applyAlignment="1">
      <alignment horizontal="right"/>
    </xf>
    <xf numFmtId="0" fontId="31" fillId="0" borderId="0" xfId="184" applyFont="1" applyAlignment="1">
      <alignment horizontal="left"/>
    </xf>
    <xf numFmtId="0" fontId="31" fillId="0" borderId="0" xfId="184" applyFont="1"/>
    <xf numFmtId="0" fontId="31" fillId="0" borderId="0" xfId="184" applyFont="1" applyAlignment="1">
      <alignment horizontal="right"/>
    </xf>
    <xf numFmtId="0" fontId="34" fillId="0" borderId="0" xfId="184" applyFont="1"/>
    <xf numFmtId="0" fontId="34" fillId="0" borderId="0" xfId="184" applyFont="1" applyAlignment="1">
      <alignment horizontal="right"/>
    </xf>
    <xf numFmtId="0" fontId="34" fillId="0" borderId="0" xfId="184" applyFont="1" applyAlignment="1">
      <alignment vertical="top"/>
    </xf>
    <xf numFmtId="0" fontId="34" fillId="0" borderId="20" xfId="184" applyFont="1" applyBorder="1" applyAlignment="1">
      <alignment vertical="top" wrapText="1"/>
    </xf>
    <xf numFmtId="0" fontId="31" fillId="0" borderId="20" xfId="184" applyFont="1" applyBorder="1" applyAlignment="1">
      <alignment horizontal="right" vertical="top" wrapText="1"/>
    </xf>
    <xf numFmtId="0" fontId="31" fillId="0" borderId="11" xfId="184" applyFont="1" applyBorder="1" applyAlignment="1">
      <alignment horizontal="center" vertical="center"/>
    </xf>
    <xf numFmtId="0" fontId="36" fillId="0" borderId="10" xfId="184" applyFont="1" applyBorder="1" applyAlignment="1">
      <alignment horizontal="left" indent="1"/>
    </xf>
    <xf numFmtId="0" fontId="31" fillId="0" borderId="10" xfId="184" applyFont="1" applyBorder="1" applyAlignment="1">
      <alignment horizontal="left" indent="1"/>
    </xf>
    <xf numFmtId="0" fontId="31" fillId="0" borderId="10" xfId="184" applyFont="1" applyBorder="1" applyAlignment="1">
      <alignment horizontal="left" vertical="top" wrapText="1" indent="1"/>
    </xf>
    <xf numFmtId="0" fontId="36" fillId="0" borderId="10" xfId="184" applyFont="1" applyBorder="1" applyAlignment="1">
      <alignment horizontal="left" vertical="top" indent="1"/>
    </xf>
    <xf numFmtId="0" fontId="31" fillId="0" borderId="10" xfId="184" applyFont="1" applyBorder="1" applyAlignment="1">
      <alignment horizontal="left" vertical="top"/>
    </xf>
    <xf numFmtId="0" fontId="31" fillId="0" borderId="10" xfId="184" applyFont="1" applyBorder="1" applyAlignment="1">
      <alignment horizontal="left" vertical="top" indent="1"/>
    </xf>
    <xf numFmtId="0" fontId="34" fillId="0" borderId="15" xfId="184" applyFont="1" applyBorder="1" applyAlignment="1">
      <alignment horizontal="left" vertical="top" indent="1"/>
    </xf>
    <xf numFmtId="0" fontId="34" fillId="0" borderId="0" xfId="184" applyFont="1" applyAlignment="1">
      <alignment horizontal="left" vertical="top" indent="1"/>
    </xf>
    <xf numFmtId="168" fontId="34" fillId="0" borderId="0" xfId="184" applyNumberFormat="1" applyFont="1" applyAlignment="1">
      <alignment horizontal="center"/>
    </xf>
    <xf numFmtId="172" fontId="34" fillId="0" borderId="0" xfId="184" applyNumberFormat="1" applyFont="1" applyAlignment="1">
      <alignment vertical="top"/>
    </xf>
    <xf numFmtId="0" fontId="39" fillId="0" borderId="0" xfId="184" applyFont="1" applyAlignment="1" applyProtection="1">
      <alignment horizontal="left"/>
      <protection locked="0"/>
    </xf>
    <xf numFmtId="0" fontId="130" fillId="25" borderId="0" xfId="2737" applyFont="1" applyFill="1" applyAlignment="1">
      <alignment horizontal="left"/>
    </xf>
    <xf numFmtId="49" fontId="134" fillId="25" borderId="27" xfId="2737" applyNumberFormat="1" applyFont="1" applyFill="1" applyBorder="1" applyAlignment="1">
      <alignment horizontal="center" vertical="center"/>
    </xf>
    <xf numFmtId="49" fontId="134" fillId="25" borderId="27" xfId="2737" applyNumberFormat="1" applyFont="1" applyFill="1" applyBorder="1" applyAlignment="1">
      <alignment horizontal="center" vertical="center" wrapText="1"/>
    </xf>
    <xf numFmtId="0" fontId="134" fillId="25" borderId="27" xfId="2737" applyFont="1" applyFill="1" applyBorder="1" applyAlignment="1">
      <alignment horizontal="center" vertical="center" wrapText="1"/>
    </xf>
    <xf numFmtId="49" fontId="134" fillId="25" borderId="25" xfId="2737" applyNumberFormat="1" applyFont="1" applyFill="1" applyBorder="1" applyAlignment="1">
      <alignment horizontal="center" vertical="center"/>
    </xf>
    <xf numFmtId="49" fontId="132" fillId="25" borderId="24" xfId="2737" applyNumberFormat="1" applyFont="1" applyFill="1" applyBorder="1" applyAlignment="1">
      <alignment horizontal="left" vertical="center" wrapText="1"/>
    </xf>
    <xf numFmtId="0" fontId="144" fillId="25" borderId="24" xfId="2737" applyFont="1" applyFill="1" applyBorder="1" applyAlignment="1">
      <alignment horizontal="left" vertical="center" wrapText="1"/>
    </xf>
    <xf numFmtId="49" fontId="134" fillId="25" borderId="24" xfId="2737" applyNumberFormat="1" applyFont="1" applyFill="1" applyBorder="1" applyAlignment="1">
      <alignment horizontal="left" vertical="center" wrapText="1"/>
    </xf>
    <xf numFmtId="49" fontId="144" fillId="25" borderId="24" xfId="2737" applyNumberFormat="1" applyFont="1" applyFill="1" applyBorder="1" applyAlignment="1">
      <alignment horizontal="left" vertical="center" wrapText="1"/>
    </xf>
    <xf numFmtId="49" fontId="134" fillId="25" borderId="27" xfId="2737" applyNumberFormat="1" applyFont="1" applyFill="1" applyBorder="1" applyAlignment="1">
      <alignment horizontal="center" vertical="center"/>
    </xf>
    <xf numFmtId="49" fontId="134" fillId="25" borderId="27" xfId="2737" applyNumberFormat="1" applyFont="1" applyFill="1" applyBorder="1" applyAlignment="1">
      <alignment horizontal="center" vertical="center" wrapText="1"/>
    </xf>
    <xf numFmtId="0" fontId="134" fillId="25" borderId="27" xfId="2737" applyFont="1" applyFill="1" applyBorder="1" applyAlignment="1">
      <alignment horizontal="center" vertical="center" wrapText="1"/>
    </xf>
    <xf numFmtId="49" fontId="132" fillId="25" borderId="24" xfId="2737" applyNumberFormat="1" applyFont="1" applyFill="1" applyBorder="1" applyAlignment="1">
      <alignment horizontal="left" vertical="center" wrapText="1"/>
    </xf>
    <xf numFmtId="0" fontId="144" fillId="25" borderId="24" xfId="2737" applyFont="1" applyFill="1" applyBorder="1" applyAlignment="1">
      <alignment horizontal="left" vertical="center" wrapText="1"/>
    </xf>
    <xf numFmtId="49" fontId="134" fillId="25" borderId="24" xfId="2737" applyNumberFormat="1" applyFont="1" applyFill="1" applyBorder="1" applyAlignment="1">
      <alignment horizontal="left" vertical="center" wrapText="1"/>
    </xf>
    <xf numFmtId="49" fontId="144" fillId="25" borderId="24" xfId="2737" applyNumberFormat="1" applyFont="1" applyFill="1" applyBorder="1" applyAlignment="1">
      <alignment horizontal="left" vertical="center" wrapText="1"/>
    </xf>
    <xf numFmtId="49" fontId="149" fillId="25" borderId="25" xfId="0" applyNumberFormat="1" applyFont="1" applyFill="1" applyBorder="1" applyAlignment="1">
      <alignment horizontal="center" vertical="center"/>
    </xf>
    <xf numFmtId="49" fontId="149" fillId="25" borderId="29" xfId="0" applyNumberFormat="1" applyFont="1" applyFill="1" applyBorder="1" applyAlignment="1">
      <alignment horizontal="center" vertical="center"/>
    </xf>
    <xf numFmtId="0" fontId="130" fillId="25" borderId="0" xfId="0" applyFont="1" applyFill="1" applyAlignment="1">
      <alignment horizontal="left" vertical="center"/>
    </xf>
    <xf numFmtId="0" fontId="46" fillId="25" borderId="24" xfId="0" applyFont="1" applyFill="1" applyBorder="1" applyAlignment="1">
      <alignment horizontal="center" vertical="top"/>
    </xf>
    <xf numFmtId="49" fontId="116" fillId="25" borderId="24" xfId="0" applyNumberFormat="1" applyFont="1" applyFill="1" applyBorder="1" applyAlignment="1">
      <alignment horizontal="left" vertical="top" wrapText="1"/>
    </xf>
    <xf numFmtId="0" fontId="46" fillId="25" borderId="0" xfId="0" applyFont="1" applyFill="1" applyAlignment="1">
      <alignment horizontal="left" vertical="top"/>
    </xf>
    <xf numFmtId="49" fontId="216" fillId="25" borderId="24" xfId="0" applyNumberFormat="1" applyFont="1" applyFill="1" applyBorder="1" applyAlignment="1">
      <alignment horizontal="left" vertical="top" wrapText="1"/>
    </xf>
    <xf numFmtId="0" fontId="228" fillId="25" borderId="24" xfId="0" applyFont="1" applyFill="1" applyBorder="1" applyAlignment="1">
      <alignment horizontal="left" vertical="top"/>
    </xf>
    <xf numFmtId="49" fontId="116" fillId="25" borderId="24" xfId="0" applyNumberFormat="1" applyFont="1" applyFill="1" applyBorder="1" applyAlignment="1">
      <alignment horizontal="center" vertical="top"/>
    </xf>
    <xf numFmtId="49" fontId="46" fillId="25" borderId="24" xfId="0" applyNumberFormat="1" applyFont="1" applyFill="1" applyBorder="1" applyAlignment="1">
      <alignment horizontal="left" vertical="top"/>
    </xf>
    <xf numFmtId="49" fontId="216" fillId="25" borderId="24" xfId="0" applyNumberFormat="1" applyFont="1" applyFill="1" applyBorder="1" applyAlignment="1">
      <alignment horizontal="center" vertical="top"/>
    </xf>
    <xf numFmtId="0" fontId="46" fillId="25" borderId="24" xfId="0" applyFont="1" applyFill="1" applyBorder="1" applyAlignment="1">
      <alignment horizontal="left" vertical="top"/>
    </xf>
    <xf numFmtId="0" fontId="116" fillId="25" borderId="24" xfId="0" applyFont="1" applyFill="1" applyBorder="1" applyAlignment="1">
      <alignment horizontal="left" vertical="top" wrapText="1"/>
    </xf>
    <xf numFmtId="0" fontId="216" fillId="25" borderId="24" xfId="0" applyFont="1" applyFill="1" applyBorder="1" applyAlignment="1">
      <alignment horizontal="left" vertical="top" wrapText="1"/>
    </xf>
    <xf numFmtId="0" fontId="116" fillId="25" borderId="24" xfId="0" applyFont="1" applyFill="1" applyBorder="1" applyAlignment="1">
      <alignment horizontal="left" vertical="top"/>
    </xf>
    <xf numFmtId="0" fontId="116" fillId="25" borderId="26" xfId="0" applyFont="1" applyFill="1" applyBorder="1" applyAlignment="1">
      <alignment horizontal="left" vertical="top" wrapText="1"/>
    </xf>
    <xf numFmtId="0" fontId="0" fillId="0" borderId="0" xfId="0" applyFont="1" applyAlignment="1">
      <alignment vertical="top"/>
    </xf>
    <xf numFmtId="0" fontId="228" fillId="25" borderId="25" xfId="0" applyFont="1" applyFill="1" applyBorder="1" applyAlignment="1">
      <alignment horizontal="left" vertical="top"/>
    </xf>
    <xf numFmtId="0" fontId="116" fillId="25" borderId="25" xfId="0" applyFont="1" applyFill="1" applyBorder="1" applyAlignment="1">
      <alignment horizontal="left" vertical="top"/>
    </xf>
    <xf numFmtId="0" fontId="116" fillId="25" borderId="25" xfId="0" applyFont="1" applyFill="1" applyBorder="1" applyAlignment="1">
      <alignment horizontal="left" vertical="top" wrapText="1"/>
    </xf>
    <xf numFmtId="175" fontId="132" fillId="25" borderId="24" xfId="2737" applyNumberFormat="1" applyFont="1" applyFill="1" applyBorder="1" applyAlignment="1">
      <alignment horizontal="right" vertical="center"/>
    </xf>
    <xf numFmtId="175" fontId="144" fillId="25" borderId="24" xfId="2737" applyNumberFormat="1" applyFont="1" applyFill="1" applyBorder="1" applyAlignment="1">
      <alignment horizontal="right" vertical="center"/>
    </xf>
    <xf numFmtId="175" fontId="134" fillId="25" borderId="24" xfId="2737" applyNumberFormat="1" applyFont="1" applyFill="1" applyBorder="1" applyAlignment="1">
      <alignment horizontal="right" vertical="center"/>
    </xf>
    <xf numFmtId="175" fontId="31" fillId="0" borderId="14" xfId="0" applyNumberFormat="1" applyFont="1" applyBorder="1"/>
    <xf numFmtId="175" fontId="31" fillId="0" borderId="10" xfId="0" applyNumberFormat="1" applyFont="1" applyBorder="1"/>
    <xf numFmtId="175" fontId="202" fillId="25" borderId="24" xfId="197" applyNumberFormat="1" applyFont="1" applyFill="1" applyBorder="1" applyAlignment="1">
      <alignment horizontal="right" vertical="center"/>
    </xf>
    <xf numFmtId="175" fontId="202" fillId="25" borderId="71" xfId="197" applyNumberFormat="1" applyFont="1" applyFill="1" applyBorder="1" applyAlignment="1">
      <alignment horizontal="right" vertical="center"/>
    </xf>
    <xf numFmtId="175" fontId="204" fillId="25" borderId="24" xfId="197" applyNumberFormat="1" applyFont="1" applyFill="1" applyBorder="1" applyAlignment="1">
      <alignment horizontal="right" vertical="center"/>
    </xf>
    <xf numFmtId="175" fontId="205" fillId="25" borderId="24" xfId="197" applyNumberFormat="1" applyFont="1" applyFill="1" applyBorder="1" applyAlignment="1">
      <alignment horizontal="right" vertical="center"/>
    </xf>
    <xf numFmtId="175" fontId="204" fillId="25" borderId="71" xfId="197" applyNumberFormat="1" applyFont="1" applyFill="1" applyBorder="1" applyAlignment="1">
      <alignment horizontal="right" vertical="center"/>
    </xf>
    <xf numFmtId="175" fontId="203" fillId="25" borderId="24" xfId="197" applyNumberFormat="1" applyFont="1" applyFill="1" applyBorder="1" applyAlignment="1">
      <alignment horizontal="right" vertical="center"/>
    </xf>
    <xf numFmtId="175" fontId="203" fillId="25" borderId="71" xfId="197" applyNumberFormat="1" applyFont="1" applyFill="1" applyBorder="1" applyAlignment="1">
      <alignment horizontal="right" vertical="center"/>
    </xf>
    <xf numFmtId="175" fontId="200" fillId="25" borderId="24" xfId="197" applyNumberFormat="1" applyFont="1" applyFill="1" applyBorder="1" applyAlignment="1">
      <alignment horizontal="right" vertical="center"/>
    </xf>
    <xf numFmtId="175" fontId="200" fillId="25" borderId="71" xfId="197" applyNumberFormat="1" applyFont="1" applyFill="1" applyBorder="1" applyAlignment="1">
      <alignment horizontal="right" vertical="center"/>
    </xf>
    <xf numFmtId="175" fontId="206" fillId="25" borderId="24" xfId="197" applyNumberFormat="1" applyFont="1" applyFill="1" applyBorder="1" applyAlignment="1">
      <alignment horizontal="right" vertical="center"/>
    </xf>
    <xf numFmtId="175" fontId="206" fillId="25" borderId="71" xfId="197" applyNumberFormat="1" applyFont="1" applyFill="1" applyBorder="1" applyAlignment="1">
      <alignment horizontal="right" vertical="center"/>
    </xf>
    <xf numFmtId="175" fontId="203" fillId="25" borderId="25" xfId="197" applyNumberFormat="1" applyFont="1" applyFill="1" applyBorder="1" applyAlignment="1">
      <alignment horizontal="right" vertical="center"/>
    </xf>
    <xf numFmtId="175" fontId="203" fillId="25" borderId="72" xfId="197" applyNumberFormat="1" applyFont="1" applyFill="1" applyBorder="1" applyAlignment="1">
      <alignment horizontal="right" vertical="center"/>
    </xf>
    <xf numFmtId="175" fontId="130" fillId="25" borderId="0" xfId="0" applyNumberFormat="1" applyFont="1" applyFill="1" applyAlignment="1">
      <alignment horizontal="left"/>
    </xf>
    <xf numFmtId="175" fontId="131" fillId="25" borderId="24" xfId="2737" applyNumberFormat="1" applyFont="1" applyFill="1" applyBorder="1" applyAlignment="1">
      <alignment horizontal="right" vertical="center"/>
    </xf>
    <xf numFmtId="175" fontId="131" fillId="25" borderId="24" xfId="2737" applyNumberFormat="1" applyFont="1" applyFill="1" applyBorder="1" applyAlignment="1">
      <alignment horizontal="center" vertical="center"/>
    </xf>
    <xf numFmtId="175" fontId="131" fillId="25" borderId="24" xfId="2737" applyNumberFormat="1" applyFont="1" applyFill="1" applyBorder="1" applyAlignment="1">
      <alignment horizontal="right"/>
    </xf>
    <xf numFmtId="175" fontId="141" fillId="25" borderId="24" xfId="2737" applyNumberFormat="1" applyFont="1" applyFill="1" applyBorder="1" applyAlignment="1">
      <alignment horizontal="right"/>
    </xf>
    <xf numFmtId="175" fontId="129" fillId="25" borderId="24" xfId="2737" applyNumberFormat="1" applyFont="1" applyFill="1" applyBorder="1" applyAlignment="1">
      <alignment horizontal="right" vertical="top"/>
    </xf>
    <xf numFmtId="175" fontId="38" fillId="0" borderId="10" xfId="0" applyNumberFormat="1" applyFont="1" applyFill="1" applyBorder="1" applyAlignment="1">
      <alignment horizontal="center" vertical="center"/>
    </xf>
    <xf numFmtId="175" fontId="38" fillId="0" borderId="14" xfId="0" applyNumberFormat="1" applyFont="1" applyFill="1" applyBorder="1" applyAlignment="1">
      <alignment horizontal="center" vertical="center"/>
    </xf>
    <xf numFmtId="175" fontId="38" fillId="0" borderId="12" xfId="0" applyNumberFormat="1" applyFont="1" applyFill="1" applyBorder="1" applyAlignment="1">
      <alignment horizontal="center" vertical="center"/>
    </xf>
    <xf numFmtId="175" fontId="38" fillId="24" borderId="12" xfId="0" applyNumberFormat="1" applyFont="1" applyFill="1" applyBorder="1" applyAlignment="1">
      <alignment horizontal="center" vertical="center"/>
    </xf>
    <xf numFmtId="175" fontId="38" fillId="0" borderId="12" xfId="0" applyNumberFormat="1" applyFont="1" applyBorder="1" applyAlignment="1">
      <alignment horizontal="center" vertical="center"/>
    </xf>
    <xf numFmtId="175" fontId="37" fillId="0" borderId="10" xfId="0" applyNumberFormat="1" applyFont="1" applyFill="1" applyBorder="1" applyAlignment="1">
      <alignment horizontal="center" vertical="center"/>
    </xf>
    <xf numFmtId="175" fontId="37" fillId="24" borderId="10" xfId="0" applyNumberFormat="1" applyFont="1" applyFill="1" applyBorder="1" applyAlignment="1">
      <alignment horizontal="center" vertical="center"/>
    </xf>
    <xf numFmtId="175" fontId="37" fillId="0" borderId="10" xfId="0" applyNumberFormat="1" applyFont="1" applyBorder="1" applyAlignment="1">
      <alignment horizontal="center" vertical="center"/>
    </xf>
    <xf numFmtId="175" fontId="38" fillId="0" borderId="0" xfId="0" applyNumberFormat="1" applyFont="1" applyFill="1" applyBorder="1" applyAlignment="1">
      <alignment horizontal="center" vertical="center"/>
    </xf>
    <xf numFmtId="175" fontId="38" fillId="0" borderId="10" xfId="0" applyNumberFormat="1" applyFont="1" applyBorder="1" applyAlignment="1">
      <alignment horizontal="center" vertical="center"/>
    </xf>
    <xf numFmtId="175" fontId="37" fillId="0" borderId="14" xfId="0" applyNumberFormat="1" applyFont="1" applyFill="1" applyBorder="1" applyAlignment="1">
      <alignment horizontal="center" vertical="center"/>
    </xf>
    <xf numFmtId="175" fontId="37" fillId="0" borderId="0" xfId="0" applyNumberFormat="1" applyFont="1" applyFill="1" applyBorder="1" applyAlignment="1">
      <alignment horizontal="center" vertical="center"/>
    </xf>
    <xf numFmtId="178" fontId="38" fillId="25" borderId="10" xfId="0" applyNumberFormat="1" applyFont="1" applyFill="1" applyBorder="1" applyAlignment="1">
      <alignment horizontal="center" vertical="center"/>
    </xf>
    <xf numFmtId="178" fontId="38" fillId="25" borderId="0" xfId="0" applyNumberFormat="1" applyFont="1" applyFill="1" applyBorder="1" applyAlignment="1">
      <alignment horizontal="center" vertical="center"/>
    </xf>
    <xf numFmtId="175" fontId="38" fillId="0" borderId="17" xfId="0" applyNumberFormat="1" applyFont="1" applyFill="1" applyBorder="1" applyAlignment="1">
      <alignment horizontal="center" vertical="center"/>
    </xf>
    <xf numFmtId="3" fontId="38" fillId="0" borderId="14" xfId="0" applyNumberFormat="1" applyFont="1" applyFill="1" applyBorder="1" applyAlignment="1">
      <alignment horizontal="center" vertical="center"/>
    </xf>
    <xf numFmtId="3" fontId="38" fillId="0" borderId="10" xfId="0" applyNumberFormat="1" applyFont="1" applyFill="1" applyBorder="1" applyAlignment="1">
      <alignment horizontal="center" vertical="center"/>
    </xf>
    <xf numFmtId="3" fontId="38" fillId="0" borderId="0" xfId="0" applyNumberFormat="1" applyFont="1" applyFill="1" applyBorder="1" applyAlignment="1">
      <alignment horizontal="center" vertical="center"/>
    </xf>
    <xf numFmtId="3" fontId="38" fillId="0" borderId="10" xfId="0" applyNumberFormat="1" applyFont="1" applyBorder="1" applyAlignment="1">
      <alignment horizontal="center" vertical="center"/>
    </xf>
    <xf numFmtId="175" fontId="37" fillId="0" borderId="30" xfId="0" applyNumberFormat="1" applyFont="1" applyFill="1" applyBorder="1" applyAlignment="1">
      <alignment horizontal="center" vertical="center"/>
    </xf>
    <xf numFmtId="175" fontId="38" fillId="0" borderId="31" xfId="0" applyNumberFormat="1" applyFont="1" applyFill="1" applyBorder="1" applyAlignment="1">
      <alignment horizontal="center" vertical="center"/>
    </xf>
    <xf numFmtId="175" fontId="38" fillId="0" borderId="60" xfId="0" applyNumberFormat="1" applyFont="1" applyFill="1" applyBorder="1" applyAlignment="1">
      <alignment horizontal="center" vertical="center"/>
    </xf>
    <xf numFmtId="175" fontId="38" fillId="0" borderId="31" xfId="0" applyNumberFormat="1" applyFont="1" applyBorder="1" applyAlignment="1">
      <alignment horizontal="center" vertical="center"/>
    </xf>
    <xf numFmtId="175" fontId="37" fillId="0" borderId="31" xfId="0" applyNumberFormat="1" applyFont="1" applyFill="1" applyBorder="1" applyAlignment="1">
      <alignment horizontal="center" vertical="center"/>
    </xf>
    <xf numFmtId="0" fontId="38" fillId="0" borderId="10" xfId="0" applyFont="1" applyFill="1" applyBorder="1" applyAlignment="1">
      <alignment horizontal="center" vertical="center" wrapText="1"/>
    </xf>
    <xf numFmtId="175" fontId="38" fillId="0" borderId="62" xfId="0" applyNumberFormat="1" applyFont="1" applyBorder="1" applyAlignment="1">
      <alignment horizontal="center" vertical="center"/>
    </xf>
    <xf numFmtId="175" fontId="38" fillId="0" borderId="62" xfId="0" applyNumberFormat="1" applyFont="1" applyFill="1" applyBorder="1" applyAlignment="1">
      <alignment horizontal="center" vertical="center"/>
    </xf>
    <xf numFmtId="173" fontId="37" fillId="0" borderId="16" xfId="0" applyNumberFormat="1" applyFont="1" applyFill="1" applyBorder="1" applyAlignment="1">
      <alignment horizontal="center" vertical="center"/>
    </xf>
    <xf numFmtId="173" fontId="37" fillId="0" borderId="15" xfId="0" applyNumberFormat="1" applyFont="1" applyFill="1" applyBorder="1" applyAlignment="1">
      <alignment horizontal="center" vertical="center"/>
    </xf>
    <xf numFmtId="173" fontId="37" fillId="0" borderId="20" xfId="0" applyNumberFormat="1" applyFont="1" applyFill="1" applyBorder="1" applyAlignment="1">
      <alignment horizontal="center" vertical="center"/>
    </xf>
    <xf numFmtId="173" fontId="37" fillId="0" borderId="15" xfId="0" applyNumberFormat="1" applyFont="1" applyBorder="1" applyAlignment="1">
      <alignment horizontal="center" vertical="center"/>
    </xf>
    <xf numFmtId="175" fontId="140" fillId="25" borderId="24" xfId="2737" applyNumberFormat="1" applyFont="1" applyFill="1" applyBorder="1" applyAlignment="1">
      <alignment horizontal="right"/>
    </xf>
    <xf numFmtId="175" fontId="142" fillId="25" borderId="24" xfId="2737" applyNumberFormat="1" applyFont="1" applyFill="1" applyBorder="1" applyAlignment="1">
      <alignment horizontal="right" vertical="top"/>
    </xf>
    <xf numFmtId="175" fontId="142" fillId="25" borderId="25" xfId="2737" applyNumberFormat="1" applyFont="1" applyFill="1" applyBorder="1" applyAlignment="1">
      <alignment horizontal="right" vertical="top"/>
    </xf>
    <xf numFmtId="175" fontId="194" fillId="25" borderId="24" xfId="2737" applyNumberFormat="1" applyFont="1" applyFill="1" applyBorder="1" applyAlignment="1">
      <alignment horizontal="right" vertical="center"/>
    </xf>
    <xf numFmtId="175" fontId="194" fillId="25" borderId="24" xfId="2737" applyNumberFormat="1" applyFont="1" applyFill="1" applyBorder="1" applyAlignment="1">
      <alignment horizontal="right" vertical="top"/>
    </xf>
    <xf numFmtId="175" fontId="137" fillId="25" borderId="24" xfId="2737" applyNumberFormat="1" applyFont="1" applyFill="1" applyBorder="1" applyAlignment="1">
      <alignment horizontal="right" vertical="top" wrapText="1"/>
    </xf>
    <xf numFmtId="175" fontId="137" fillId="25" borderId="25" xfId="2737" applyNumberFormat="1" applyFont="1" applyFill="1" applyBorder="1" applyAlignment="1">
      <alignment horizontal="right" vertical="top" wrapText="1"/>
    </xf>
    <xf numFmtId="175" fontId="132" fillId="25" borderId="24" xfId="0" applyNumberFormat="1" applyFont="1" applyFill="1" applyBorder="1" applyAlignment="1">
      <alignment horizontal="right" vertical="center"/>
    </xf>
    <xf numFmtId="175" fontId="132" fillId="25" borderId="71" xfId="0" applyNumberFormat="1" applyFont="1" applyFill="1" applyBorder="1" applyAlignment="1">
      <alignment horizontal="right" vertical="center"/>
    </xf>
    <xf numFmtId="175" fontId="144" fillId="25" borderId="24" xfId="0" applyNumberFormat="1" applyFont="1" applyFill="1" applyBorder="1" applyAlignment="1">
      <alignment horizontal="right" vertical="center"/>
    </xf>
    <xf numFmtId="175" fontId="145" fillId="25" borderId="24" xfId="0" applyNumberFormat="1" applyFont="1" applyFill="1" applyBorder="1" applyAlignment="1">
      <alignment horizontal="right" vertical="center"/>
    </xf>
    <xf numFmtId="175" fontId="144" fillId="25" borderId="71" xfId="0" applyNumberFormat="1" applyFont="1" applyFill="1" applyBorder="1" applyAlignment="1">
      <alignment horizontal="right" vertical="center"/>
    </xf>
    <xf numFmtId="175" fontId="134" fillId="25" borderId="24" xfId="0" applyNumberFormat="1" applyFont="1" applyFill="1" applyBorder="1" applyAlignment="1">
      <alignment horizontal="right" vertical="center"/>
    </xf>
    <xf numFmtId="175" fontId="134" fillId="25" borderId="71" xfId="0" applyNumberFormat="1" applyFont="1" applyFill="1" applyBorder="1" applyAlignment="1">
      <alignment horizontal="right" vertical="center"/>
    </xf>
    <xf numFmtId="175" fontId="146" fillId="25" borderId="24" xfId="0" applyNumberFormat="1" applyFont="1" applyFill="1" applyBorder="1" applyAlignment="1">
      <alignment horizontal="right" vertical="center"/>
    </xf>
    <xf numFmtId="175" fontId="146" fillId="25" borderId="71" xfId="0" applyNumberFormat="1" applyFont="1" applyFill="1" applyBorder="1" applyAlignment="1">
      <alignment horizontal="right" vertical="center"/>
    </xf>
    <xf numFmtId="175" fontId="134" fillId="25" borderId="25" xfId="0" applyNumberFormat="1" applyFont="1" applyFill="1" applyBorder="1" applyAlignment="1">
      <alignment horizontal="right" vertical="center"/>
    </xf>
    <xf numFmtId="175" fontId="134" fillId="25" borderId="72" xfId="0" applyNumberFormat="1" applyFont="1" applyFill="1" applyBorder="1" applyAlignment="1">
      <alignment horizontal="right" vertical="center"/>
    </xf>
    <xf numFmtId="175" fontId="150" fillId="25" borderId="24" xfId="0" applyNumberFormat="1" applyFont="1" applyFill="1" applyBorder="1" applyAlignment="1">
      <alignment horizontal="right" vertical="center"/>
    </xf>
    <xf numFmtId="175" fontId="153" fillId="25" borderId="24" xfId="0" applyNumberFormat="1" applyFont="1" applyFill="1" applyBorder="1" applyAlignment="1">
      <alignment horizontal="left"/>
    </xf>
    <xf numFmtId="175" fontId="151" fillId="25" borderId="24" xfId="0" applyNumberFormat="1" applyFont="1" applyFill="1" applyBorder="1" applyAlignment="1">
      <alignment horizontal="right" vertical="center"/>
    </xf>
    <xf numFmtId="175" fontId="148" fillId="25" borderId="24" xfId="0" applyNumberFormat="1" applyFont="1" applyFill="1" applyBorder="1" applyAlignment="1">
      <alignment horizontal="right" vertical="center"/>
    </xf>
    <xf numFmtId="175" fontId="148" fillId="25" borderId="25" xfId="0" applyNumberFormat="1" applyFont="1" applyFill="1" applyBorder="1" applyAlignment="1">
      <alignment horizontal="right" vertical="center"/>
    </xf>
    <xf numFmtId="175" fontId="116" fillId="25" borderId="24" xfId="0" applyNumberFormat="1" applyFont="1" applyFill="1" applyBorder="1" applyAlignment="1">
      <alignment horizontal="right" vertical="top"/>
    </xf>
    <xf numFmtId="175" fontId="216" fillId="25" borderId="24" xfId="0" applyNumberFormat="1" applyFont="1" applyFill="1" applyBorder="1" applyAlignment="1">
      <alignment horizontal="center" vertical="top"/>
    </xf>
    <xf numFmtId="175" fontId="216" fillId="25" borderId="24" xfId="0" applyNumberFormat="1" applyFont="1" applyFill="1" applyBorder="1" applyAlignment="1">
      <alignment horizontal="right" vertical="top"/>
    </xf>
    <xf numFmtId="175" fontId="116" fillId="25" borderId="24" xfId="0" applyNumberFormat="1" applyFont="1" applyFill="1" applyBorder="1" applyAlignment="1">
      <alignment horizontal="left" vertical="top"/>
    </xf>
    <xf numFmtId="175" fontId="116" fillId="25" borderId="25" xfId="0" applyNumberFormat="1" applyFont="1" applyFill="1" applyBorder="1" applyAlignment="1">
      <alignment horizontal="left" vertical="top"/>
    </xf>
    <xf numFmtId="175" fontId="126" fillId="25" borderId="24" xfId="0" applyNumberFormat="1" applyFont="1" applyFill="1" applyBorder="1" applyAlignment="1">
      <alignment horizontal="right"/>
    </xf>
    <xf numFmtId="175" fontId="182" fillId="25" borderId="24" xfId="0" applyNumberFormat="1" applyFont="1" applyFill="1" applyBorder="1" applyAlignment="1">
      <alignment horizontal="right" vertical="top"/>
    </xf>
    <xf numFmtId="175" fontId="182" fillId="25" borderId="25" xfId="0" applyNumberFormat="1" applyFont="1" applyFill="1" applyBorder="1" applyAlignment="1">
      <alignment horizontal="right" vertical="top"/>
    </xf>
    <xf numFmtId="175" fontId="210" fillId="25" borderId="24" xfId="197" applyNumberFormat="1" applyFont="1" applyFill="1" applyBorder="1" applyAlignment="1">
      <alignment horizontal="right" vertical="center"/>
    </xf>
    <xf numFmtId="175" fontId="212" fillId="25" borderId="24" xfId="197" applyNumberFormat="1" applyFont="1" applyFill="1" applyBorder="1" applyAlignment="1">
      <alignment horizontal="right" vertical="center"/>
    </xf>
    <xf numFmtId="175" fontId="214" fillId="25" borderId="24" xfId="197" applyNumberFormat="1" applyFont="1" applyFill="1" applyBorder="1" applyAlignment="1">
      <alignment horizontal="right" vertical="center"/>
    </xf>
    <xf numFmtId="175" fontId="214" fillId="25" borderId="25" xfId="197" applyNumberFormat="1" applyFont="1" applyFill="1" applyBorder="1" applyAlignment="1">
      <alignment horizontal="right" vertical="center"/>
    </xf>
    <xf numFmtId="175" fontId="185" fillId="25" borderId="24" xfId="0" applyNumberFormat="1" applyFont="1" applyFill="1" applyBorder="1" applyAlignment="1">
      <alignment horizontal="right" vertical="center"/>
    </xf>
    <xf numFmtId="175" fontId="187" fillId="25" borderId="24" xfId="0" applyNumberFormat="1" applyFont="1" applyFill="1" applyBorder="1" applyAlignment="1">
      <alignment horizontal="right" vertical="center"/>
    </xf>
    <xf numFmtId="175" fontId="189" fillId="25" borderId="24" xfId="0" applyNumberFormat="1" applyFont="1" applyFill="1" applyBorder="1" applyAlignment="1">
      <alignment horizontal="right" vertical="center"/>
    </xf>
    <xf numFmtId="175" fontId="189" fillId="25" borderId="25" xfId="0" applyNumberFormat="1" applyFont="1" applyFill="1" applyBorder="1" applyAlignment="1">
      <alignment horizontal="right" vertical="center"/>
    </xf>
    <xf numFmtId="175" fontId="184" fillId="25" borderId="24" xfId="0" applyNumberFormat="1" applyFont="1" applyFill="1" applyBorder="1" applyAlignment="1">
      <alignment horizontal="right" vertical="center"/>
    </xf>
    <xf numFmtId="175" fontId="184" fillId="25" borderId="71" xfId="0" applyNumberFormat="1" applyFont="1" applyFill="1" applyBorder="1" applyAlignment="1">
      <alignment horizontal="right" vertical="center"/>
    </xf>
    <xf numFmtId="175" fontId="141" fillId="25" borderId="24" xfId="0" applyNumberFormat="1" applyFont="1" applyFill="1" applyBorder="1" applyAlignment="1">
      <alignment horizontal="right" vertical="center"/>
    </xf>
    <xf numFmtId="175" fontId="129" fillId="25" borderId="24" xfId="0" applyNumberFormat="1" applyFont="1" applyFill="1" applyBorder="1" applyAlignment="1">
      <alignment horizontal="right" vertical="center"/>
    </xf>
    <xf numFmtId="175" fontId="129" fillId="25" borderId="71" xfId="0" applyNumberFormat="1" applyFont="1" applyFill="1" applyBorder="1" applyAlignment="1">
      <alignment horizontal="right" vertical="center"/>
    </xf>
    <xf numFmtId="175" fontId="129" fillId="25" borderId="25" xfId="0" applyNumberFormat="1" applyFont="1" applyFill="1" applyBorder="1" applyAlignment="1">
      <alignment horizontal="right" vertical="center"/>
    </xf>
    <xf numFmtId="175" fontId="135" fillId="25" borderId="24" xfId="0" applyNumberFormat="1" applyFont="1" applyFill="1" applyBorder="1" applyAlignment="1">
      <alignment horizontal="right" vertical="center"/>
    </xf>
    <xf numFmtId="175" fontId="136" fillId="25" borderId="24" xfId="0" applyNumberFormat="1" applyFont="1" applyFill="1" applyBorder="1" applyAlignment="1">
      <alignment horizontal="right" vertical="center"/>
    </xf>
    <xf numFmtId="175" fontId="133" fillId="25" borderId="26" xfId="0" applyNumberFormat="1" applyFont="1" applyFill="1" applyBorder="1" applyAlignment="1">
      <alignment horizontal="right" vertical="center"/>
    </xf>
    <xf numFmtId="175" fontId="133" fillId="25" borderId="24" xfId="0" applyNumberFormat="1" applyFont="1" applyFill="1" applyBorder="1" applyAlignment="1">
      <alignment horizontal="right" vertical="center"/>
    </xf>
    <xf numFmtId="175" fontId="133" fillId="25" borderId="0" xfId="0" applyNumberFormat="1" applyFont="1" applyFill="1" applyAlignment="1">
      <alignment horizontal="right" vertical="center"/>
    </xf>
    <xf numFmtId="175" fontId="138" fillId="25" borderId="24" xfId="0" applyNumberFormat="1" applyFont="1" applyFill="1" applyBorder="1" applyAlignment="1">
      <alignment horizontal="right" vertical="center"/>
    </xf>
    <xf numFmtId="175" fontId="137" fillId="25" borderId="24" xfId="0" applyNumberFormat="1" applyFont="1" applyFill="1" applyBorder="1" applyAlignment="1">
      <alignment horizontal="right" vertical="center"/>
    </xf>
    <xf numFmtId="175" fontId="139" fillId="25" borderId="24" xfId="0" applyNumberFormat="1" applyFont="1" applyFill="1" applyBorder="1" applyAlignment="1">
      <alignment horizontal="right" vertical="center"/>
    </xf>
    <xf numFmtId="175" fontId="137" fillId="25" borderId="70" xfId="0" applyNumberFormat="1" applyFont="1" applyFill="1" applyBorder="1" applyAlignment="1">
      <alignment horizontal="right" vertical="center"/>
    </xf>
    <xf numFmtId="175" fontId="137" fillId="25" borderId="25" xfId="0" applyNumberFormat="1" applyFont="1" applyFill="1" applyBorder="1" applyAlignment="1">
      <alignment horizontal="right" vertical="center"/>
    </xf>
    <xf numFmtId="175" fontId="133" fillId="25" borderId="70" xfId="0" applyNumberFormat="1" applyFont="1" applyFill="1" applyBorder="1" applyAlignment="1">
      <alignment horizontal="right" vertical="center"/>
    </xf>
    <xf numFmtId="175" fontId="133" fillId="25" borderId="25" xfId="0" applyNumberFormat="1" applyFont="1" applyFill="1" applyBorder="1" applyAlignment="1">
      <alignment horizontal="right" vertical="center"/>
    </xf>
    <xf numFmtId="175" fontId="131" fillId="25" borderId="28" xfId="2737" applyNumberFormat="1" applyFont="1" applyFill="1" applyBorder="1" applyAlignment="1">
      <alignment horizontal="right" vertical="center"/>
    </xf>
    <xf numFmtId="175" fontId="141" fillId="25" borderId="28" xfId="2737" applyNumberFormat="1" applyFont="1" applyFill="1" applyBorder="1" applyAlignment="1">
      <alignment horizontal="right" vertical="center"/>
    </xf>
    <xf numFmtId="175" fontId="34" fillId="0" borderId="10" xfId="184" applyNumberFormat="1" applyFont="1" applyBorder="1" applyAlignment="1">
      <alignment horizontal="right" vertical="top"/>
    </xf>
    <xf numFmtId="175" fontId="34" fillId="0" borderId="10" xfId="184" applyNumberFormat="1" applyFont="1" applyBorder="1" applyAlignment="1">
      <alignment horizontal="right"/>
    </xf>
    <xf numFmtId="175" fontId="31" fillId="0" borderId="10" xfId="129" applyNumberFormat="1" applyFont="1" applyFill="1" applyBorder="1" applyAlignment="1">
      <alignment horizontal="right" vertical="top"/>
    </xf>
    <xf numFmtId="175" fontId="31" fillId="0" borderId="0" xfId="129" applyNumberFormat="1" applyFont="1" applyFill="1" applyBorder="1" applyAlignment="1">
      <alignment horizontal="right" vertical="top"/>
    </xf>
    <xf numFmtId="175" fontId="34" fillId="0" borderId="0" xfId="129" applyNumberFormat="1" applyFont="1" applyFill="1" applyBorder="1" applyAlignment="1">
      <alignment horizontal="right" vertical="top"/>
    </xf>
    <xf numFmtId="175" fontId="34" fillId="0" borderId="10" xfId="129" applyNumberFormat="1" applyFont="1" applyFill="1" applyBorder="1" applyAlignment="1">
      <alignment horizontal="right" vertical="center"/>
    </xf>
    <xf numFmtId="175" fontId="34" fillId="0" borderId="15" xfId="184" applyNumberFormat="1" applyFont="1" applyBorder="1" applyAlignment="1">
      <alignment horizontal="right" vertical="top"/>
    </xf>
    <xf numFmtId="175" fontId="131" fillId="25" borderId="32" xfId="0" applyNumberFormat="1" applyFont="1" applyFill="1" applyBorder="1" applyAlignment="1">
      <alignment horizontal="right" vertical="top"/>
    </xf>
    <xf numFmtId="175" fontId="129" fillId="25" borderId="33" xfId="0" applyNumberFormat="1" applyFont="1" applyFill="1" applyBorder="1" applyAlignment="1">
      <alignment horizontal="right" vertical="top"/>
    </xf>
    <xf numFmtId="175" fontId="141" fillId="25" borderId="33" xfId="0" applyNumberFormat="1" applyFont="1" applyFill="1" applyBorder="1" applyAlignment="1">
      <alignment horizontal="right" vertical="top"/>
    </xf>
    <xf numFmtId="175" fontId="131" fillId="25" borderId="33" xfId="0" applyNumberFormat="1" applyFont="1" applyFill="1" applyBorder="1" applyAlignment="1">
      <alignment horizontal="right" vertical="top"/>
    </xf>
    <xf numFmtId="175" fontId="131" fillId="25" borderId="34" xfId="0" applyNumberFormat="1" applyFont="1" applyFill="1" applyBorder="1" applyAlignment="1">
      <alignment horizontal="right" vertical="top"/>
    </xf>
    <xf numFmtId="175" fontId="129" fillId="25" borderId="32" xfId="2737" applyNumberFormat="1" applyFont="1" applyFill="1" applyBorder="1" applyAlignment="1">
      <alignment horizontal="right" vertical="top"/>
    </xf>
    <xf numFmtId="175" fontId="129" fillId="25" borderId="33" xfId="2737" applyNumberFormat="1" applyFont="1" applyFill="1" applyBorder="1" applyAlignment="1">
      <alignment horizontal="right" vertical="top"/>
    </xf>
    <xf numFmtId="175" fontId="129" fillId="25" borderId="35" xfId="2737" applyNumberFormat="1" applyFont="1" applyFill="1" applyBorder="1" applyAlignment="1">
      <alignment horizontal="right" vertical="top"/>
    </xf>
    <xf numFmtId="175" fontId="121" fillId="0" borderId="23" xfId="0" applyNumberFormat="1" applyFont="1" applyBorder="1"/>
    <xf numFmtId="175" fontId="46" fillId="0" borderId="10" xfId="1646" applyNumberFormat="1" applyFont="1" applyFill="1" applyBorder="1" applyAlignment="1">
      <alignment horizontal="center" wrapText="1"/>
    </xf>
    <xf numFmtId="175" fontId="31" fillId="0" borderId="0" xfId="0" applyNumberFormat="1" applyFont="1" applyAlignment="1">
      <alignment vertical="center"/>
    </xf>
    <xf numFmtId="175" fontId="46" fillId="0" borderId="0" xfId="0" applyNumberFormat="1" applyFont="1" applyAlignment="1">
      <alignment horizontal="center" vertical="center"/>
    </xf>
    <xf numFmtId="0" fontId="38" fillId="0" borderId="0" xfId="0" applyFont="1" applyAlignment="1">
      <alignment horizontal="center"/>
    </xf>
    <xf numFmtId="0" fontId="31" fillId="0" borderId="0" xfId="0" applyFont="1" applyAlignment="1">
      <alignment horizontal="left" vertical="top" wrapText="1"/>
    </xf>
    <xf numFmtId="49" fontId="129" fillId="25" borderId="0" xfId="2737" applyNumberFormat="1" applyFont="1" applyFill="1" applyAlignment="1">
      <alignment horizontal="right"/>
    </xf>
    <xf numFmtId="49" fontId="131" fillId="25" borderId="0" xfId="2737" applyNumberFormat="1" applyFont="1" applyFill="1" applyAlignment="1">
      <alignment horizontal="right" vertical="center"/>
    </xf>
    <xf numFmtId="49" fontId="132" fillId="25" borderId="0" xfId="2737" applyNumberFormat="1" applyFont="1" applyFill="1" applyAlignment="1">
      <alignment horizontal="left" vertical="center" wrapText="1"/>
    </xf>
    <xf numFmtId="49" fontId="134" fillId="25" borderId="27" xfId="2737" applyNumberFormat="1" applyFont="1" applyFill="1" applyBorder="1" applyAlignment="1">
      <alignment horizontal="center" vertical="center"/>
    </xf>
    <xf numFmtId="49" fontId="134" fillId="25" borderId="27" xfId="2737" applyNumberFormat="1" applyFont="1" applyFill="1" applyBorder="1" applyAlignment="1">
      <alignment horizontal="center" vertical="center" wrapText="1"/>
    </xf>
    <xf numFmtId="49" fontId="129" fillId="25" borderId="0" xfId="2737" applyNumberFormat="1" applyFont="1" applyFill="1" applyAlignment="1">
      <alignment horizontal="left"/>
    </xf>
    <xf numFmtId="49" fontId="131" fillId="25" borderId="0" xfId="2737" applyNumberFormat="1" applyFont="1" applyFill="1" applyAlignment="1">
      <alignment horizontal="left"/>
    </xf>
    <xf numFmtId="49" fontId="147" fillId="25" borderId="0" xfId="0" applyNumberFormat="1" applyFont="1" applyFill="1" applyAlignment="1">
      <alignment horizontal="center" vertical="center"/>
    </xf>
    <xf numFmtId="49" fontId="200" fillId="25" borderId="0" xfId="197" applyNumberFormat="1" applyFont="1" applyFill="1" applyAlignment="1">
      <alignment horizontal="left" vertical="center"/>
    </xf>
    <xf numFmtId="49" fontId="201" fillId="25" borderId="0" xfId="197" applyNumberFormat="1" applyFont="1" applyFill="1" applyAlignment="1">
      <alignment horizontal="left" vertical="center"/>
    </xf>
    <xf numFmtId="49" fontId="202" fillId="25" borderId="0" xfId="197" applyNumberFormat="1" applyFont="1" applyFill="1" applyAlignment="1">
      <alignment horizontal="left" vertical="center" wrapText="1"/>
    </xf>
    <xf numFmtId="49" fontId="203" fillId="25" borderId="27" xfId="197" applyNumberFormat="1" applyFont="1" applyFill="1" applyBorder="1" applyAlignment="1">
      <alignment horizontal="center" vertical="center"/>
    </xf>
    <xf numFmtId="49" fontId="203" fillId="25" borderId="27" xfId="197" applyNumberFormat="1" applyFont="1" applyFill="1" applyBorder="1" applyAlignment="1">
      <alignment horizontal="center" vertical="center" wrapText="1"/>
    </xf>
    <xf numFmtId="49" fontId="200" fillId="25" borderId="0" xfId="197" applyNumberFormat="1" applyFont="1" applyFill="1" applyAlignment="1">
      <alignment horizontal="right" vertical="center"/>
    </xf>
    <xf numFmtId="49" fontId="201" fillId="25" borderId="0" xfId="197" applyNumberFormat="1" applyFont="1" applyFill="1" applyAlignment="1">
      <alignment horizontal="right" vertical="center"/>
    </xf>
    <xf numFmtId="49" fontId="202" fillId="25" borderId="0" xfId="197" applyNumberFormat="1" applyFont="1" applyFill="1" applyAlignment="1">
      <alignment horizontal="right" vertical="center" wrapText="1"/>
    </xf>
    <xf numFmtId="49" fontId="203" fillId="25" borderId="58" xfId="197" applyNumberFormat="1" applyFont="1" applyFill="1" applyBorder="1" applyAlignment="1">
      <alignment horizontal="center" vertical="center" wrapText="1"/>
    </xf>
    <xf numFmtId="0" fontId="195" fillId="25" borderId="0" xfId="2737" applyFont="1" applyFill="1" applyAlignment="1">
      <alignment horizontal="center" vertical="center" wrapText="1"/>
    </xf>
    <xf numFmtId="49" fontId="148" fillId="25" borderId="0" xfId="2737" applyNumberFormat="1" applyFont="1" applyFill="1" applyAlignment="1">
      <alignment horizontal="right"/>
    </xf>
    <xf numFmtId="49" fontId="143" fillId="25" borderId="0" xfId="2737" applyNumberFormat="1" applyFont="1" applyFill="1" applyAlignment="1">
      <alignment horizontal="right"/>
    </xf>
    <xf numFmtId="49" fontId="148" fillId="25" borderId="0" xfId="2737" applyNumberFormat="1" applyFont="1" applyFill="1" applyAlignment="1">
      <alignment horizontal="left"/>
    </xf>
    <xf numFmtId="49" fontId="143" fillId="25" borderId="0" xfId="2737" applyNumberFormat="1" applyFont="1" applyFill="1" applyAlignment="1">
      <alignment horizontal="left"/>
    </xf>
    <xf numFmtId="49" fontId="149" fillId="25" borderId="0" xfId="2737" applyNumberFormat="1" applyFont="1" applyFill="1" applyAlignment="1">
      <alignment horizontal="left"/>
    </xf>
    <xf numFmtId="49" fontId="198" fillId="25" borderId="0" xfId="2737" applyNumberFormat="1" applyFont="1" applyFill="1" applyAlignment="1">
      <alignment horizontal="right" vertical="center"/>
    </xf>
    <xf numFmtId="49" fontId="137" fillId="25" borderId="27" xfId="2737" applyNumberFormat="1" applyFont="1" applyFill="1" applyBorder="1" applyAlignment="1">
      <alignment horizontal="center" vertical="center" wrapText="1"/>
    </xf>
    <xf numFmtId="49" fontId="137" fillId="25" borderId="27" xfId="2737" applyNumberFormat="1" applyFont="1" applyFill="1" applyBorder="1" applyAlignment="1">
      <alignment horizontal="center" vertical="center"/>
    </xf>
    <xf numFmtId="49" fontId="198" fillId="25" borderId="0" xfId="2737" applyNumberFormat="1" applyFont="1" applyFill="1" applyAlignment="1">
      <alignment horizontal="left" vertical="center"/>
    </xf>
    <xf numFmtId="49" fontId="143" fillId="25" borderId="0" xfId="2737" applyNumberFormat="1" applyFont="1" applyFill="1" applyAlignment="1">
      <alignment horizontal="left" vertical="center"/>
    </xf>
    <xf numFmtId="0" fontId="137" fillId="25" borderId="27" xfId="2737" applyFont="1" applyFill="1" applyBorder="1" applyAlignment="1">
      <alignment horizontal="center" vertical="center" wrapText="1"/>
    </xf>
    <xf numFmtId="49" fontId="143" fillId="25" borderId="0" xfId="2737" applyNumberFormat="1" applyFont="1" applyFill="1" applyAlignment="1">
      <alignment horizontal="right" vertical="center"/>
    </xf>
    <xf numFmtId="49" fontId="134" fillId="25" borderId="58" xfId="0" applyNumberFormat="1" applyFont="1" applyFill="1" applyBorder="1" applyAlignment="1">
      <alignment horizontal="center" vertical="center" wrapText="1"/>
    </xf>
    <xf numFmtId="49" fontId="134" fillId="25" borderId="27" xfId="0" applyNumberFormat="1" applyFont="1" applyFill="1" applyBorder="1" applyAlignment="1">
      <alignment horizontal="center" vertical="center"/>
    </xf>
    <xf numFmtId="49" fontId="134" fillId="25" borderId="27" xfId="0" applyNumberFormat="1" applyFont="1" applyFill="1" applyBorder="1" applyAlignment="1">
      <alignment horizontal="center" vertical="center" wrapText="1"/>
    </xf>
    <xf numFmtId="49" fontId="129" fillId="25" borderId="0" xfId="0" applyNumberFormat="1" applyFont="1" applyFill="1" applyAlignment="1">
      <alignment horizontal="left" vertical="center"/>
    </xf>
    <xf numFmtId="49" fontId="131" fillId="25" borderId="0" xfId="0" applyNumberFormat="1" applyFont="1" applyFill="1" applyAlignment="1">
      <alignment horizontal="left" vertical="center"/>
    </xf>
    <xf numFmtId="49" fontId="132" fillId="25" borderId="0" xfId="0" applyNumberFormat="1" applyFont="1" applyFill="1" applyAlignment="1">
      <alignment horizontal="left" vertical="center" wrapText="1"/>
    </xf>
    <xf numFmtId="49" fontId="129" fillId="25" borderId="0" xfId="0" applyNumberFormat="1" applyFont="1" applyFill="1" applyAlignment="1">
      <alignment horizontal="right" vertical="center"/>
    </xf>
    <xf numFmtId="49" fontId="131" fillId="25" borderId="0" xfId="0" applyNumberFormat="1" applyFont="1" applyFill="1" applyAlignment="1">
      <alignment horizontal="right" vertical="center"/>
    </xf>
    <xf numFmtId="49" fontId="132" fillId="25" borderId="0" xfId="0" applyNumberFormat="1" applyFont="1" applyFill="1" applyAlignment="1">
      <alignment horizontal="right" vertical="center" wrapText="1"/>
    </xf>
    <xf numFmtId="49" fontId="148" fillId="25" borderId="0" xfId="0" applyNumberFormat="1" applyFont="1" applyFill="1" applyAlignment="1">
      <alignment horizontal="left" vertical="center"/>
    </xf>
    <xf numFmtId="49" fontId="134" fillId="25" borderId="0" xfId="0" applyNumberFormat="1" applyFont="1" applyFill="1" applyAlignment="1">
      <alignment horizontal="right" vertical="center"/>
    </xf>
    <xf numFmtId="49" fontId="207" fillId="25" borderId="0" xfId="0" applyNumberFormat="1" applyFont="1" applyFill="1" applyAlignment="1">
      <alignment horizontal="left"/>
    </xf>
    <xf numFmtId="49" fontId="208" fillId="25" borderId="0" xfId="0" applyNumberFormat="1" applyFont="1" applyFill="1" applyAlignment="1">
      <alignment horizontal="left"/>
    </xf>
    <xf numFmtId="49" fontId="209" fillId="25" borderId="0" xfId="0" applyNumberFormat="1" applyFont="1" applyFill="1" applyAlignment="1">
      <alignment horizontal="left"/>
    </xf>
    <xf numFmtId="49" fontId="207" fillId="25" borderId="0" xfId="0" applyNumberFormat="1" applyFont="1" applyFill="1" applyAlignment="1">
      <alignment horizontal="right"/>
    </xf>
    <xf numFmtId="49" fontId="208" fillId="25" borderId="0" xfId="0" applyNumberFormat="1" applyFont="1" applyFill="1" applyAlignment="1">
      <alignment horizontal="right"/>
    </xf>
    <xf numFmtId="49" fontId="214" fillId="25" borderId="24" xfId="197" applyNumberFormat="1" applyFont="1" applyFill="1" applyBorder="1" applyAlignment="1">
      <alignment horizontal="left" vertical="center" wrapText="1"/>
    </xf>
    <xf numFmtId="49" fontId="212" fillId="25" borderId="24" xfId="197" applyNumberFormat="1" applyFont="1" applyFill="1" applyBorder="1" applyAlignment="1">
      <alignment horizontal="left" vertical="center" wrapText="1"/>
    </xf>
    <xf numFmtId="49" fontId="210" fillId="25" borderId="27" xfId="197" applyNumberFormat="1" applyFont="1" applyFill="1" applyBorder="1" applyAlignment="1">
      <alignment horizontal="center" vertical="center"/>
    </xf>
    <xf numFmtId="49" fontId="210" fillId="25" borderId="24" xfId="197" applyNumberFormat="1" applyFont="1" applyFill="1" applyBorder="1" applyAlignment="1">
      <alignment horizontal="left" vertical="center" wrapText="1"/>
    </xf>
    <xf numFmtId="49" fontId="214" fillId="25" borderId="25" xfId="197" applyNumberFormat="1" applyFont="1" applyFill="1" applyBorder="1" applyAlignment="1">
      <alignment horizontal="left" vertical="center" wrapText="1"/>
    </xf>
    <xf numFmtId="0" fontId="108" fillId="25" borderId="0" xfId="197" applyFont="1" applyFill="1" applyAlignment="1">
      <alignment horizontal="right" wrapText="1"/>
    </xf>
    <xf numFmtId="0" fontId="108" fillId="25" borderId="0" xfId="197" applyFont="1" applyFill="1" applyAlignment="1">
      <alignment horizontal="left" wrapText="1"/>
    </xf>
    <xf numFmtId="49" fontId="210" fillId="25" borderId="24" xfId="197" applyNumberFormat="1" applyFont="1" applyFill="1" applyBorder="1" applyAlignment="1">
      <alignment horizontal="left" vertical="center"/>
    </xf>
    <xf numFmtId="49" fontId="189" fillId="25" borderId="24" xfId="0" applyNumberFormat="1" applyFont="1" applyFill="1" applyBorder="1" applyAlignment="1">
      <alignment horizontal="left" vertical="center" wrapText="1"/>
    </xf>
    <xf numFmtId="49" fontId="187" fillId="25" borderId="24" xfId="0" applyNumberFormat="1" applyFont="1" applyFill="1" applyBorder="1" applyAlignment="1">
      <alignment horizontal="left" vertical="center" wrapText="1"/>
    </xf>
    <xf numFmtId="49" fontId="185" fillId="25" borderId="27" xfId="0" applyNumberFormat="1" applyFont="1" applyFill="1" applyBorder="1" applyAlignment="1">
      <alignment horizontal="center" vertical="center"/>
    </xf>
    <xf numFmtId="49" fontId="185" fillId="25" borderId="24" xfId="0" applyNumberFormat="1" applyFont="1" applyFill="1" applyBorder="1" applyAlignment="1">
      <alignment horizontal="left" vertical="center" wrapText="1"/>
    </xf>
    <xf numFmtId="0" fontId="135" fillId="25" borderId="0" xfId="0" applyFont="1" applyFill="1" applyAlignment="1">
      <alignment horizontal="left" wrapText="1"/>
    </xf>
    <xf numFmtId="49" fontId="185" fillId="25" borderId="24" xfId="0" applyNumberFormat="1" applyFont="1" applyFill="1" applyBorder="1" applyAlignment="1">
      <alignment horizontal="left" vertical="center"/>
    </xf>
    <xf numFmtId="0" fontId="135" fillId="25" borderId="0" xfId="0" applyFont="1" applyFill="1" applyAlignment="1">
      <alignment horizontal="right" wrapText="1"/>
    </xf>
    <xf numFmtId="49" fontId="189" fillId="25" borderId="25" xfId="0" applyNumberFormat="1" applyFont="1" applyFill="1" applyBorder="1" applyAlignment="1">
      <alignment horizontal="left" vertical="center" wrapText="1"/>
    </xf>
    <xf numFmtId="49" fontId="133" fillId="25" borderId="27" xfId="0" applyNumberFormat="1" applyFont="1" applyFill="1" applyBorder="1" applyAlignment="1">
      <alignment horizontal="center" vertical="center"/>
    </xf>
    <xf numFmtId="49" fontId="133" fillId="25" borderId="27" xfId="0" applyNumberFormat="1" applyFont="1" applyFill="1" applyBorder="1" applyAlignment="1">
      <alignment horizontal="center" vertical="center" wrapText="1"/>
    </xf>
    <xf numFmtId="49" fontId="160" fillId="25" borderId="55" xfId="0" applyNumberFormat="1" applyFont="1" applyFill="1" applyBorder="1" applyAlignment="1">
      <alignment horizontal="left" vertical="top" wrapText="1"/>
    </xf>
    <xf numFmtId="49" fontId="180" fillId="25" borderId="0" xfId="0" applyNumberFormat="1" applyFont="1" applyFill="1" applyAlignment="1">
      <alignment horizontal="center" vertical="center"/>
    </xf>
    <xf numFmtId="49" fontId="181" fillId="25" borderId="0" xfId="0" applyNumberFormat="1" applyFont="1" applyFill="1" applyAlignment="1">
      <alignment horizontal="left" vertical="center"/>
    </xf>
    <xf numFmtId="0" fontId="180" fillId="25" borderId="0" xfId="0" applyFont="1" applyFill="1" applyAlignment="1">
      <alignment horizontal="center" vertical="center"/>
    </xf>
    <xf numFmtId="49" fontId="160" fillId="25" borderId="27" xfId="0" applyNumberFormat="1" applyFont="1" applyFill="1" applyBorder="1" applyAlignment="1">
      <alignment horizontal="center" vertical="center" wrapText="1"/>
    </xf>
    <xf numFmtId="49" fontId="160" fillId="25" borderId="27" xfId="0" applyNumberFormat="1" applyFont="1" applyFill="1" applyBorder="1" applyAlignment="1">
      <alignment horizontal="center" vertical="top" wrapText="1"/>
    </xf>
    <xf numFmtId="49" fontId="160" fillId="25" borderId="44" xfId="0" applyNumberFormat="1" applyFont="1" applyFill="1" applyBorder="1" applyAlignment="1">
      <alignment horizontal="left" vertical="top" wrapText="1"/>
    </xf>
    <xf numFmtId="49" fontId="159" fillId="25" borderId="44" xfId="0" applyNumberFormat="1" applyFont="1" applyFill="1" applyBorder="1" applyAlignment="1">
      <alignment horizontal="left" vertical="top" wrapText="1"/>
    </xf>
    <xf numFmtId="0" fontId="160" fillId="25" borderId="44" xfId="0" applyFont="1" applyFill="1" applyBorder="1" applyAlignment="1">
      <alignment horizontal="left" vertical="top" wrapText="1"/>
    </xf>
    <xf numFmtId="0" fontId="191" fillId="25" borderId="0" xfId="2737" applyFont="1" applyFill="1" applyAlignment="1">
      <alignment horizontal="center" vertical="center" wrapText="1"/>
    </xf>
    <xf numFmtId="49" fontId="190" fillId="25" borderId="0" xfId="2737" applyNumberFormat="1" applyFont="1" applyFill="1" applyAlignment="1">
      <alignment horizontal="left" vertical="center" wrapText="1"/>
    </xf>
    <xf numFmtId="49" fontId="149" fillId="25" borderId="63" xfId="2737" applyNumberFormat="1" applyFont="1" applyFill="1" applyBorder="1" applyAlignment="1">
      <alignment horizontal="left"/>
    </xf>
    <xf numFmtId="0" fontId="149" fillId="25" borderId="0" xfId="2737" applyFont="1" applyFill="1" applyAlignment="1">
      <alignment horizontal="left" wrapText="1"/>
    </xf>
    <xf numFmtId="49" fontId="149" fillId="25" borderId="50" xfId="2737" applyNumberFormat="1" applyFont="1" applyFill="1" applyBorder="1" applyAlignment="1">
      <alignment horizontal="center" vertical="center" wrapText="1"/>
    </xf>
    <xf numFmtId="49" fontId="149" fillId="25" borderId="63" xfId="2737" applyNumberFormat="1" applyFont="1" applyFill="1" applyBorder="1" applyAlignment="1">
      <alignment horizontal="right"/>
    </xf>
    <xf numFmtId="0" fontId="149" fillId="25" borderId="0" xfId="2737" applyFont="1" applyFill="1" applyAlignment="1">
      <alignment horizontal="right" wrapText="1"/>
    </xf>
    <xf numFmtId="4" fontId="31" fillId="0" borderId="12" xfId="0" applyNumberFormat="1" applyFont="1" applyBorder="1" applyAlignment="1">
      <alignment horizontal="center" vertical="center" wrapText="1"/>
    </xf>
    <xf numFmtId="4" fontId="31" fillId="0" borderId="15" xfId="0" applyNumberFormat="1" applyFont="1" applyBorder="1" applyAlignment="1">
      <alignment horizontal="center" vertical="center" wrapText="1"/>
    </xf>
    <xf numFmtId="0" fontId="34" fillId="0" borderId="0" xfId="0" applyFont="1" applyFill="1" applyBorder="1" applyAlignment="1">
      <alignment horizontal="center" vertical="center" wrapText="1"/>
    </xf>
    <xf numFmtId="0" fontId="31" fillId="0" borderId="22" xfId="0" applyFont="1" applyFill="1" applyBorder="1" applyAlignment="1">
      <alignment horizontal="center" vertical="center" wrapText="1"/>
    </xf>
    <xf numFmtId="0" fontId="31" fillId="0" borderId="21" xfId="0" applyFont="1" applyFill="1" applyBorder="1" applyAlignment="1">
      <alignment horizontal="center" vertical="center" wrapText="1"/>
    </xf>
    <xf numFmtId="0" fontId="31" fillId="0" borderId="12" xfId="0" applyFont="1" applyBorder="1" applyAlignment="1">
      <alignment horizontal="center" vertical="center" wrapText="1"/>
    </xf>
    <xf numFmtId="0" fontId="31" fillId="0" borderId="15" xfId="0" applyFont="1" applyBorder="1" applyAlignment="1">
      <alignment horizontal="center" vertical="center" wrapText="1"/>
    </xf>
    <xf numFmtId="4" fontId="34" fillId="0" borderId="12" xfId="0" applyNumberFormat="1" applyFont="1" applyBorder="1" applyAlignment="1">
      <alignment horizontal="center" vertical="center" wrapText="1"/>
    </xf>
    <xf numFmtId="4" fontId="34" fillId="0" borderId="15" xfId="0" applyNumberFormat="1" applyFont="1" applyBorder="1" applyAlignment="1">
      <alignment horizontal="center" vertical="center" wrapText="1"/>
    </xf>
    <xf numFmtId="49" fontId="137" fillId="25" borderId="27" xfId="0" applyNumberFormat="1" applyFont="1" applyFill="1" applyBorder="1" applyAlignment="1">
      <alignment horizontal="center" vertical="center" wrapText="1"/>
    </xf>
    <xf numFmtId="49" fontId="137" fillId="25" borderId="27" xfId="0" applyNumberFormat="1" applyFont="1" applyFill="1" applyBorder="1" applyAlignment="1">
      <alignment horizontal="center" vertical="center"/>
    </xf>
    <xf numFmtId="0" fontId="132" fillId="25" borderId="0" xfId="0" applyFont="1" applyFill="1" applyAlignment="1">
      <alignment horizontal="center" vertical="center" wrapText="1"/>
    </xf>
    <xf numFmtId="0" fontId="49" fillId="0" borderId="0" xfId="0" applyFont="1" applyAlignment="1">
      <alignment horizontal="center" vertical="center" wrapText="1"/>
    </xf>
    <xf numFmtId="0" fontId="158" fillId="0" borderId="23" xfId="0" applyFont="1" applyBorder="1" applyAlignment="1">
      <alignment horizontal="left" vertical="center" wrapText="1"/>
    </xf>
    <xf numFmtId="0" fontId="34" fillId="0" borderId="0" xfId="0" applyFont="1" applyAlignment="1">
      <alignment horizontal="center" vertical="center" wrapText="1"/>
    </xf>
    <xf numFmtId="0" fontId="52" fillId="0" borderId="0" xfId="0" applyFont="1" applyFill="1" applyAlignment="1">
      <alignment horizontal="center" vertical="center"/>
    </xf>
    <xf numFmtId="0" fontId="51" fillId="0" borderId="0" xfId="0" applyFont="1" applyBorder="1" applyAlignment="1">
      <alignment horizontal="center" vertical="center"/>
    </xf>
    <xf numFmtId="0" fontId="0" fillId="0" borderId="0" xfId="0" applyBorder="1" applyAlignment="1">
      <alignment horizontal="center" vertical="center"/>
    </xf>
    <xf numFmtId="0" fontId="51" fillId="0" borderId="12" xfId="0" applyFont="1" applyBorder="1" applyAlignment="1">
      <alignment horizontal="center" vertical="center"/>
    </xf>
    <xf numFmtId="0" fontId="51" fillId="0" borderId="10" xfId="0" applyFont="1" applyBorder="1" applyAlignment="1">
      <alignment horizontal="center" vertical="center"/>
    </xf>
    <xf numFmtId="0" fontId="51" fillId="0" borderId="18" xfId="0" applyFont="1" applyBorder="1" applyAlignment="1">
      <alignment horizontal="center" vertical="center"/>
    </xf>
    <xf numFmtId="0" fontId="0" fillId="0" borderId="23" xfId="0" applyBorder="1" applyAlignment="1">
      <alignment horizontal="center" vertical="center"/>
    </xf>
    <xf numFmtId="0" fontId="51" fillId="0" borderId="19" xfId="0" applyFont="1" applyBorder="1" applyAlignment="1">
      <alignment horizontal="center" vertical="center"/>
    </xf>
    <xf numFmtId="0" fontId="0" fillId="0" borderId="20" xfId="0" applyBorder="1" applyAlignment="1">
      <alignment horizontal="center" vertical="center"/>
    </xf>
    <xf numFmtId="0" fontId="51" fillId="0" borderId="17" xfId="0" applyFont="1" applyBorder="1" applyAlignment="1">
      <alignment horizontal="center" vertical="center"/>
    </xf>
    <xf numFmtId="0" fontId="0" fillId="0" borderId="0" xfId="0" applyAlignment="1">
      <alignment horizontal="center" vertical="center"/>
    </xf>
    <xf numFmtId="0" fontId="51" fillId="0" borderId="15" xfId="0" applyFont="1" applyBorder="1" applyAlignment="1">
      <alignment horizontal="center" vertical="center"/>
    </xf>
    <xf numFmtId="0" fontId="51" fillId="0" borderId="14" xfId="0" applyFont="1" applyBorder="1" applyAlignment="1">
      <alignment horizontal="center" vertical="center"/>
    </xf>
    <xf numFmtId="0" fontId="51" fillId="0" borderId="23" xfId="0" applyFont="1" applyBorder="1" applyAlignment="1">
      <alignment horizontal="center" vertical="center"/>
    </xf>
    <xf numFmtId="0" fontId="51" fillId="0" borderId="13" xfId="0" applyFont="1" applyBorder="1" applyAlignment="1">
      <alignment horizontal="center" vertical="center"/>
    </xf>
    <xf numFmtId="0" fontId="51" fillId="0" borderId="20" xfId="0" applyFont="1" applyBorder="1" applyAlignment="1">
      <alignment horizontal="center" vertical="center"/>
    </xf>
    <xf numFmtId="0" fontId="51" fillId="0" borderId="16" xfId="0" applyFont="1" applyBorder="1" applyAlignment="1">
      <alignment horizontal="center" vertical="center"/>
    </xf>
    <xf numFmtId="0" fontId="36" fillId="0" borderId="0" xfId="2861" applyFont="1" applyAlignment="1">
      <alignment horizontal="left"/>
    </xf>
    <xf numFmtId="0" fontId="31" fillId="0" borderId="12" xfId="0" applyFont="1" applyFill="1" applyBorder="1" applyAlignment="1">
      <alignment horizontal="center" vertical="center" wrapText="1"/>
    </xf>
    <xf numFmtId="0" fontId="31" fillId="0" borderId="10" xfId="0" applyFont="1" applyFill="1" applyBorder="1" applyAlignment="1">
      <alignment horizontal="center" vertical="center" wrapText="1"/>
    </xf>
    <xf numFmtId="0" fontId="31" fillId="0" borderId="15" xfId="0" applyFont="1" applyFill="1" applyBorder="1" applyAlignment="1">
      <alignment horizontal="center" vertical="center" wrapText="1"/>
    </xf>
    <xf numFmtId="0" fontId="31" fillId="0" borderId="18" xfId="0" applyFont="1" applyFill="1" applyBorder="1" applyAlignment="1">
      <alignment horizontal="center" vertical="center"/>
    </xf>
    <xf numFmtId="0" fontId="31" fillId="0" borderId="13" xfId="0" applyFont="1" applyFill="1" applyBorder="1" applyAlignment="1">
      <alignment horizontal="center" vertical="center"/>
    </xf>
    <xf numFmtId="0" fontId="31" fillId="0" borderId="19" xfId="0" applyFont="1" applyFill="1" applyBorder="1" applyAlignment="1">
      <alignment horizontal="center" vertical="center"/>
    </xf>
    <xf numFmtId="0" fontId="31" fillId="0" borderId="16" xfId="0" applyFont="1" applyFill="1" applyBorder="1" applyAlignment="1">
      <alignment horizontal="center" vertical="center"/>
    </xf>
    <xf numFmtId="0" fontId="36" fillId="0" borderId="49" xfId="0" applyFont="1" applyBorder="1" applyAlignment="1">
      <alignment horizontal="left" vertical="center"/>
    </xf>
    <xf numFmtId="0" fontId="36" fillId="0" borderId="43" xfId="0" applyFont="1" applyBorder="1" applyAlignment="1">
      <alignment horizontal="left" vertical="center"/>
    </xf>
    <xf numFmtId="0" fontId="27" fillId="0" borderId="49" xfId="0" applyFont="1" applyBorder="1" applyAlignment="1">
      <alignment horizontal="left"/>
    </xf>
    <xf numFmtId="0" fontId="27" fillId="0" borderId="43" xfId="0" applyFont="1" applyBorder="1" applyAlignment="1">
      <alignment horizontal="left"/>
    </xf>
    <xf numFmtId="0" fontId="27" fillId="0" borderId="61" xfId="0" applyFont="1" applyBorder="1" applyAlignment="1">
      <alignment horizontal="left"/>
    </xf>
    <xf numFmtId="0" fontId="40" fillId="0" borderId="0" xfId="0" applyFont="1" applyAlignment="1">
      <alignment horizontal="left"/>
    </xf>
    <xf numFmtId="0" fontId="31" fillId="0" borderId="0" xfId="0" applyFont="1" applyAlignment="1">
      <alignment horizontal="left"/>
    </xf>
    <xf numFmtId="0" fontId="36" fillId="0" borderId="0" xfId="0" applyFont="1" applyAlignment="1">
      <alignment horizontal="left"/>
    </xf>
    <xf numFmtId="0" fontId="40" fillId="0" borderId="0" xfId="0" applyFont="1" applyAlignment="1">
      <alignment horizontal="left" wrapText="1"/>
    </xf>
    <xf numFmtId="0" fontId="31" fillId="0" borderId="12" xfId="0" applyFont="1" applyFill="1" applyBorder="1" applyAlignment="1">
      <alignment horizontal="center" vertical="center"/>
    </xf>
    <xf numFmtId="0" fontId="31" fillId="0" borderId="10" xfId="0" applyFont="1" applyFill="1" applyBorder="1" applyAlignment="1">
      <alignment horizontal="center" vertical="center"/>
    </xf>
    <xf numFmtId="0" fontId="31" fillId="0" borderId="15" xfId="0" applyFont="1" applyFill="1" applyBorder="1" applyAlignment="1">
      <alignment horizontal="center" vertical="center"/>
    </xf>
    <xf numFmtId="0" fontId="31" fillId="0" borderId="18" xfId="0" applyFont="1" applyBorder="1" applyAlignment="1">
      <alignment horizontal="center" vertical="center"/>
    </xf>
    <xf numFmtId="0" fontId="31" fillId="0" borderId="13" xfId="0" applyFont="1" applyBorder="1" applyAlignment="1">
      <alignment horizontal="center" vertical="center"/>
    </xf>
    <xf numFmtId="0" fontId="31" fillId="0" borderId="19" xfId="0" applyFont="1" applyBorder="1" applyAlignment="1">
      <alignment horizontal="center" vertical="center"/>
    </xf>
    <xf numFmtId="0" fontId="31" fillId="0" borderId="16" xfId="0" applyFont="1" applyBorder="1" applyAlignment="1">
      <alignment horizontal="center" vertical="center"/>
    </xf>
    <xf numFmtId="0" fontId="219" fillId="0" borderId="0" xfId="0" applyFont="1" applyAlignment="1">
      <alignment horizontal="center" wrapText="1"/>
    </xf>
    <xf numFmtId="0" fontId="221" fillId="0" borderId="0" xfId="0" applyFont="1" applyAlignment="1">
      <alignment horizontal="center" vertical="top" wrapText="1"/>
    </xf>
    <xf numFmtId="0" fontId="222" fillId="0" borderId="0" xfId="0" applyFont="1" applyAlignment="1">
      <alignment horizontal="center"/>
    </xf>
    <xf numFmtId="0" fontId="220" fillId="32" borderId="78" xfId="0" applyFont="1" applyFill="1" applyBorder="1" applyAlignment="1">
      <alignment horizontal="center" wrapText="1"/>
    </xf>
    <xf numFmtId="0" fontId="220" fillId="32" borderId="79" xfId="0" applyFont="1" applyFill="1" applyBorder="1" applyAlignment="1">
      <alignment horizontal="center" wrapText="1"/>
    </xf>
    <xf numFmtId="0" fontId="220" fillId="32" borderId="80" xfId="0" applyFont="1" applyFill="1" applyBorder="1" applyAlignment="1">
      <alignment horizontal="center" wrapText="1"/>
    </xf>
    <xf numFmtId="0" fontId="220" fillId="32" borderId="37" xfId="0" applyFont="1" applyFill="1" applyBorder="1" applyAlignment="1">
      <alignment horizontal="center" wrapText="1"/>
    </xf>
    <xf numFmtId="0" fontId="220" fillId="32" borderId="56" xfId="0" applyFont="1" applyFill="1" applyBorder="1" applyAlignment="1">
      <alignment horizontal="center" wrapText="1"/>
    </xf>
    <xf numFmtId="0" fontId="220" fillId="32" borderId="81" xfId="0" applyFont="1" applyFill="1" applyBorder="1" applyAlignment="1">
      <alignment horizontal="center" wrapText="1"/>
    </xf>
    <xf numFmtId="0" fontId="220" fillId="32" borderId="82" xfId="0" applyFont="1" applyFill="1" applyBorder="1" applyAlignment="1">
      <alignment horizontal="center" wrapText="1"/>
    </xf>
    <xf numFmtId="0" fontId="219" fillId="32" borderId="73" xfId="0" applyFont="1" applyFill="1" applyBorder="1" applyAlignment="1">
      <alignment horizontal="center" vertical="center" wrapText="1"/>
    </xf>
    <xf numFmtId="0" fontId="219" fillId="32" borderId="76" xfId="0" applyFont="1" applyFill="1" applyBorder="1" applyAlignment="1">
      <alignment horizontal="center" vertical="center" wrapText="1"/>
    </xf>
    <xf numFmtId="0" fontId="219" fillId="32" borderId="78" xfId="0" applyFont="1" applyFill="1" applyBorder="1" applyAlignment="1">
      <alignment horizontal="center" vertical="center" wrapText="1"/>
    </xf>
    <xf numFmtId="0" fontId="223" fillId="33" borderId="73" xfId="0" applyFont="1" applyFill="1" applyBorder="1" applyAlignment="1">
      <alignment horizontal="center" vertical="center" wrapText="1"/>
    </xf>
    <xf numFmtId="0" fontId="223" fillId="33" borderId="74" xfId="0" applyFont="1" applyFill="1" applyBorder="1" applyAlignment="1">
      <alignment horizontal="center" vertical="center" wrapText="1"/>
    </xf>
    <xf numFmtId="0" fontId="223" fillId="33" borderId="75" xfId="0" applyFont="1" applyFill="1" applyBorder="1" applyAlignment="1">
      <alignment horizontal="center" vertical="center" wrapText="1"/>
    </xf>
    <xf numFmtId="0" fontId="223" fillId="33" borderId="68" xfId="0" applyFont="1" applyFill="1" applyBorder="1" applyAlignment="1">
      <alignment horizontal="center" vertical="center" wrapText="1"/>
    </xf>
    <xf numFmtId="0" fontId="223" fillId="33" borderId="37" xfId="0" applyFont="1" applyFill="1" applyBorder="1" applyAlignment="1">
      <alignment horizontal="center" vertical="center" wrapText="1"/>
    </xf>
    <xf numFmtId="0" fontId="223" fillId="33" borderId="69" xfId="0" applyFont="1" applyFill="1" applyBorder="1" applyAlignment="1">
      <alignment horizontal="center" vertical="center" wrapText="1"/>
    </xf>
    <xf numFmtId="0" fontId="224" fillId="33" borderId="37" xfId="0" applyFont="1" applyFill="1" applyBorder="1" applyAlignment="1">
      <alignment horizontal="center" vertical="center" wrapText="1"/>
    </xf>
    <xf numFmtId="0" fontId="220" fillId="33" borderId="68" xfId="0" applyFont="1" applyFill="1" applyBorder="1" applyAlignment="1">
      <alignment horizontal="center" vertical="center" wrapText="1"/>
    </xf>
    <xf numFmtId="0" fontId="220" fillId="33" borderId="37" xfId="0" applyFont="1" applyFill="1" applyBorder="1" applyAlignment="1">
      <alignment horizontal="center" vertical="center" wrapText="1"/>
    </xf>
    <xf numFmtId="0" fontId="220" fillId="33" borderId="69" xfId="0" applyFont="1" applyFill="1" applyBorder="1" applyAlignment="1">
      <alignment horizontal="center" vertical="center" wrapText="1"/>
    </xf>
    <xf numFmtId="49" fontId="165" fillId="25" borderId="0" xfId="0" applyNumberFormat="1" applyFont="1" applyFill="1" applyAlignment="1">
      <alignment horizontal="right" vertical="center"/>
    </xf>
    <xf numFmtId="0" fontId="132" fillId="25" borderId="0" xfId="2737" applyFont="1" applyFill="1" applyAlignment="1">
      <alignment horizontal="center" vertical="center" wrapText="1"/>
    </xf>
    <xf numFmtId="0" fontId="34" fillId="0" borderId="0" xfId="1101" applyFont="1" applyAlignment="1">
      <alignment horizontal="center" vertical="center"/>
    </xf>
    <xf numFmtId="0" fontId="38" fillId="0" borderId="0" xfId="0" applyFont="1" applyAlignment="1">
      <alignment horizontal="center" wrapText="1"/>
    </xf>
    <xf numFmtId="0" fontId="34" fillId="0" borderId="22" xfId="0" applyFont="1" applyBorder="1" applyAlignment="1">
      <alignment horizontal="center" vertical="center" wrapText="1"/>
    </xf>
    <xf numFmtId="0" fontId="34" fillId="0" borderId="21" xfId="0" applyFont="1" applyBorder="1" applyAlignment="1">
      <alignment horizontal="center" vertical="center" wrapText="1"/>
    </xf>
    <xf numFmtId="0" fontId="161" fillId="0" borderId="0" xfId="0" applyFont="1" applyAlignment="1">
      <alignment horizontal="center" vertical="center" wrapText="1"/>
    </xf>
    <xf numFmtId="49" fontId="126" fillId="25" borderId="11" xfId="0" applyNumberFormat="1" applyFont="1" applyFill="1" applyBorder="1" applyAlignment="1">
      <alignment horizontal="left" vertical="center"/>
    </xf>
    <xf numFmtId="0" fontId="164" fillId="0" borderId="11" xfId="0" applyFont="1" applyBorder="1" applyAlignment="1">
      <alignment horizontal="center" vertical="center" wrapText="1"/>
    </xf>
    <xf numFmtId="49" fontId="126" fillId="25" borderId="11" xfId="0" applyNumberFormat="1" applyFont="1" applyFill="1" applyBorder="1" applyAlignment="1">
      <alignment horizontal="center" vertical="center"/>
    </xf>
    <xf numFmtId="49" fontId="126" fillId="25" borderId="11" xfId="0" applyNumberFormat="1" applyFont="1" applyFill="1" applyBorder="1" applyAlignment="1">
      <alignment horizontal="center" vertical="center" wrapText="1"/>
    </xf>
    <xf numFmtId="0" fontId="31" fillId="0" borderId="0" xfId="0" applyFont="1" applyAlignment="1" applyProtection="1">
      <alignment horizontal="left" vertical="top" wrapText="1"/>
      <protection locked="0"/>
    </xf>
  </cellXfs>
  <cellStyles count="9856">
    <cellStyle name="_x0005__x001c_" xfId="196" xr:uid="{00000000-0005-0000-0000-000000000000}"/>
    <cellStyle name="_ГБ РБ МБ" xfId="9532" xr:uid="{00000000-0005-0000-0000-000001000000}"/>
    <cellStyle name="_ГБ_НФ_2001_15_" xfId="9431" xr:uid="{00000000-0005-0000-0000-000002000000}"/>
    <cellStyle name="_ГБ_РБ_темп роста" xfId="9497" xr:uid="{00000000-0005-0000-0000-000003000000}"/>
    <cellStyle name="_Глава_уточ РБ06_презент" xfId="9608" xr:uid="{00000000-0005-0000-0000-000004000000}"/>
    <cellStyle name="_голубой сравн макро (11 мая)" xfId="9543" xr:uid="{00000000-0005-0000-0000-000005000000}"/>
    <cellStyle name="_голубой сравн макро 6 - 8 (26 мая)" xfId="9475" xr:uid="{00000000-0005-0000-0000-000006000000}"/>
    <cellStyle name="_голубой сравн макро по измен СФП 2007-2009 (3 июня)" xfId="9578" xr:uid="{00000000-0005-0000-0000-000007000000}"/>
    <cellStyle name="_для презентации" xfId="9518" xr:uid="{00000000-0005-0000-0000-000008000000}"/>
    <cellStyle name="_жас" xfId="9417" xr:uid="{00000000-0005-0000-0000-000009000000}"/>
    <cellStyle name="_Заявка по инвестпроектам на 2006-2007 годы УДП РК" xfId="9440" xr:uid="{00000000-0005-0000-0000-00000A000000}"/>
    <cellStyle name="_Книга1" xfId="9439" xr:uid="{00000000-0005-0000-0000-00000B000000}"/>
    <cellStyle name="_Книга1_1" xfId="9506" xr:uid="{00000000-0005-0000-0000-00000C000000}"/>
    <cellStyle name="_Книга3" xfId="9622" xr:uid="{00000000-0005-0000-0000-00000D000000}"/>
    <cellStyle name="_Консолид.бюджет" xfId="9555" xr:uid="{00000000-0005-0000-0000-00000E000000}"/>
    <cellStyle name="_макро" xfId="9490" xr:uid="{00000000-0005-0000-0000-00000F000000}"/>
    <cellStyle name="_макро по СФП 2007-2009 (31 мая)" xfId="9593" xr:uid="{00000000-0005-0000-0000-000010000000}"/>
    <cellStyle name="_Макроэкономические показатели" xfId="9531" xr:uid="{00000000-0005-0000-0000-000011000000}"/>
    <cellStyle name="_МООС перечень инвест проектов на 2006-2008 гг (3)" xfId="9430" xr:uid="{00000000-0005-0000-0000-000012000000}"/>
    <cellStyle name="_НФ(Динамика)_основной(с учетом Концепции)_ на 01.01.07г_с предвар_4%_15,58." xfId="9496" xr:uid="{00000000-0005-0000-0000-000013000000}"/>
    <cellStyle name="_НФ(Динамика)_основной(с учетом Концепции)_май" xfId="9607" xr:uid="{00000000-0005-0000-0000-000014000000}"/>
    <cellStyle name="_НФ_основной(без Концепции)" xfId="9542" xr:uid="{00000000-0005-0000-0000-000015000000}"/>
    <cellStyle name="_Основная ГБ-РБ" xfId="9548" xr:uid="{00000000-0005-0000-0000-000016000000}"/>
    <cellStyle name="_по структуре бюджета" xfId="9474" xr:uid="{00000000-0005-0000-0000-000017000000}"/>
    <cellStyle name="_после парламРБ07" xfId="9577" xr:uid="{00000000-0005-0000-0000-000018000000}"/>
    <cellStyle name="_ППРИП НА 2006-2008 ГОДЫ 31 Болат" xfId="9442" xr:uid="{00000000-0005-0000-0000-000019000000}"/>
    <cellStyle name="_проект уточнения РБ 2007_Нурлан" xfId="9444" xr:uid="{00000000-0005-0000-0000-00001A000000}"/>
    <cellStyle name="_Расходы на соц.сферу РБ" xfId="9445" xr:uid="{00000000-0005-0000-0000-00001B000000}"/>
    <cellStyle name="_РБ08осн_табл" xfId="9446" xr:uid="{00000000-0005-0000-0000-00001C000000}"/>
    <cellStyle name="_РБ2007_2008 прогноз" xfId="9447" xr:uid="{00000000-0005-0000-0000-00001D000000}"/>
    <cellStyle name="_рус консолидир" xfId="9448" xr:uid="{00000000-0005-0000-0000-00001E000000}"/>
    <cellStyle name="_рыжик для слайда" xfId="9449" xr:uid="{00000000-0005-0000-0000-00001F000000}"/>
    <cellStyle name="_Свод по силовым" xfId="9450" xr:uid="{00000000-0005-0000-0000-000020000000}"/>
    <cellStyle name="_Социалка на 2003-2008 годы" xfId="9525" xr:uid="{00000000-0005-0000-0000-000021000000}"/>
    <cellStyle name="_Справка 2002-2007 _ГБ_РБ_МБ (01.08.07г.)" xfId="9451" xr:uid="{00000000-0005-0000-0000-000022000000}"/>
    <cellStyle name="_Сравнение макро(25 января)" xfId="9452" xr:uid="{00000000-0005-0000-0000-000023000000}"/>
    <cellStyle name="_сравнительная таб." xfId="9453" xr:uid="{00000000-0005-0000-0000-000024000000}"/>
    <cellStyle name="_трансферты" xfId="5120" xr:uid="{00000000-0005-0000-0000-000025000000}"/>
    <cellStyle name="_уточ06 НФ" xfId="9443" xr:uid="{00000000-0005-0000-0000-000026000000}"/>
    <cellStyle name="_Уточнение СФП-14-05" xfId="9456" xr:uid="{00000000-0005-0000-0000-000027000000}"/>
    <cellStyle name="_уточРБ07осн_табл" xfId="9507" xr:uid="{00000000-0005-0000-0000-000028000000}"/>
    <cellStyle name="20% - Accent1 2" xfId="9598" xr:uid="{00000000-0005-0000-0000-000029000000}"/>
    <cellStyle name="20% — акцент1" xfId="2" builtinId="30" customBuiltin="1"/>
    <cellStyle name="20% — акцент1 10" xfId="575" xr:uid="{00000000-0005-0000-0000-00002B000000}"/>
    <cellStyle name="20% — акцент1 11" xfId="1126" xr:uid="{00000000-0005-0000-0000-00002C000000}"/>
    <cellStyle name="20% - Акцент1 2" xfId="46" xr:uid="{00000000-0005-0000-0000-00002D000000}"/>
    <cellStyle name="20% — акцент1 2" xfId="216" xr:uid="{00000000-0005-0000-0000-00002E000000}"/>
    <cellStyle name="20% - Акцент1 2 2" xfId="141" xr:uid="{00000000-0005-0000-0000-00002F000000}"/>
    <cellStyle name="20% — акцент1 2 2" xfId="5135" xr:uid="{00000000-0005-0000-0000-000030000000}"/>
    <cellStyle name="20% — акцент1 2 3" xfId="7029" xr:uid="{00000000-0005-0000-0000-000031000000}"/>
    <cellStyle name="20% — акцент1 2 4" xfId="9610" xr:uid="{00000000-0005-0000-0000-000032000000}"/>
    <cellStyle name="20% — акцент1 2 5" xfId="9619" xr:uid="{00000000-0005-0000-0000-000033000000}"/>
    <cellStyle name="20% - Акцент1 3" xfId="87" xr:uid="{00000000-0005-0000-0000-000034000000}"/>
    <cellStyle name="20% — акцент1 3" xfId="284" xr:uid="{00000000-0005-0000-0000-000035000000}"/>
    <cellStyle name="20% - Акцент1 4" xfId="752" xr:uid="{00000000-0005-0000-0000-000036000000}"/>
    <cellStyle name="20% — акцент1 4" xfId="303" xr:uid="{00000000-0005-0000-0000-000037000000}"/>
    <cellStyle name="20% - Акцент1 5" xfId="1022" xr:uid="{00000000-0005-0000-0000-000038000000}"/>
    <cellStyle name="20% — акцент1 5" xfId="326" xr:uid="{00000000-0005-0000-0000-000039000000}"/>
    <cellStyle name="20% — акцент1 6" xfId="416" xr:uid="{00000000-0005-0000-0000-00003A000000}"/>
    <cellStyle name="20% — акцент1 7" xfId="516" xr:uid="{00000000-0005-0000-0000-00003B000000}"/>
    <cellStyle name="20% — акцент1 8" xfId="702" xr:uid="{00000000-0005-0000-0000-00003C000000}"/>
    <cellStyle name="20% — акцент1 9" xfId="724" xr:uid="{00000000-0005-0000-0000-00003D000000}"/>
    <cellStyle name="20% — акцент2" xfId="3" builtinId="34" customBuiltin="1"/>
    <cellStyle name="20% — акцент2 10" xfId="742" xr:uid="{00000000-0005-0000-0000-00003F000000}"/>
    <cellStyle name="20% — акцент2 11" xfId="1127" xr:uid="{00000000-0005-0000-0000-000040000000}"/>
    <cellStyle name="20% - Акцент2 2" xfId="47" xr:uid="{00000000-0005-0000-0000-000041000000}"/>
    <cellStyle name="20% — акцент2 2" xfId="217" xr:uid="{00000000-0005-0000-0000-000042000000}"/>
    <cellStyle name="20% - Акцент2 2 2" xfId="142" xr:uid="{00000000-0005-0000-0000-000043000000}"/>
    <cellStyle name="20% - Акцент2 3" xfId="88" xr:uid="{00000000-0005-0000-0000-000044000000}"/>
    <cellStyle name="20% — акцент2 3" xfId="285" xr:uid="{00000000-0005-0000-0000-000045000000}"/>
    <cellStyle name="20% - Акцент2 4" xfId="753" xr:uid="{00000000-0005-0000-0000-000046000000}"/>
    <cellStyle name="20% — акцент2 4" xfId="268" xr:uid="{00000000-0005-0000-0000-000047000000}"/>
    <cellStyle name="20% - Акцент2 5" xfId="1023" xr:uid="{00000000-0005-0000-0000-000048000000}"/>
    <cellStyle name="20% — акцент2 5" xfId="327" xr:uid="{00000000-0005-0000-0000-000049000000}"/>
    <cellStyle name="20% — акцент2 6" xfId="417" xr:uid="{00000000-0005-0000-0000-00004A000000}"/>
    <cellStyle name="20% — акцент2 7" xfId="517" xr:uid="{00000000-0005-0000-0000-00004B000000}"/>
    <cellStyle name="20% — акцент2 8" xfId="703" xr:uid="{00000000-0005-0000-0000-00004C000000}"/>
    <cellStyle name="20% — акцент2 9" xfId="722" xr:uid="{00000000-0005-0000-0000-00004D000000}"/>
    <cellStyle name="20% — акцент3" xfId="4" builtinId="38" customBuiltin="1"/>
    <cellStyle name="20% — акцент3 10" xfId="744" xr:uid="{00000000-0005-0000-0000-00004F000000}"/>
    <cellStyle name="20% — акцент3 11" xfId="1128" xr:uid="{00000000-0005-0000-0000-000050000000}"/>
    <cellStyle name="20% - Акцент3 2" xfId="48" xr:uid="{00000000-0005-0000-0000-000051000000}"/>
    <cellStyle name="20% — акцент3 2" xfId="218" xr:uid="{00000000-0005-0000-0000-000052000000}"/>
    <cellStyle name="20% - Акцент3 2 2" xfId="143" xr:uid="{00000000-0005-0000-0000-000053000000}"/>
    <cellStyle name="20% - Акцент3 3" xfId="89" xr:uid="{00000000-0005-0000-0000-000054000000}"/>
    <cellStyle name="20% — акцент3 3" xfId="286" xr:uid="{00000000-0005-0000-0000-000055000000}"/>
    <cellStyle name="20% - Акцент3 4" xfId="754" xr:uid="{00000000-0005-0000-0000-000056000000}"/>
    <cellStyle name="20% — акцент3 4" xfId="319" xr:uid="{00000000-0005-0000-0000-000057000000}"/>
    <cellStyle name="20% - Акцент3 5" xfId="1024" xr:uid="{00000000-0005-0000-0000-000058000000}"/>
    <cellStyle name="20% — акцент3 5" xfId="328" xr:uid="{00000000-0005-0000-0000-000059000000}"/>
    <cellStyle name="20% — акцент3 6" xfId="418" xr:uid="{00000000-0005-0000-0000-00005A000000}"/>
    <cellStyle name="20% — акцент3 7" xfId="518" xr:uid="{00000000-0005-0000-0000-00005B000000}"/>
    <cellStyle name="20% — акцент3 8" xfId="704" xr:uid="{00000000-0005-0000-0000-00005C000000}"/>
    <cellStyle name="20% — акцент3 9" xfId="723" xr:uid="{00000000-0005-0000-0000-00005D000000}"/>
    <cellStyle name="20% — акцент4" xfId="5" builtinId="42" customBuiltin="1"/>
    <cellStyle name="20% — акцент4 10" xfId="566" xr:uid="{00000000-0005-0000-0000-00005F000000}"/>
    <cellStyle name="20% — акцент4 11" xfId="1129" xr:uid="{00000000-0005-0000-0000-000060000000}"/>
    <cellStyle name="20% - Акцент4 2" xfId="49" xr:uid="{00000000-0005-0000-0000-000061000000}"/>
    <cellStyle name="20% — акцент4 2" xfId="219" xr:uid="{00000000-0005-0000-0000-000062000000}"/>
    <cellStyle name="20% - Акцент4 2 2" xfId="144" xr:uid="{00000000-0005-0000-0000-000063000000}"/>
    <cellStyle name="20% - Акцент4 3" xfId="90" xr:uid="{00000000-0005-0000-0000-000064000000}"/>
    <cellStyle name="20% — акцент4 3" xfId="287" xr:uid="{00000000-0005-0000-0000-000065000000}"/>
    <cellStyle name="20% - Акцент4 4" xfId="755" xr:uid="{00000000-0005-0000-0000-000066000000}"/>
    <cellStyle name="20% — акцент4 4" xfId="318" xr:uid="{00000000-0005-0000-0000-000067000000}"/>
    <cellStyle name="20% - Акцент4 5" xfId="1025" xr:uid="{00000000-0005-0000-0000-000068000000}"/>
    <cellStyle name="20% — акцент4 5" xfId="329" xr:uid="{00000000-0005-0000-0000-000069000000}"/>
    <cellStyle name="20% — акцент4 6" xfId="419" xr:uid="{00000000-0005-0000-0000-00006A000000}"/>
    <cellStyle name="20% — акцент4 7" xfId="519" xr:uid="{00000000-0005-0000-0000-00006B000000}"/>
    <cellStyle name="20% — акцент4 8" xfId="705" xr:uid="{00000000-0005-0000-0000-00006C000000}"/>
    <cellStyle name="20% — акцент4 9" xfId="721" xr:uid="{00000000-0005-0000-0000-00006D000000}"/>
    <cellStyle name="20% — акцент5" xfId="6" builtinId="46" customBuiltin="1"/>
    <cellStyle name="20% — акцент5 10" xfId="602" xr:uid="{00000000-0005-0000-0000-00006F000000}"/>
    <cellStyle name="20% — акцент5 11" xfId="1130" xr:uid="{00000000-0005-0000-0000-000070000000}"/>
    <cellStyle name="20% - Акцент5 2" xfId="50" xr:uid="{00000000-0005-0000-0000-000071000000}"/>
    <cellStyle name="20% — акцент5 2" xfId="220" xr:uid="{00000000-0005-0000-0000-000072000000}"/>
    <cellStyle name="20% - Акцент5 2 2" xfId="145" xr:uid="{00000000-0005-0000-0000-000073000000}"/>
    <cellStyle name="20% - Акцент5 3" xfId="91" xr:uid="{00000000-0005-0000-0000-000074000000}"/>
    <cellStyle name="20% — акцент5 3" xfId="288" xr:uid="{00000000-0005-0000-0000-000075000000}"/>
    <cellStyle name="20% - Акцент5 4" xfId="756" xr:uid="{00000000-0005-0000-0000-000076000000}"/>
    <cellStyle name="20% — акцент5 4" xfId="317" xr:uid="{00000000-0005-0000-0000-000077000000}"/>
    <cellStyle name="20% - Акцент5 5" xfId="1026" xr:uid="{00000000-0005-0000-0000-000078000000}"/>
    <cellStyle name="20% — акцент5 5" xfId="330" xr:uid="{00000000-0005-0000-0000-000079000000}"/>
    <cellStyle name="20% — акцент5 6" xfId="420" xr:uid="{00000000-0005-0000-0000-00007A000000}"/>
    <cellStyle name="20% — акцент5 7" xfId="520" xr:uid="{00000000-0005-0000-0000-00007B000000}"/>
    <cellStyle name="20% — акцент5 8" xfId="706" xr:uid="{00000000-0005-0000-0000-00007C000000}"/>
    <cellStyle name="20% — акцент5 9" xfId="720" xr:uid="{00000000-0005-0000-0000-00007D000000}"/>
    <cellStyle name="20% — акцент6" xfId="7" builtinId="50" customBuiltin="1"/>
    <cellStyle name="20% — акцент6 10" xfId="584" xr:uid="{00000000-0005-0000-0000-00007F000000}"/>
    <cellStyle name="20% — акцент6 11" xfId="1131" xr:uid="{00000000-0005-0000-0000-000080000000}"/>
    <cellStyle name="20% - Акцент6 2" xfId="51" xr:uid="{00000000-0005-0000-0000-000081000000}"/>
    <cellStyle name="20% — акцент6 2" xfId="221" xr:uid="{00000000-0005-0000-0000-000082000000}"/>
    <cellStyle name="20% - Акцент6 2 2" xfId="146" xr:uid="{00000000-0005-0000-0000-000083000000}"/>
    <cellStyle name="20% - Акцент6 3" xfId="92" xr:uid="{00000000-0005-0000-0000-000084000000}"/>
    <cellStyle name="20% — акцент6 3" xfId="289" xr:uid="{00000000-0005-0000-0000-000085000000}"/>
    <cellStyle name="20% - Акцент6 4" xfId="757" xr:uid="{00000000-0005-0000-0000-000086000000}"/>
    <cellStyle name="20% — акцент6 4" xfId="316" xr:uid="{00000000-0005-0000-0000-000087000000}"/>
    <cellStyle name="20% - Акцент6 5" xfId="1027" xr:uid="{00000000-0005-0000-0000-000088000000}"/>
    <cellStyle name="20% — акцент6 5" xfId="331" xr:uid="{00000000-0005-0000-0000-000089000000}"/>
    <cellStyle name="20% — акцент6 6" xfId="421" xr:uid="{00000000-0005-0000-0000-00008A000000}"/>
    <cellStyle name="20% — акцент6 7" xfId="521" xr:uid="{00000000-0005-0000-0000-00008B000000}"/>
    <cellStyle name="20% — акцент6 8" xfId="707" xr:uid="{00000000-0005-0000-0000-00008C000000}"/>
    <cellStyle name="20% — акцент6 9" xfId="727" xr:uid="{00000000-0005-0000-0000-00008D000000}"/>
    <cellStyle name="40% — акцент1" xfId="8" builtinId="31" customBuiltin="1"/>
    <cellStyle name="40% — акцент1 10" xfId="740" xr:uid="{00000000-0005-0000-0000-00008F000000}"/>
    <cellStyle name="40% — акцент1 11" xfId="1132" xr:uid="{00000000-0005-0000-0000-000090000000}"/>
    <cellStyle name="40% - Акцент1 2" xfId="52" xr:uid="{00000000-0005-0000-0000-000091000000}"/>
    <cellStyle name="40% — акцент1 2" xfId="222" xr:uid="{00000000-0005-0000-0000-000092000000}"/>
    <cellStyle name="40% - Акцент1 2 2" xfId="147" xr:uid="{00000000-0005-0000-0000-000093000000}"/>
    <cellStyle name="40% - Акцент1 3" xfId="93" xr:uid="{00000000-0005-0000-0000-000094000000}"/>
    <cellStyle name="40% — акцент1 3" xfId="290" xr:uid="{00000000-0005-0000-0000-000095000000}"/>
    <cellStyle name="40% - Акцент1 4" xfId="758" xr:uid="{00000000-0005-0000-0000-000096000000}"/>
    <cellStyle name="40% — акцент1 4" xfId="315" xr:uid="{00000000-0005-0000-0000-000097000000}"/>
    <cellStyle name="40% - Акцент1 5" xfId="1028" xr:uid="{00000000-0005-0000-0000-000098000000}"/>
    <cellStyle name="40% — акцент1 5" xfId="332" xr:uid="{00000000-0005-0000-0000-000099000000}"/>
    <cellStyle name="40% — акцент1 6" xfId="422" xr:uid="{00000000-0005-0000-0000-00009A000000}"/>
    <cellStyle name="40% — акцент1 7" xfId="522" xr:uid="{00000000-0005-0000-0000-00009B000000}"/>
    <cellStyle name="40% — акцент1 8" xfId="708" xr:uid="{00000000-0005-0000-0000-00009C000000}"/>
    <cellStyle name="40% — акцент1 9" xfId="726" xr:uid="{00000000-0005-0000-0000-00009D000000}"/>
    <cellStyle name="40% — акцент2" xfId="9" builtinId="35" customBuiltin="1"/>
    <cellStyle name="40% — акцент2 10" xfId="597" xr:uid="{00000000-0005-0000-0000-00009F000000}"/>
    <cellStyle name="40% — акцент2 11" xfId="1133" xr:uid="{00000000-0005-0000-0000-0000A0000000}"/>
    <cellStyle name="40% - Акцент2 2" xfId="53" xr:uid="{00000000-0005-0000-0000-0000A1000000}"/>
    <cellStyle name="40% — акцент2 2" xfId="223" xr:uid="{00000000-0005-0000-0000-0000A2000000}"/>
    <cellStyle name="40% - Акцент2 2 2" xfId="148" xr:uid="{00000000-0005-0000-0000-0000A3000000}"/>
    <cellStyle name="40% - Акцент2 3" xfId="94" xr:uid="{00000000-0005-0000-0000-0000A4000000}"/>
    <cellStyle name="40% — акцент2 3" xfId="291" xr:uid="{00000000-0005-0000-0000-0000A5000000}"/>
    <cellStyle name="40% - Акцент2 4" xfId="759" xr:uid="{00000000-0005-0000-0000-0000A6000000}"/>
    <cellStyle name="40% — акцент2 4" xfId="305" xr:uid="{00000000-0005-0000-0000-0000A7000000}"/>
    <cellStyle name="40% - Акцент2 5" xfId="1029" xr:uid="{00000000-0005-0000-0000-0000A8000000}"/>
    <cellStyle name="40% — акцент2 5" xfId="333" xr:uid="{00000000-0005-0000-0000-0000A9000000}"/>
    <cellStyle name="40% — акцент2 6" xfId="423" xr:uid="{00000000-0005-0000-0000-0000AA000000}"/>
    <cellStyle name="40% — акцент2 7" xfId="523" xr:uid="{00000000-0005-0000-0000-0000AB000000}"/>
    <cellStyle name="40% — акцент2 8" xfId="709" xr:uid="{00000000-0005-0000-0000-0000AC000000}"/>
    <cellStyle name="40% — акцент2 9" xfId="725" xr:uid="{00000000-0005-0000-0000-0000AD000000}"/>
    <cellStyle name="40% — акцент3" xfId="10" builtinId="39" customBuiltin="1"/>
    <cellStyle name="40% — акцент3 10" xfId="643" xr:uid="{00000000-0005-0000-0000-0000AF000000}"/>
    <cellStyle name="40% — акцент3 11" xfId="1134" xr:uid="{00000000-0005-0000-0000-0000B0000000}"/>
    <cellStyle name="40% - Акцент3 2" xfId="54" xr:uid="{00000000-0005-0000-0000-0000B1000000}"/>
    <cellStyle name="40% — акцент3 2" xfId="224" xr:uid="{00000000-0005-0000-0000-0000B2000000}"/>
    <cellStyle name="40% - Акцент3 2 2" xfId="149" xr:uid="{00000000-0005-0000-0000-0000B3000000}"/>
    <cellStyle name="40% - Акцент3 3" xfId="95" xr:uid="{00000000-0005-0000-0000-0000B4000000}"/>
    <cellStyle name="40% — акцент3 3" xfId="292" xr:uid="{00000000-0005-0000-0000-0000B5000000}"/>
    <cellStyle name="40% - Акцент3 4" xfId="760" xr:uid="{00000000-0005-0000-0000-0000B6000000}"/>
    <cellStyle name="40% — акцент3 4" xfId="312" xr:uid="{00000000-0005-0000-0000-0000B7000000}"/>
    <cellStyle name="40% - Акцент3 5" xfId="1030" xr:uid="{00000000-0005-0000-0000-0000B8000000}"/>
    <cellStyle name="40% — акцент3 5" xfId="334" xr:uid="{00000000-0005-0000-0000-0000B9000000}"/>
    <cellStyle name="40% — акцент3 6" xfId="424" xr:uid="{00000000-0005-0000-0000-0000BA000000}"/>
    <cellStyle name="40% — акцент3 7" xfId="524" xr:uid="{00000000-0005-0000-0000-0000BB000000}"/>
    <cellStyle name="40% — акцент3 8" xfId="710" xr:uid="{00000000-0005-0000-0000-0000BC000000}"/>
    <cellStyle name="40% — акцент3 9" xfId="732" xr:uid="{00000000-0005-0000-0000-0000BD000000}"/>
    <cellStyle name="40% — акцент4" xfId="11" builtinId="43" customBuiltin="1"/>
    <cellStyle name="40% — акцент4 10" xfId="582" xr:uid="{00000000-0005-0000-0000-0000BF000000}"/>
    <cellStyle name="40% — акцент4 11" xfId="1135" xr:uid="{00000000-0005-0000-0000-0000C0000000}"/>
    <cellStyle name="40% - Акцент4 2" xfId="55" xr:uid="{00000000-0005-0000-0000-0000C1000000}"/>
    <cellStyle name="40% — акцент4 2" xfId="225" xr:uid="{00000000-0005-0000-0000-0000C2000000}"/>
    <cellStyle name="40% - Акцент4 2 2" xfId="150" xr:uid="{00000000-0005-0000-0000-0000C3000000}"/>
    <cellStyle name="40% - Акцент4 3" xfId="96" xr:uid="{00000000-0005-0000-0000-0000C4000000}"/>
    <cellStyle name="40% — акцент4 3" xfId="293" xr:uid="{00000000-0005-0000-0000-0000C5000000}"/>
    <cellStyle name="40% - Акцент4 4" xfId="761" xr:uid="{00000000-0005-0000-0000-0000C6000000}"/>
    <cellStyle name="40% — акцент4 4" xfId="311" xr:uid="{00000000-0005-0000-0000-0000C7000000}"/>
    <cellStyle name="40% - Акцент4 5" xfId="1031" xr:uid="{00000000-0005-0000-0000-0000C8000000}"/>
    <cellStyle name="40% — акцент4 5" xfId="335" xr:uid="{00000000-0005-0000-0000-0000C9000000}"/>
    <cellStyle name="40% — акцент4 6" xfId="425" xr:uid="{00000000-0005-0000-0000-0000CA000000}"/>
    <cellStyle name="40% — акцент4 7" xfId="525" xr:uid="{00000000-0005-0000-0000-0000CB000000}"/>
    <cellStyle name="40% — акцент4 8" xfId="711" xr:uid="{00000000-0005-0000-0000-0000CC000000}"/>
    <cellStyle name="40% — акцент4 9" xfId="736" xr:uid="{00000000-0005-0000-0000-0000CD000000}"/>
    <cellStyle name="40% — акцент5" xfId="12" builtinId="47" customBuiltin="1"/>
    <cellStyle name="40% — акцент5 10" xfId="567" xr:uid="{00000000-0005-0000-0000-0000CF000000}"/>
    <cellStyle name="40% — акцент5 11" xfId="1136" xr:uid="{00000000-0005-0000-0000-0000D0000000}"/>
    <cellStyle name="40% - Акцент5 2" xfId="56" xr:uid="{00000000-0005-0000-0000-0000D1000000}"/>
    <cellStyle name="40% — акцент5 2" xfId="226" xr:uid="{00000000-0005-0000-0000-0000D2000000}"/>
    <cellStyle name="40% - Акцент5 2 2" xfId="151" xr:uid="{00000000-0005-0000-0000-0000D3000000}"/>
    <cellStyle name="40% - Акцент5 3" xfId="97" xr:uid="{00000000-0005-0000-0000-0000D4000000}"/>
    <cellStyle name="40% — акцент5 3" xfId="294" xr:uid="{00000000-0005-0000-0000-0000D5000000}"/>
    <cellStyle name="40% - Акцент5 4" xfId="762" xr:uid="{00000000-0005-0000-0000-0000D6000000}"/>
    <cellStyle name="40% — акцент5 4" xfId="310" xr:uid="{00000000-0005-0000-0000-0000D7000000}"/>
    <cellStyle name="40% - Акцент5 5" xfId="1032" xr:uid="{00000000-0005-0000-0000-0000D8000000}"/>
    <cellStyle name="40% — акцент5 5" xfId="336" xr:uid="{00000000-0005-0000-0000-0000D9000000}"/>
    <cellStyle name="40% — акцент5 6" xfId="426" xr:uid="{00000000-0005-0000-0000-0000DA000000}"/>
    <cellStyle name="40% — акцент5 7" xfId="526" xr:uid="{00000000-0005-0000-0000-0000DB000000}"/>
    <cellStyle name="40% — акцент5 8" xfId="712" xr:uid="{00000000-0005-0000-0000-0000DC000000}"/>
    <cellStyle name="40% — акцент5 9" xfId="730" xr:uid="{00000000-0005-0000-0000-0000DD000000}"/>
    <cellStyle name="40% — акцент6" xfId="13" builtinId="51" customBuiltin="1"/>
    <cellStyle name="40% — акцент6 10" xfId="585" xr:uid="{00000000-0005-0000-0000-0000DF000000}"/>
    <cellStyle name="40% — акцент6 11" xfId="1137" xr:uid="{00000000-0005-0000-0000-0000E0000000}"/>
    <cellStyle name="40% - Акцент6 2" xfId="57" xr:uid="{00000000-0005-0000-0000-0000E1000000}"/>
    <cellStyle name="40% — акцент6 2" xfId="227" xr:uid="{00000000-0005-0000-0000-0000E2000000}"/>
    <cellStyle name="40% - Акцент6 2 2" xfId="152" xr:uid="{00000000-0005-0000-0000-0000E3000000}"/>
    <cellStyle name="40% - Акцент6 3" xfId="98" xr:uid="{00000000-0005-0000-0000-0000E4000000}"/>
    <cellStyle name="40% — акцент6 3" xfId="295" xr:uid="{00000000-0005-0000-0000-0000E5000000}"/>
    <cellStyle name="40% - Акцент6 4" xfId="763" xr:uid="{00000000-0005-0000-0000-0000E6000000}"/>
    <cellStyle name="40% — акцент6 4" xfId="309" xr:uid="{00000000-0005-0000-0000-0000E7000000}"/>
    <cellStyle name="40% - Акцент6 5" xfId="1033" xr:uid="{00000000-0005-0000-0000-0000E8000000}"/>
    <cellStyle name="40% — акцент6 5" xfId="337" xr:uid="{00000000-0005-0000-0000-0000E9000000}"/>
    <cellStyle name="40% — акцент6 6" xfId="427" xr:uid="{00000000-0005-0000-0000-0000EA000000}"/>
    <cellStyle name="40% — акцент6 7" xfId="527" xr:uid="{00000000-0005-0000-0000-0000EB000000}"/>
    <cellStyle name="40% — акцент6 8" xfId="713" xr:uid="{00000000-0005-0000-0000-0000EC000000}"/>
    <cellStyle name="40% — акцент6 9" xfId="734" xr:uid="{00000000-0005-0000-0000-0000ED000000}"/>
    <cellStyle name="60% — акцент1" xfId="14" builtinId="32" customBuiltin="1"/>
    <cellStyle name="60% — акцент1 10" xfId="559" xr:uid="{00000000-0005-0000-0000-0000EF000000}"/>
    <cellStyle name="60% — акцент1 11" xfId="1138" xr:uid="{00000000-0005-0000-0000-0000F0000000}"/>
    <cellStyle name="60% - Акцент1 2" xfId="58" xr:uid="{00000000-0005-0000-0000-0000F1000000}"/>
    <cellStyle name="60% — акцент1 2" xfId="228" xr:uid="{00000000-0005-0000-0000-0000F2000000}"/>
    <cellStyle name="60% - Акцент1 2 2" xfId="153" xr:uid="{00000000-0005-0000-0000-0000F3000000}"/>
    <cellStyle name="60% - Акцент1 3" xfId="99" xr:uid="{00000000-0005-0000-0000-0000F4000000}"/>
    <cellStyle name="60% — акцент1 3" xfId="296" xr:uid="{00000000-0005-0000-0000-0000F5000000}"/>
    <cellStyle name="60% - Акцент1 4" xfId="764" xr:uid="{00000000-0005-0000-0000-0000F6000000}"/>
    <cellStyle name="60% — акцент1 4" xfId="308" xr:uid="{00000000-0005-0000-0000-0000F7000000}"/>
    <cellStyle name="60% - Акцент1 5" xfId="1034" xr:uid="{00000000-0005-0000-0000-0000F8000000}"/>
    <cellStyle name="60% — акцент1 5" xfId="338" xr:uid="{00000000-0005-0000-0000-0000F9000000}"/>
    <cellStyle name="60% — акцент1 6" xfId="428" xr:uid="{00000000-0005-0000-0000-0000FA000000}"/>
    <cellStyle name="60% — акцент1 7" xfId="528" xr:uid="{00000000-0005-0000-0000-0000FB000000}"/>
    <cellStyle name="60% — акцент1 8" xfId="714" xr:uid="{00000000-0005-0000-0000-0000FC000000}"/>
    <cellStyle name="60% — акцент1 9" xfId="728" xr:uid="{00000000-0005-0000-0000-0000FD000000}"/>
    <cellStyle name="60% — акцент2" xfId="15" builtinId="36" customBuiltin="1"/>
    <cellStyle name="60% — акцент2 10" xfId="557" xr:uid="{00000000-0005-0000-0000-0000FF000000}"/>
    <cellStyle name="60% — акцент2 11" xfId="1139" xr:uid="{00000000-0005-0000-0000-000000010000}"/>
    <cellStyle name="60% - Акцент2 2" xfId="59" xr:uid="{00000000-0005-0000-0000-000001010000}"/>
    <cellStyle name="60% — акцент2 2" xfId="229" xr:uid="{00000000-0005-0000-0000-000002010000}"/>
    <cellStyle name="60% - Акцент2 2 2" xfId="154" xr:uid="{00000000-0005-0000-0000-000003010000}"/>
    <cellStyle name="60% - Акцент2 3" xfId="100" xr:uid="{00000000-0005-0000-0000-000004010000}"/>
    <cellStyle name="60% — акцент2 3" xfId="297" xr:uid="{00000000-0005-0000-0000-000005010000}"/>
    <cellStyle name="60% - Акцент2 4" xfId="765" xr:uid="{00000000-0005-0000-0000-000006010000}"/>
    <cellStyle name="60% — акцент2 4" xfId="307" xr:uid="{00000000-0005-0000-0000-000007010000}"/>
    <cellStyle name="60% - Акцент2 5" xfId="1035" xr:uid="{00000000-0005-0000-0000-000008010000}"/>
    <cellStyle name="60% — акцент2 5" xfId="339" xr:uid="{00000000-0005-0000-0000-000009010000}"/>
    <cellStyle name="60% — акцент2 6" xfId="429" xr:uid="{00000000-0005-0000-0000-00000A010000}"/>
    <cellStyle name="60% — акцент2 7" xfId="529" xr:uid="{00000000-0005-0000-0000-00000B010000}"/>
    <cellStyle name="60% — акцент2 8" xfId="715" xr:uid="{00000000-0005-0000-0000-00000C010000}"/>
    <cellStyle name="60% — акцент2 9" xfId="733" xr:uid="{00000000-0005-0000-0000-00000D010000}"/>
    <cellStyle name="60% — акцент3" xfId="16" builtinId="40" customBuiltin="1"/>
    <cellStyle name="60% — акцент3 10" xfId="598" xr:uid="{00000000-0005-0000-0000-00000F010000}"/>
    <cellStyle name="60% — акцент3 11" xfId="1140" xr:uid="{00000000-0005-0000-0000-000010010000}"/>
    <cellStyle name="60% - Акцент3 2" xfId="60" xr:uid="{00000000-0005-0000-0000-000011010000}"/>
    <cellStyle name="60% — акцент3 2" xfId="230" xr:uid="{00000000-0005-0000-0000-000012010000}"/>
    <cellStyle name="60% - Акцент3 2 2" xfId="155" xr:uid="{00000000-0005-0000-0000-000013010000}"/>
    <cellStyle name="60% - Акцент3 3" xfId="101" xr:uid="{00000000-0005-0000-0000-000014010000}"/>
    <cellStyle name="60% — акцент3 3" xfId="298" xr:uid="{00000000-0005-0000-0000-000015010000}"/>
    <cellStyle name="60% - Акцент3 4" xfId="766" xr:uid="{00000000-0005-0000-0000-000016010000}"/>
    <cellStyle name="60% — акцент3 4" xfId="306" xr:uid="{00000000-0005-0000-0000-000017010000}"/>
    <cellStyle name="60% - Акцент3 5" xfId="1036" xr:uid="{00000000-0005-0000-0000-000018010000}"/>
    <cellStyle name="60% — акцент3 5" xfId="340" xr:uid="{00000000-0005-0000-0000-000019010000}"/>
    <cellStyle name="60% — акцент3 6" xfId="430" xr:uid="{00000000-0005-0000-0000-00001A010000}"/>
    <cellStyle name="60% — акцент3 7" xfId="530" xr:uid="{00000000-0005-0000-0000-00001B010000}"/>
    <cellStyle name="60% — акцент3 8" xfId="716" xr:uid="{00000000-0005-0000-0000-00001C010000}"/>
    <cellStyle name="60% — акцент3 9" xfId="737" xr:uid="{00000000-0005-0000-0000-00001D010000}"/>
    <cellStyle name="60% — акцент4" xfId="17" builtinId="44" customBuiltin="1"/>
    <cellStyle name="60% — акцент4 10" xfId="565" xr:uid="{00000000-0005-0000-0000-00001F010000}"/>
    <cellStyle name="60% — акцент4 11" xfId="1141" xr:uid="{00000000-0005-0000-0000-000020010000}"/>
    <cellStyle name="60% - Акцент4 2" xfId="61" xr:uid="{00000000-0005-0000-0000-000021010000}"/>
    <cellStyle name="60% — акцент4 2" xfId="231" xr:uid="{00000000-0005-0000-0000-000022010000}"/>
    <cellStyle name="60% - Акцент4 2 2" xfId="156" xr:uid="{00000000-0005-0000-0000-000023010000}"/>
    <cellStyle name="60% - Акцент4 3" xfId="102" xr:uid="{00000000-0005-0000-0000-000024010000}"/>
    <cellStyle name="60% — акцент4 3" xfId="299" xr:uid="{00000000-0005-0000-0000-000025010000}"/>
    <cellStyle name="60% - Акцент4 4" xfId="767" xr:uid="{00000000-0005-0000-0000-000026010000}"/>
    <cellStyle name="60% — акцент4 4" xfId="304" xr:uid="{00000000-0005-0000-0000-000027010000}"/>
    <cellStyle name="60% - Акцент4 5" xfId="1037" xr:uid="{00000000-0005-0000-0000-000028010000}"/>
    <cellStyle name="60% — акцент4 5" xfId="341" xr:uid="{00000000-0005-0000-0000-000029010000}"/>
    <cellStyle name="60% — акцент4 6" xfId="431" xr:uid="{00000000-0005-0000-0000-00002A010000}"/>
    <cellStyle name="60% — акцент4 7" xfId="531" xr:uid="{00000000-0005-0000-0000-00002B010000}"/>
    <cellStyle name="60% — акцент4 8" xfId="717" xr:uid="{00000000-0005-0000-0000-00002C010000}"/>
    <cellStyle name="60% — акцент4 9" xfId="731" xr:uid="{00000000-0005-0000-0000-00002D010000}"/>
    <cellStyle name="60% — акцент5" xfId="18" builtinId="48" customBuiltin="1"/>
    <cellStyle name="60% — акцент5 10" xfId="562" xr:uid="{00000000-0005-0000-0000-00002F010000}"/>
    <cellStyle name="60% — акцент5 11" xfId="1142" xr:uid="{00000000-0005-0000-0000-000030010000}"/>
    <cellStyle name="60% - Акцент5 2" xfId="62" xr:uid="{00000000-0005-0000-0000-000031010000}"/>
    <cellStyle name="60% — акцент5 2" xfId="232" xr:uid="{00000000-0005-0000-0000-000032010000}"/>
    <cellStyle name="60% - Акцент5 2 2" xfId="157" xr:uid="{00000000-0005-0000-0000-000033010000}"/>
    <cellStyle name="60% - Акцент5 3" xfId="103" xr:uid="{00000000-0005-0000-0000-000034010000}"/>
    <cellStyle name="60% — акцент5 3" xfId="300" xr:uid="{00000000-0005-0000-0000-000035010000}"/>
    <cellStyle name="60% - Акцент5 4" xfId="768" xr:uid="{00000000-0005-0000-0000-000036010000}"/>
    <cellStyle name="60% — акцент5 4" xfId="314" xr:uid="{00000000-0005-0000-0000-000037010000}"/>
    <cellStyle name="60% - Акцент5 5" xfId="1038" xr:uid="{00000000-0005-0000-0000-000038010000}"/>
    <cellStyle name="60% — акцент5 5" xfId="342" xr:uid="{00000000-0005-0000-0000-000039010000}"/>
    <cellStyle name="60% — акцент5 6" xfId="432" xr:uid="{00000000-0005-0000-0000-00003A010000}"/>
    <cellStyle name="60% — акцент5 7" xfId="532" xr:uid="{00000000-0005-0000-0000-00003B010000}"/>
    <cellStyle name="60% — акцент5 8" xfId="718" xr:uid="{00000000-0005-0000-0000-00003C010000}"/>
    <cellStyle name="60% — акцент5 9" xfId="735" xr:uid="{00000000-0005-0000-0000-00003D010000}"/>
    <cellStyle name="60% — акцент6" xfId="19" builtinId="52" customBuiltin="1"/>
    <cellStyle name="60% — акцент6 10" xfId="747" xr:uid="{00000000-0005-0000-0000-00003F010000}"/>
    <cellStyle name="60% — акцент6 11" xfId="1143" xr:uid="{00000000-0005-0000-0000-000040010000}"/>
    <cellStyle name="60% - Акцент6 2" xfId="63" xr:uid="{00000000-0005-0000-0000-000041010000}"/>
    <cellStyle name="60% — акцент6 2" xfId="233" xr:uid="{00000000-0005-0000-0000-000042010000}"/>
    <cellStyle name="60% - Акцент6 2 2" xfId="158" xr:uid="{00000000-0005-0000-0000-000043010000}"/>
    <cellStyle name="60% - Акцент6 3" xfId="104" xr:uid="{00000000-0005-0000-0000-000044010000}"/>
    <cellStyle name="60% — акцент6 3" xfId="301" xr:uid="{00000000-0005-0000-0000-000045010000}"/>
    <cellStyle name="60% - Акцент6 4" xfId="769" xr:uid="{00000000-0005-0000-0000-000046010000}"/>
    <cellStyle name="60% — акцент6 4" xfId="313" xr:uid="{00000000-0005-0000-0000-000047010000}"/>
    <cellStyle name="60% - Акцент6 5" xfId="1039" xr:uid="{00000000-0005-0000-0000-000048010000}"/>
    <cellStyle name="60% — акцент6 5" xfId="343" xr:uid="{00000000-0005-0000-0000-000049010000}"/>
    <cellStyle name="60% — акцент6 6" xfId="433" xr:uid="{00000000-0005-0000-0000-00004A010000}"/>
    <cellStyle name="60% — акцент6 7" xfId="533" xr:uid="{00000000-0005-0000-0000-00004B010000}"/>
    <cellStyle name="60% — акцент6 8" xfId="719" xr:uid="{00000000-0005-0000-0000-00004C010000}"/>
    <cellStyle name="60% — акцент6 9" xfId="729" xr:uid="{00000000-0005-0000-0000-00004D010000}"/>
    <cellStyle name="Cel6" xfId="9623" xr:uid="{00000000-0005-0000-0000-00004E010000}"/>
    <cellStyle name="Cell2" xfId="9556" xr:uid="{00000000-0005-0000-0000-00004F010000}"/>
    <cellStyle name="Comma" xfId="1041" xr:uid="{00000000-0005-0000-0000-000050010000}"/>
    <cellStyle name="Comma [0]_Book2" xfId="1042" xr:uid="{00000000-0005-0000-0000-000051010000}"/>
    <cellStyle name="Comma 10" xfId="9406" xr:uid="{00000000-0005-0000-0000-000052010000}"/>
    <cellStyle name="Comma 11" xfId="9533" xr:uid="{00000000-0005-0000-0000-000053010000}"/>
    <cellStyle name="Comma 12" xfId="5121" xr:uid="{00000000-0005-0000-0000-000054010000}"/>
    <cellStyle name="Comma 2" xfId="1641" xr:uid="{00000000-0005-0000-0000-000055010000}"/>
    <cellStyle name="Comma 2 2" xfId="9471" xr:uid="{00000000-0005-0000-0000-000056010000}"/>
    <cellStyle name="Comma 2 3" xfId="9588" xr:uid="{00000000-0005-0000-0000-000057010000}"/>
    <cellStyle name="Comma 3" xfId="9624" xr:uid="{00000000-0005-0000-0000-000058010000}"/>
    <cellStyle name="Comma 4" xfId="9547" xr:uid="{00000000-0005-0000-0000-000059010000}"/>
    <cellStyle name="Comma 5" xfId="9411" xr:uid="{00000000-0005-0000-0000-00005A010000}"/>
    <cellStyle name="Comma 6" xfId="9581" xr:uid="{00000000-0005-0000-0000-00005B010000}"/>
    <cellStyle name="Comma 7" xfId="9505" xr:uid="{00000000-0005-0000-0000-00005C010000}"/>
    <cellStyle name="Comma 8" xfId="9441" xr:uid="{00000000-0005-0000-0000-00005D010000}"/>
    <cellStyle name="Comma 9" xfId="9460" xr:uid="{00000000-0005-0000-0000-00005E010000}"/>
    <cellStyle name="Comma_Book2" xfId="1043" xr:uid="{00000000-0005-0000-0000-00005F010000}"/>
    <cellStyle name="Comma0" xfId="1044" xr:uid="{00000000-0005-0000-0000-000060010000}"/>
    <cellStyle name="Currency" xfId="1045" xr:uid="{00000000-0005-0000-0000-000061010000}"/>
    <cellStyle name="Currency [0]_Book2" xfId="1046" xr:uid="{00000000-0005-0000-0000-000062010000}"/>
    <cellStyle name="Currency_Book2" xfId="1047" xr:uid="{00000000-0005-0000-0000-000063010000}"/>
    <cellStyle name="Currency0" xfId="1048" xr:uid="{00000000-0005-0000-0000-000064010000}"/>
    <cellStyle name="Date" xfId="1049" xr:uid="{00000000-0005-0000-0000-000065010000}"/>
    <cellStyle name="Date 2" xfId="9468" xr:uid="{00000000-0005-0000-0000-000066010000}"/>
    <cellStyle name="Date 3" xfId="9572" xr:uid="{00000000-0005-0000-0000-000067010000}"/>
    <cellStyle name="Date 4" xfId="9484" xr:uid="{00000000-0005-0000-0000-000068010000}"/>
    <cellStyle name="Fixed" xfId="1050" xr:uid="{00000000-0005-0000-0000-000069010000}"/>
    <cellStyle name="Fixed 2" xfId="9519" xr:uid="{00000000-0005-0000-0000-00006A010000}"/>
    <cellStyle name="Fixed 3" xfId="9426" xr:uid="{00000000-0005-0000-0000-00006B010000}"/>
    <cellStyle name="Fixed 4" xfId="9520" xr:uid="{00000000-0005-0000-0000-00006C010000}"/>
    <cellStyle name="header" xfId="9561" xr:uid="{00000000-0005-0000-0000-00006D010000}"/>
    <cellStyle name="Heading 1" xfId="1051" xr:uid="{00000000-0005-0000-0000-00006E010000}"/>
    <cellStyle name="Heading 2" xfId="1052" xr:uid="{00000000-0005-0000-0000-00006F010000}"/>
    <cellStyle name="Heading1" xfId="9540" xr:uid="{00000000-0005-0000-0000-000070010000}"/>
    <cellStyle name="Heading1 2" xfId="9584" xr:uid="{00000000-0005-0000-0000-000071010000}"/>
    <cellStyle name="Heading2" xfId="9493" xr:uid="{00000000-0005-0000-0000-000072010000}"/>
    <cellStyle name="Heading2 2" xfId="9429" xr:uid="{00000000-0005-0000-0000-000073010000}"/>
    <cellStyle name="Hyperlink_Fiscal-tabs25-27" xfId="9576" xr:uid="{00000000-0005-0000-0000-000074010000}"/>
    <cellStyle name="Iau?iue_?ac?.oaa.90-92" xfId="1053" xr:uid="{00000000-0005-0000-0000-000075010000}"/>
    <cellStyle name="Îáû÷íûé_93ãîä (2)" xfId="1054" xr:uid="{00000000-0005-0000-0000-000076010000}"/>
    <cellStyle name="Name1" xfId="5358" xr:uid="{00000000-0005-0000-0000-000077010000}"/>
    <cellStyle name="Name2" xfId="9603" xr:uid="{00000000-0005-0000-0000-000078010000}"/>
    <cellStyle name="normal" xfId="1055" xr:uid="{00000000-0005-0000-0000-000079010000}"/>
    <cellStyle name="Normal 2" xfId="128" xr:uid="{00000000-0005-0000-0000-00007A010000}"/>
    <cellStyle name="Normal 2 2" xfId="9491" xr:uid="{00000000-0005-0000-0000-00007B010000}"/>
    <cellStyle name="Normal 2 3" xfId="9513" xr:uid="{00000000-0005-0000-0000-00007C010000}"/>
    <cellStyle name="Normal 2 4" xfId="9432" xr:uid="{00000000-0005-0000-0000-00007D010000}"/>
    <cellStyle name="Normal 3" xfId="2609" xr:uid="{00000000-0005-0000-0000-00007E010000}"/>
    <cellStyle name="Normal_A 2" xfId="1056" xr:uid="{00000000-0005-0000-0000-00007F010000}"/>
    <cellStyle name="normбlnм_laroux" xfId="20" xr:uid="{00000000-0005-0000-0000-000080010000}"/>
    <cellStyle name="Number2DecimalStyle 2" xfId="191" xr:uid="{00000000-0005-0000-0000-000081010000}"/>
    <cellStyle name="Ouny?e [0]_Eeno1" xfId="1057" xr:uid="{00000000-0005-0000-0000-000082010000}"/>
    <cellStyle name="Ouny?e_Eeno1" xfId="1058" xr:uid="{00000000-0005-0000-0000-000083010000}"/>
    <cellStyle name="Òûñÿ÷è [0]_Ëèñò1" xfId="1059" xr:uid="{00000000-0005-0000-0000-000084010000}"/>
    <cellStyle name="Òûñÿ÷è_Ëèñò1" xfId="1060" xr:uid="{00000000-0005-0000-0000-000085010000}"/>
    <cellStyle name="Percent" xfId="1061" xr:uid="{00000000-0005-0000-0000-000086010000}"/>
    <cellStyle name="Percent 2" xfId="1062" xr:uid="{00000000-0005-0000-0000-000087010000}"/>
    <cellStyle name="Percent 2 2" xfId="1625" xr:uid="{00000000-0005-0000-0000-000088010000}"/>
    <cellStyle name="Percent 2 2 2" xfId="2584" xr:uid="{00000000-0005-0000-0000-000089010000}"/>
    <cellStyle name="Percent 2 2 2 2" xfId="4856" xr:uid="{00000000-0005-0000-0000-00008A010000}"/>
    <cellStyle name="Percent 2 2 2 2 2" xfId="9145" xr:uid="{00000000-0005-0000-0000-00008B010000}"/>
    <cellStyle name="Percent 2 2 2 3" xfId="7011" xr:uid="{00000000-0005-0000-0000-00008C010000}"/>
    <cellStyle name="Percent 2 2 3" xfId="3906" xr:uid="{00000000-0005-0000-0000-00008D010000}"/>
    <cellStyle name="Percent 2 2 3 2" xfId="8197" xr:uid="{00000000-0005-0000-0000-00008E010000}"/>
    <cellStyle name="Percent 2 2 4" xfId="6063" xr:uid="{00000000-0005-0000-0000-00008F010000}"/>
    <cellStyle name="Percent 2 2 5" xfId="9472" xr:uid="{00000000-0005-0000-0000-000090010000}"/>
    <cellStyle name="Percent 2 3" xfId="2112" xr:uid="{00000000-0005-0000-0000-000091010000}"/>
    <cellStyle name="Percent 2 3 2" xfId="4384" xr:uid="{00000000-0005-0000-0000-000092010000}"/>
    <cellStyle name="Percent 2 3 2 2" xfId="8673" xr:uid="{00000000-0005-0000-0000-000093010000}"/>
    <cellStyle name="Percent 2 3 3" xfId="6539" xr:uid="{00000000-0005-0000-0000-000094010000}"/>
    <cellStyle name="Percent 2 4" xfId="3434" xr:uid="{00000000-0005-0000-0000-000095010000}"/>
    <cellStyle name="Percent 2 4 2" xfId="7725" xr:uid="{00000000-0005-0000-0000-000096010000}"/>
    <cellStyle name="Percent 2 5" xfId="5588" xr:uid="{00000000-0005-0000-0000-000097010000}"/>
    <cellStyle name="Percent 3" xfId="1624" xr:uid="{00000000-0005-0000-0000-000098010000}"/>
    <cellStyle name="Percent 3 2" xfId="2583" xr:uid="{00000000-0005-0000-0000-000099010000}"/>
    <cellStyle name="Percent 3 2 2" xfId="4855" xr:uid="{00000000-0005-0000-0000-00009A010000}"/>
    <cellStyle name="Percent 3 2 2 2" xfId="9144" xr:uid="{00000000-0005-0000-0000-00009B010000}"/>
    <cellStyle name="Percent 3 2 3" xfId="7010" xr:uid="{00000000-0005-0000-0000-00009C010000}"/>
    <cellStyle name="Percent 3 3" xfId="3905" xr:uid="{00000000-0005-0000-0000-00009D010000}"/>
    <cellStyle name="Percent 3 3 2" xfId="8196" xr:uid="{00000000-0005-0000-0000-00009E010000}"/>
    <cellStyle name="Percent 3 4" xfId="6062" xr:uid="{00000000-0005-0000-0000-00009F010000}"/>
    <cellStyle name="Percent 4" xfId="2111" xr:uid="{00000000-0005-0000-0000-0000A0010000}"/>
    <cellStyle name="Percent 4 2" xfId="4383" xr:uid="{00000000-0005-0000-0000-0000A1010000}"/>
    <cellStyle name="Percent 4 2 2" xfId="8672" xr:uid="{00000000-0005-0000-0000-0000A2010000}"/>
    <cellStyle name="Percent 4 3" xfId="6538" xr:uid="{00000000-0005-0000-0000-0000A3010000}"/>
    <cellStyle name="Percent 5" xfId="3433" xr:uid="{00000000-0005-0000-0000-0000A4010000}"/>
    <cellStyle name="Percent 5 2" xfId="7724" xr:uid="{00000000-0005-0000-0000-0000A5010000}"/>
    <cellStyle name="Percent 6" xfId="5587" xr:uid="{00000000-0005-0000-0000-0000A6010000}"/>
    <cellStyle name="Percent 7" xfId="9482" xr:uid="{00000000-0005-0000-0000-0000A7010000}"/>
    <cellStyle name="S10" xfId="1063" xr:uid="{00000000-0005-0000-0000-0000A8010000}"/>
    <cellStyle name="S12" xfId="1064" xr:uid="{00000000-0005-0000-0000-0000A9010000}"/>
    <cellStyle name="S13" xfId="1065" xr:uid="{00000000-0005-0000-0000-0000AA010000}"/>
    <cellStyle name="S14" xfId="1066" xr:uid="{00000000-0005-0000-0000-0000AB010000}"/>
    <cellStyle name="S15" xfId="1067" xr:uid="{00000000-0005-0000-0000-0000AC010000}"/>
    <cellStyle name="S16" xfId="1068" xr:uid="{00000000-0005-0000-0000-0000AD010000}"/>
    <cellStyle name="S2" xfId="1069" xr:uid="{00000000-0005-0000-0000-0000AE010000}"/>
    <cellStyle name="S3_mis_НПС(объем)" xfId="1070" xr:uid="{00000000-0005-0000-0000-0000AF010000}"/>
    <cellStyle name="S4 3 2" xfId="1071" xr:uid="{00000000-0005-0000-0000-0000B0010000}"/>
    <cellStyle name="S4_mis_НПС(объем)" xfId="1072" xr:uid="{00000000-0005-0000-0000-0000B1010000}"/>
    <cellStyle name="S5_mis_НПС(объем)" xfId="1073" xr:uid="{00000000-0005-0000-0000-0000B2010000}"/>
    <cellStyle name="S6" xfId="1074" xr:uid="{00000000-0005-0000-0000-0000B3010000}"/>
    <cellStyle name="S7" xfId="1075" xr:uid="{00000000-0005-0000-0000-0000B4010000}"/>
    <cellStyle name="S8_mis_НПС(объем)" xfId="1076" xr:uid="{00000000-0005-0000-0000-0000B5010000}"/>
    <cellStyle name="S9_mis_НПС(объем)" xfId="1077" xr:uid="{00000000-0005-0000-0000-0000B6010000}"/>
    <cellStyle name="SAPBEXaggData" xfId="1078" xr:uid="{00000000-0005-0000-0000-0000B7010000}"/>
    <cellStyle name="SAPBEXaggData 2" xfId="1079" xr:uid="{00000000-0005-0000-0000-0000B8010000}"/>
    <cellStyle name="SAPBEXaggData 2 2" xfId="9613" xr:uid="{00000000-0005-0000-0000-0000B9010000}"/>
    <cellStyle name="SAPBEXaggData 2 3" xfId="9516" xr:uid="{00000000-0005-0000-0000-0000BA010000}"/>
    <cellStyle name="SAPBEXaggData 3" xfId="5357" xr:uid="{00000000-0005-0000-0000-0000BB010000}"/>
    <cellStyle name="SAPBEXaggData 4" xfId="9461" xr:uid="{00000000-0005-0000-0000-0000BC010000}"/>
    <cellStyle name="SAPBEXstdData" xfId="1080" xr:uid="{00000000-0005-0000-0000-0000BD010000}"/>
    <cellStyle name="SAPBEXstdData 2" xfId="1081" xr:uid="{00000000-0005-0000-0000-0000BE010000}"/>
    <cellStyle name="SAPBEXstdData 2 2" xfId="9415" xr:uid="{00000000-0005-0000-0000-0000BF010000}"/>
    <cellStyle name="SAPBEXstdData 2 3" xfId="9595" xr:uid="{00000000-0005-0000-0000-0000C0010000}"/>
    <cellStyle name="SAPBEXstdData 3" xfId="9535" xr:uid="{00000000-0005-0000-0000-0000C1010000}"/>
    <cellStyle name="SAPBEXstdData 4" xfId="9602" xr:uid="{00000000-0005-0000-0000-0000C2010000}"/>
    <cellStyle name="SHEET" xfId="9559" xr:uid="{00000000-0005-0000-0000-0000C3010000}"/>
    <cellStyle name="Style 1" xfId="9591" xr:uid="{00000000-0005-0000-0000-0000C4010000}"/>
    <cellStyle name="TITLE" xfId="9614" xr:uid="{00000000-0005-0000-0000-0000C5010000}"/>
    <cellStyle name="Total" xfId="1082" xr:uid="{00000000-0005-0000-0000-0000C6010000}"/>
    <cellStyle name="Total 2" xfId="9617" xr:uid="{00000000-0005-0000-0000-0000C7010000}"/>
    <cellStyle name="Total 3" xfId="9469" xr:uid="{00000000-0005-0000-0000-0000C8010000}"/>
    <cellStyle name="Total 4" xfId="5252" xr:uid="{00000000-0005-0000-0000-0000C9010000}"/>
    <cellStyle name="White1" xfId="9534" xr:uid="{00000000-0005-0000-0000-0000CA010000}"/>
    <cellStyle name="White3" xfId="9423" xr:uid="{00000000-0005-0000-0000-0000CB010000}"/>
    <cellStyle name="White4" xfId="9427" xr:uid="{00000000-0005-0000-0000-0000CC010000}"/>
    <cellStyle name="White5" xfId="9537" xr:uid="{00000000-0005-0000-0000-0000CD010000}"/>
    <cellStyle name="Акцент1" xfId="21" builtinId="29" customBuiltin="1"/>
    <cellStyle name="Акцент1 10" xfId="1144" xr:uid="{00000000-0005-0000-0000-0000CF010000}"/>
    <cellStyle name="Акцент1 2" xfId="64" xr:uid="{00000000-0005-0000-0000-0000D0010000}"/>
    <cellStyle name="Акцент1 2 2" xfId="159" xr:uid="{00000000-0005-0000-0000-0000D1010000}"/>
    <cellStyle name="Акцент1 3" xfId="105" xr:uid="{00000000-0005-0000-0000-0000D2010000}"/>
    <cellStyle name="Акцент1 4" xfId="234" xr:uid="{00000000-0005-0000-0000-0000D3010000}"/>
    <cellStyle name="Акцент1 5" xfId="344" xr:uid="{00000000-0005-0000-0000-0000D4010000}"/>
    <cellStyle name="Акцент1 6" xfId="434" xr:uid="{00000000-0005-0000-0000-0000D5010000}"/>
    <cellStyle name="Акцент1 7" xfId="534" xr:uid="{00000000-0005-0000-0000-0000D6010000}"/>
    <cellStyle name="Акцент1 8" xfId="568" xr:uid="{00000000-0005-0000-0000-0000D7010000}"/>
    <cellStyle name="Акцент1 9" xfId="770" xr:uid="{00000000-0005-0000-0000-0000D8010000}"/>
    <cellStyle name="Акцент2" xfId="22" builtinId="33" customBuiltin="1"/>
    <cellStyle name="Акцент2 10" xfId="1145" xr:uid="{00000000-0005-0000-0000-0000DA010000}"/>
    <cellStyle name="Акцент2 2" xfId="65" xr:uid="{00000000-0005-0000-0000-0000DB010000}"/>
    <cellStyle name="Акцент2 2 2" xfId="160" xr:uid="{00000000-0005-0000-0000-0000DC010000}"/>
    <cellStyle name="Акцент2 3" xfId="106" xr:uid="{00000000-0005-0000-0000-0000DD010000}"/>
    <cellStyle name="Акцент2 4" xfId="235" xr:uid="{00000000-0005-0000-0000-0000DE010000}"/>
    <cellStyle name="Акцент2 5" xfId="345" xr:uid="{00000000-0005-0000-0000-0000DF010000}"/>
    <cellStyle name="Акцент2 6" xfId="435" xr:uid="{00000000-0005-0000-0000-0000E0010000}"/>
    <cellStyle name="Акцент2 7" xfId="535" xr:uid="{00000000-0005-0000-0000-0000E1010000}"/>
    <cellStyle name="Акцент2 8" xfId="560" xr:uid="{00000000-0005-0000-0000-0000E2010000}"/>
    <cellStyle name="Акцент2 9" xfId="771" xr:uid="{00000000-0005-0000-0000-0000E3010000}"/>
    <cellStyle name="Акцент3" xfId="23" builtinId="37" customBuiltin="1"/>
    <cellStyle name="Акцент3 10" xfId="1146" xr:uid="{00000000-0005-0000-0000-0000E5010000}"/>
    <cellStyle name="Акцент3 2" xfId="66" xr:uid="{00000000-0005-0000-0000-0000E6010000}"/>
    <cellStyle name="Акцент3 2 2" xfId="161" xr:uid="{00000000-0005-0000-0000-0000E7010000}"/>
    <cellStyle name="Акцент3 3" xfId="107" xr:uid="{00000000-0005-0000-0000-0000E8010000}"/>
    <cellStyle name="Акцент3 4" xfId="236" xr:uid="{00000000-0005-0000-0000-0000E9010000}"/>
    <cellStyle name="Акцент3 5" xfId="346" xr:uid="{00000000-0005-0000-0000-0000EA010000}"/>
    <cellStyle name="Акцент3 6" xfId="436" xr:uid="{00000000-0005-0000-0000-0000EB010000}"/>
    <cellStyle name="Акцент3 7" xfId="536" xr:uid="{00000000-0005-0000-0000-0000EC010000}"/>
    <cellStyle name="Акцент3 8" xfId="622" xr:uid="{00000000-0005-0000-0000-0000ED010000}"/>
    <cellStyle name="Акцент3 9" xfId="772" xr:uid="{00000000-0005-0000-0000-0000EE010000}"/>
    <cellStyle name="Акцент4" xfId="24" builtinId="41" customBuiltin="1"/>
    <cellStyle name="Акцент4 10" xfId="1147" xr:uid="{00000000-0005-0000-0000-0000F0010000}"/>
    <cellStyle name="Акцент4 2" xfId="67" xr:uid="{00000000-0005-0000-0000-0000F1010000}"/>
    <cellStyle name="Акцент4 2 2" xfId="162" xr:uid="{00000000-0005-0000-0000-0000F2010000}"/>
    <cellStyle name="Акцент4 3" xfId="108" xr:uid="{00000000-0005-0000-0000-0000F3010000}"/>
    <cellStyle name="Акцент4 4" xfId="237" xr:uid="{00000000-0005-0000-0000-0000F4010000}"/>
    <cellStyle name="Акцент4 5" xfId="347" xr:uid="{00000000-0005-0000-0000-0000F5010000}"/>
    <cellStyle name="Акцент4 6" xfId="437" xr:uid="{00000000-0005-0000-0000-0000F6010000}"/>
    <cellStyle name="Акцент4 7" xfId="537" xr:uid="{00000000-0005-0000-0000-0000F7010000}"/>
    <cellStyle name="Акцент4 8" xfId="600" xr:uid="{00000000-0005-0000-0000-0000F8010000}"/>
    <cellStyle name="Акцент4 9" xfId="773" xr:uid="{00000000-0005-0000-0000-0000F9010000}"/>
    <cellStyle name="Акцент5" xfId="25" builtinId="45" customBuiltin="1"/>
    <cellStyle name="Акцент5 10" xfId="1148" xr:uid="{00000000-0005-0000-0000-0000FB010000}"/>
    <cellStyle name="Акцент5 2" xfId="68" xr:uid="{00000000-0005-0000-0000-0000FC010000}"/>
    <cellStyle name="Акцент5 2 2" xfId="163" xr:uid="{00000000-0005-0000-0000-0000FD010000}"/>
    <cellStyle name="Акцент5 3" xfId="109" xr:uid="{00000000-0005-0000-0000-0000FE010000}"/>
    <cellStyle name="Акцент5 4" xfId="238" xr:uid="{00000000-0005-0000-0000-0000FF010000}"/>
    <cellStyle name="Акцент5 5" xfId="348" xr:uid="{00000000-0005-0000-0000-000000020000}"/>
    <cellStyle name="Акцент5 6" xfId="438" xr:uid="{00000000-0005-0000-0000-000001020000}"/>
    <cellStyle name="Акцент5 7" xfId="538" xr:uid="{00000000-0005-0000-0000-000002020000}"/>
    <cellStyle name="Акцент5 8" xfId="564" xr:uid="{00000000-0005-0000-0000-000003020000}"/>
    <cellStyle name="Акцент5 9" xfId="774" xr:uid="{00000000-0005-0000-0000-000004020000}"/>
    <cellStyle name="Акцент6" xfId="26" builtinId="49" customBuiltin="1"/>
    <cellStyle name="Акцент6 10" xfId="1149" xr:uid="{00000000-0005-0000-0000-000006020000}"/>
    <cellStyle name="Акцент6 2" xfId="69" xr:uid="{00000000-0005-0000-0000-000007020000}"/>
    <cellStyle name="Акцент6 2 2" xfId="164" xr:uid="{00000000-0005-0000-0000-000008020000}"/>
    <cellStyle name="Акцент6 3" xfId="110" xr:uid="{00000000-0005-0000-0000-000009020000}"/>
    <cellStyle name="Акцент6 4" xfId="239" xr:uid="{00000000-0005-0000-0000-00000A020000}"/>
    <cellStyle name="Акцент6 5" xfId="349" xr:uid="{00000000-0005-0000-0000-00000B020000}"/>
    <cellStyle name="Акцент6 6" xfId="439" xr:uid="{00000000-0005-0000-0000-00000C020000}"/>
    <cellStyle name="Акцент6 7" xfId="539" xr:uid="{00000000-0005-0000-0000-00000D020000}"/>
    <cellStyle name="Акцент6 8" xfId="748" xr:uid="{00000000-0005-0000-0000-00000E020000}"/>
    <cellStyle name="Акцент6 9" xfId="775" xr:uid="{00000000-0005-0000-0000-00000F020000}"/>
    <cellStyle name="Ввод " xfId="27" builtinId="20" customBuiltin="1"/>
    <cellStyle name="Ввод  10" xfId="1150" xr:uid="{00000000-0005-0000-0000-000011020000}"/>
    <cellStyle name="Ввод  2" xfId="70" xr:uid="{00000000-0005-0000-0000-000012020000}"/>
    <cellStyle name="Ввод  2 2" xfId="165" xr:uid="{00000000-0005-0000-0000-000013020000}"/>
    <cellStyle name="Ввод  2 2 2" xfId="1083" xr:uid="{00000000-0005-0000-0000-000014020000}"/>
    <cellStyle name="Ввод  2 2 2 2" xfId="9418" xr:uid="{00000000-0005-0000-0000-000015020000}"/>
    <cellStyle name="Ввод  2 2 2 3" xfId="9605" xr:uid="{00000000-0005-0000-0000-000016020000}"/>
    <cellStyle name="Ввод  2 2 3" xfId="9462" xr:uid="{00000000-0005-0000-0000-000017020000}"/>
    <cellStyle name="Ввод  2 2 4" xfId="9570" xr:uid="{00000000-0005-0000-0000-000018020000}"/>
    <cellStyle name="Ввод  2 3" xfId="1084" xr:uid="{00000000-0005-0000-0000-000019020000}"/>
    <cellStyle name="Ввод  2 3 2" xfId="9479" xr:uid="{00000000-0005-0000-0000-00001A020000}"/>
    <cellStyle name="Ввод  2 3 3" xfId="9527" xr:uid="{00000000-0005-0000-0000-00001B020000}"/>
    <cellStyle name="Ввод  2 4" xfId="9473" xr:uid="{00000000-0005-0000-0000-00001C020000}"/>
    <cellStyle name="Ввод  2 5" xfId="9563" xr:uid="{00000000-0005-0000-0000-00001D020000}"/>
    <cellStyle name="Ввод  3" xfId="111" xr:uid="{00000000-0005-0000-0000-00001E020000}"/>
    <cellStyle name="Ввод  3 2" xfId="1085" xr:uid="{00000000-0005-0000-0000-00001F020000}"/>
    <cellStyle name="Ввод  3 2 2" xfId="9503" xr:uid="{00000000-0005-0000-0000-000020020000}"/>
    <cellStyle name="Ввод  3 2 3" xfId="9455" xr:uid="{00000000-0005-0000-0000-000021020000}"/>
    <cellStyle name="Ввод  3 3" xfId="9499" xr:uid="{00000000-0005-0000-0000-000022020000}"/>
    <cellStyle name="Ввод  3 4" xfId="9521" xr:uid="{00000000-0005-0000-0000-000023020000}"/>
    <cellStyle name="Ввод  4" xfId="240" xr:uid="{00000000-0005-0000-0000-000024020000}"/>
    <cellStyle name="Ввод  5" xfId="350" xr:uid="{00000000-0005-0000-0000-000025020000}"/>
    <cellStyle name="Ввод  6" xfId="440" xr:uid="{00000000-0005-0000-0000-000026020000}"/>
    <cellStyle name="Ввод  7" xfId="540" xr:uid="{00000000-0005-0000-0000-000027020000}"/>
    <cellStyle name="Ввод  8" xfId="741" xr:uid="{00000000-0005-0000-0000-000028020000}"/>
    <cellStyle name="Ввод  9" xfId="776" xr:uid="{00000000-0005-0000-0000-000029020000}"/>
    <cellStyle name="Вывод" xfId="28" builtinId="21" customBuiltin="1"/>
    <cellStyle name="Вывод 10" xfId="1151" xr:uid="{00000000-0005-0000-0000-00002B020000}"/>
    <cellStyle name="Вывод 2" xfId="71" xr:uid="{00000000-0005-0000-0000-00002C020000}"/>
    <cellStyle name="Вывод 2 2" xfId="166" xr:uid="{00000000-0005-0000-0000-00002D020000}"/>
    <cellStyle name="Вывод 2 2 2" xfId="1086" xr:uid="{00000000-0005-0000-0000-00002E020000}"/>
    <cellStyle name="Вывод 2 2 2 2" xfId="9400" xr:uid="{00000000-0005-0000-0000-00002F020000}"/>
    <cellStyle name="Вывод 2 2 2 3" xfId="9583" xr:uid="{00000000-0005-0000-0000-000030020000}"/>
    <cellStyle name="Вывод 2 2 3" xfId="9604" xr:uid="{00000000-0005-0000-0000-000031020000}"/>
    <cellStyle name="Вывод 2 2 4" xfId="9405" xr:uid="{00000000-0005-0000-0000-000032020000}"/>
    <cellStyle name="Вывод 2 3" xfId="1087" xr:uid="{00000000-0005-0000-0000-000033020000}"/>
    <cellStyle name="Вывод 2 3 2" xfId="9529" xr:uid="{00000000-0005-0000-0000-000034020000}"/>
    <cellStyle name="Вывод 2 3 3" xfId="9530" xr:uid="{00000000-0005-0000-0000-000035020000}"/>
    <cellStyle name="Вывод 2 4" xfId="9485" xr:uid="{00000000-0005-0000-0000-000036020000}"/>
    <cellStyle name="Вывод 2 5" xfId="9594" xr:uid="{00000000-0005-0000-0000-000037020000}"/>
    <cellStyle name="Вывод 3" xfId="112" xr:uid="{00000000-0005-0000-0000-000038020000}"/>
    <cellStyle name="Вывод 3 2" xfId="1088" xr:uid="{00000000-0005-0000-0000-000039020000}"/>
    <cellStyle name="Вывод 3 2 2" xfId="9435" xr:uid="{00000000-0005-0000-0000-00003A020000}"/>
    <cellStyle name="Вывод 3 2 3" xfId="9550" xr:uid="{00000000-0005-0000-0000-00003B020000}"/>
    <cellStyle name="Вывод 3 3" xfId="9621" xr:uid="{00000000-0005-0000-0000-00003C020000}"/>
    <cellStyle name="Вывод 3 4" xfId="9538" xr:uid="{00000000-0005-0000-0000-00003D020000}"/>
    <cellStyle name="Вывод 4" xfId="241" xr:uid="{00000000-0005-0000-0000-00003E020000}"/>
    <cellStyle name="Вывод 5" xfId="351" xr:uid="{00000000-0005-0000-0000-00003F020000}"/>
    <cellStyle name="Вывод 6" xfId="441" xr:uid="{00000000-0005-0000-0000-000040020000}"/>
    <cellStyle name="Вывод 7" xfId="541" xr:uid="{00000000-0005-0000-0000-000041020000}"/>
    <cellStyle name="Вывод 8" xfId="558" xr:uid="{00000000-0005-0000-0000-000042020000}"/>
    <cellStyle name="Вывод 9" xfId="777" xr:uid="{00000000-0005-0000-0000-000043020000}"/>
    <cellStyle name="Вычисление" xfId="29" builtinId="22" customBuiltin="1"/>
    <cellStyle name="Вычисление 10" xfId="1152" xr:uid="{00000000-0005-0000-0000-000045020000}"/>
    <cellStyle name="Вычисление 2" xfId="72" xr:uid="{00000000-0005-0000-0000-000046020000}"/>
    <cellStyle name="Вычисление 2 2" xfId="167" xr:uid="{00000000-0005-0000-0000-000047020000}"/>
    <cellStyle name="Вычисление 2 2 2" xfId="1089" xr:uid="{00000000-0005-0000-0000-000048020000}"/>
    <cellStyle name="Вычисление 2 2 2 2" xfId="9410" xr:uid="{00000000-0005-0000-0000-000049020000}"/>
    <cellStyle name="Вычисление 2 2 2 3" xfId="5604" xr:uid="{00000000-0005-0000-0000-00004A020000}"/>
    <cellStyle name="Вычисление 2 2 3" xfId="9458" xr:uid="{00000000-0005-0000-0000-00004B020000}"/>
    <cellStyle name="Вычисление 2 2 4" xfId="9504" xr:uid="{00000000-0005-0000-0000-00004C020000}"/>
    <cellStyle name="Вычисление 2 3" xfId="1090" xr:uid="{00000000-0005-0000-0000-00004D020000}"/>
    <cellStyle name="Вычисление 2 3 2" xfId="9571" xr:uid="{00000000-0005-0000-0000-00004E020000}"/>
    <cellStyle name="Вычисление 2 3 3" xfId="9592" xr:uid="{00000000-0005-0000-0000-00004F020000}"/>
    <cellStyle name="Вычисление 2 4" xfId="5136" xr:uid="{00000000-0005-0000-0000-000050020000}"/>
    <cellStyle name="Вычисление 2 5" xfId="5122" xr:uid="{00000000-0005-0000-0000-000051020000}"/>
    <cellStyle name="Вычисление 3" xfId="113" xr:uid="{00000000-0005-0000-0000-000052020000}"/>
    <cellStyle name="Вычисление 3 2" xfId="1091" xr:uid="{00000000-0005-0000-0000-000053020000}"/>
    <cellStyle name="Вычисление 3 2 2" xfId="9587" xr:uid="{00000000-0005-0000-0000-000054020000}"/>
    <cellStyle name="Вычисление 3 2 3" xfId="9466" xr:uid="{00000000-0005-0000-0000-000055020000}"/>
    <cellStyle name="Вычисление 3 3" xfId="9498" xr:uid="{00000000-0005-0000-0000-000056020000}"/>
    <cellStyle name="Вычисление 3 4" xfId="5134" xr:uid="{00000000-0005-0000-0000-000057020000}"/>
    <cellStyle name="Вычисление 4" xfId="242" xr:uid="{00000000-0005-0000-0000-000058020000}"/>
    <cellStyle name="Вычисление 5" xfId="352" xr:uid="{00000000-0005-0000-0000-000059020000}"/>
    <cellStyle name="Вычисление 6" xfId="442" xr:uid="{00000000-0005-0000-0000-00005A020000}"/>
    <cellStyle name="Вычисление 7" xfId="542" xr:uid="{00000000-0005-0000-0000-00005B020000}"/>
    <cellStyle name="Вычисление 8" xfId="749" xr:uid="{00000000-0005-0000-0000-00005C020000}"/>
    <cellStyle name="Вычисление 9" xfId="778" xr:uid="{00000000-0005-0000-0000-00005D020000}"/>
    <cellStyle name="Гиперссылка 2" xfId="1092" xr:uid="{00000000-0005-0000-0000-00005E020000}"/>
    <cellStyle name="Денежный 2" xfId="1093" xr:uid="{00000000-0005-0000-0000-00005F020000}"/>
    <cellStyle name="Заголовок 1" xfId="30" builtinId="16" customBuiltin="1"/>
    <cellStyle name="Заголовок 1 10" xfId="1153" xr:uid="{00000000-0005-0000-0000-000061020000}"/>
    <cellStyle name="Заголовок 1 2" xfId="73" xr:uid="{00000000-0005-0000-0000-000062020000}"/>
    <cellStyle name="Заголовок 1 2 2" xfId="168" xr:uid="{00000000-0005-0000-0000-000063020000}"/>
    <cellStyle name="Заголовок 1 3" xfId="114" xr:uid="{00000000-0005-0000-0000-000064020000}"/>
    <cellStyle name="Заголовок 1 4" xfId="243" xr:uid="{00000000-0005-0000-0000-000065020000}"/>
    <cellStyle name="Заголовок 1 5" xfId="353" xr:uid="{00000000-0005-0000-0000-000066020000}"/>
    <cellStyle name="Заголовок 1 6" xfId="443" xr:uid="{00000000-0005-0000-0000-000067020000}"/>
    <cellStyle name="Заголовок 1 7" xfId="543" xr:uid="{00000000-0005-0000-0000-000068020000}"/>
    <cellStyle name="Заголовок 1 8" xfId="746" xr:uid="{00000000-0005-0000-0000-000069020000}"/>
    <cellStyle name="Заголовок 1 9" xfId="779" xr:uid="{00000000-0005-0000-0000-00006A020000}"/>
    <cellStyle name="Заголовок 2" xfId="31" builtinId="17" customBuiltin="1"/>
    <cellStyle name="Заголовок 2 10" xfId="1154" xr:uid="{00000000-0005-0000-0000-00006C020000}"/>
    <cellStyle name="Заголовок 2 2" xfId="74" xr:uid="{00000000-0005-0000-0000-00006D020000}"/>
    <cellStyle name="Заголовок 2 2 2" xfId="169" xr:uid="{00000000-0005-0000-0000-00006E020000}"/>
    <cellStyle name="Заголовок 2 3" xfId="115" xr:uid="{00000000-0005-0000-0000-00006F020000}"/>
    <cellStyle name="Заголовок 2 4" xfId="244" xr:uid="{00000000-0005-0000-0000-000070020000}"/>
    <cellStyle name="Заголовок 2 5" xfId="354" xr:uid="{00000000-0005-0000-0000-000071020000}"/>
    <cellStyle name="Заголовок 2 6" xfId="444" xr:uid="{00000000-0005-0000-0000-000072020000}"/>
    <cellStyle name="Заголовок 2 7" xfId="544" xr:uid="{00000000-0005-0000-0000-000073020000}"/>
    <cellStyle name="Заголовок 2 8" xfId="596" xr:uid="{00000000-0005-0000-0000-000074020000}"/>
    <cellStyle name="Заголовок 2 9" xfId="780" xr:uid="{00000000-0005-0000-0000-000075020000}"/>
    <cellStyle name="Заголовок 3" xfId="32" builtinId="18" customBuiltin="1"/>
    <cellStyle name="Заголовок 3 10" xfId="1155" xr:uid="{00000000-0005-0000-0000-000077020000}"/>
    <cellStyle name="Заголовок 3 2" xfId="75" xr:uid="{00000000-0005-0000-0000-000078020000}"/>
    <cellStyle name="Заголовок 3 2 2" xfId="170" xr:uid="{00000000-0005-0000-0000-000079020000}"/>
    <cellStyle name="Заголовок 3 3" xfId="116" xr:uid="{00000000-0005-0000-0000-00007A020000}"/>
    <cellStyle name="Заголовок 3 4" xfId="245" xr:uid="{00000000-0005-0000-0000-00007B020000}"/>
    <cellStyle name="Заголовок 3 5" xfId="355" xr:uid="{00000000-0005-0000-0000-00007C020000}"/>
    <cellStyle name="Заголовок 3 6" xfId="445" xr:uid="{00000000-0005-0000-0000-00007D020000}"/>
    <cellStyle name="Заголовок 3 7" xfId="545" xr:uid="{00000000-0005-0000-0000-00007E020000}"/>
    <cellStyle name="Заголовок 3 8" xfId="583" xr:uid="{00000000-0005-0000-0000-00007F020000}"/>
    <cellStyle name="Заголовок 3 9" xfId="781" xr:uid="{00000000-0005-0000-0000-000080020000}"/>
    <cellStyle name="Заголовок 4" xfId="33" builtinId="19" customBuiltin="1"/>
    <cellStyle name="Заголовок 4 10" xfId="1156" xr:uid="{00000000-0005-0000-0000-000082020000}"/>
    <cellStyle name="Заголовок 4 2" xfId="76" xr:uid="{00000000-0005-0000-0000-000083020000}"/>
    <cellStyle name="Заголовок 4 2 2" xfId="171" xr:uid="{00000000-0005-0000-0000-000084020000}"/>
    <cellStyle name="Заголовок 4 3" xfId="117" xr:uid="{00000000-0005-0000-0000-000085020000}"/>
    <cellStyle name="Заголовок 4 4" xfId="246" xr:uid="{00000000-0005-0000-0000-000086020000}"/>
    <cellStyle name="Заголовок 4 5" xfId="356" xr:uid="{00000000-0005-0000-0000-000087020000}"/>
    <cellStyle name="Заголовок 4 6" xfId="446" xr:uid="{00000000-0005-0000-0000-000088020000}"/>
    <cellStyle name="Заголовок 4 7" xfId="546" xr:uid="{00000000-0005-0000-0000-000089020000}"/>
    <cellStyle name="Заголовок 4 8" xfId="601" xr:uid="{00000000-0005-0000-0000-00008A020000}"/>
    <cellStyle name="Заголовок 4 9" xfId="782" xr:uid="{00000000-0005-0000-0000-00008B020000}"/>
    <cellStyle name="Итог" xfId="34" builtinId="25" customBuiltin="1"/>
    <cellStyle name="Итог 10" xfId="1157" xr:uid="{00000000-0005-0000-0000-00008D020000}"/>
    <cellStyle name="Итог 2" xfId="77" xr:uid="{00000000-0005-0000-0000-00008E020000}"/>
    <cellStyle name="Итог 2 2" xfId="172" xr:uid="{00000000-0005-0000-0000-00008F020000}"/>
    <cellStyle name="Итог 2 2 2" xfId="1094" xr:uid="{00000000-0005-0000-0000-000090020000}"/>
    <cellStyle name="Итог 2 2 2 2" xfId="9409" xr:uid="{00000000-0005-0000-0000-000091020000}"/>
    <cellStyle name="Итог 2 2 2 3" xfId="9554" xr:uid="{00000000-0005-0000-0000-000092020000}"/>
    <cellStyle name="Итог 2 2 3" xfId="9618" xr:uid="{00000000-0005-0000-0000-000093020000}"/>
    <cellStyle name="Итог 2 2 4" xfId="9511" xr:uid="{00000000-0005-0000-0000-000094020000}"/>
    <cellStyle name="Итог 2 3" xfId="1095" xr:uid="{00000000-0005-0000-0000-000095020000}"/>
    <cellStyle name="Итог 2 3 2" xfId="9523" xr:uid="{00000000-0005-0000-0000-000096020000}"/>
    <cellStyle name="Итог 2 3 3" xfId="9528" xr:uid="{00000000-0005-0000-0000-000097020000}"/>
    <cellStyle name="Итог 2 4" xfId="9586" xr:uid="{00000000-0005-0000-0000-000098020000}"/>
    <cellStyle name="Итог 2 5" xfId="9476" xr:uid="{00000000-0005-0000-0000-000099020000}"/>
    <cellStyle name="Итог 3" xfId="118" xr:uid="{00000000-0005-0000-0000-00009A020000}"/>
    <cellStyle name="Итог 3 2" xfId="1096" xr:uid="{00000000-0005-0000-0000-00009B020000}"/>
    <cellStyle name="Итог 3 2 2" xfId="9434" xr:uid="{00000000-0005-0000-0000-00009C020000}"/>
    <cellStyle name="Итог 3 2 3" xfId="9615" xr:uid="{00000000-0005-0000-0000-00009D020000}"/>
    <cellStyle name="Итог 3 3" xfId="9564" xr:uid="{00000000-0005-0000-0000-00009E020000}"/>
    <cellStyle name="Итог 3 4" xfId="9539" xr:uid="{00000000-0005-0000-0000-00009F020000}"/>
    <cellStyle name="Итог 4" xfId="247" xr:uid="{00000000-0005-0000-0000-0000A0020000}"/>
    <cellStyle name="Итог 5" xfId="357" xr:uid="{00000000-0005-0000-0000-0000A1020000}"/>
    <cellStyle name="Итог 6" xfId="447" xr:uid="{00000000-0005-0000-0000-0000A2020000}"/>
    <cellStyle name="Итог 7" xfId="547" xr:uid="{00000000-0005-0000-0000-0000A3020000}"/>
    <cellStyle name="Итог 8" xfId="745" xr:uid="{00000000-0005-0000-0000-0000A4020000}"/>
    <cellStyle name="Итог 9" xfId="783" xr:uid="{00000000-0005-0000-0000-0000A5020000}"/>
    <cellStyle name="Контрольная ячейка" xfId="35" builtinId="23" customBuiltin="1"/>
    <cellStyle name="Контрольная ячейка 10" xfId="1158" xr:uid="{00000000-0005-0000-0000-0000A7020000}"/>
    <cellStyle name="Контрольная ячейка 2" xfId="78" xr:uid="{00000000-0005-0000-0000-0000A8020000}"/>
    <cellStyle name="Контрольная ячейка 2 2" xfId="173" xr:uid="{00000000-0005-0000-0000-0000A9020000}"/>
    <cellStyle name="Контрольная ячейка 3" xfId="119" xr:uid="{00000000-0005-0000-0000-0000AA020000}"/>
    <cellStyle name="Контрольная ячейка 4" xfId="248" xr:uid="{00000000-0005-0000-0000-0000AB020000}"/>
    <cellStyle name="Контрольная ячейка 5" xfId="358" xr:uid="{00000000-0005-0000-0000-0000AC020000}"/>
    <cellStyle name="Контрольная ячейка 6" xfId="448" xr:uid="{00000000-0005-0000-0000-0000AD020000}"/>
    <cellStyle name="Контрольная ячейка 7" xfId="548" xr:uid="{00000000-0005-0000-0000-0000AE020000}"/>
    <cellStyle name="Контрольная ячейка 8" xfId="750" xr:uid="{00000000-0005-0000-0000-0000AF020000}"/>
    <cellStyle name="Контрольная ячейка 9" xfId="784" xr:uid="{00000000-0005-0000-0000-0000B0020000}"/>
    <cellStyle name="Название" xfId="36" builtinId="15" customBuiltin="1"/>
    <cellStyle name="Название 10" xfId="1159" xr:uid="{00000000-0005-0000-0000-0000B2020000}"/>
    <cellStyle name="Название 2" xfId="79" xr:uid="{00000000-0005-0000-0000-0000B3020000}"/>
    <cellStyle name="Название 2 2" xfId="174" xr:uid="{00000000-0005-0000-0000-0000B4020000}"/>
    <cellStyle name="Название 3" xfId="120" xr:uid="{00000000-0005-0000-0000-0000B5020000}"/>
    <cellStyle name="Название 4" xfId="249" xr:uid="{00000000-0005-0000-0000-0000B6020000}"/>
    <cellStyle name="Название 5" xfId="359" xr:uid="{00000000-0005-0000-0000-0000B7020000}"/>
    <cellStyle name="Название 6" xfId="449" xr:uid="{00000000-0005-0000-0000-0000B8020000}"/>
    <cellStyle name="Название 7" xfId="549" xr:uid="{00000000-0005-0000-0000-0000B9020000}"/>
    <cellStyle name="Название 8" xfId="571" xr:uid="{00000000-0005-0000-0000-0000BA020000}"/>
    <cellStyle name="Название 9" xfId="785" xr:uid="{00000000-0005-0000-0000-0000BB020000}"/>
    <cellStyle name="Нейтральный" xfId="37" builtinId="28" customBuiltin="1"/>
    <cellStyle name="Нейтральный 10" xfId="1160" xr:uid="{00000000-0005-0000-0000-0000BD020000}"/>
    <cellStyle name="Нейтральный 2" xfId="80" xr:uid="{00000000-0005-0000-0000-0000BE020000}"/>
    <cellStyle name="Нейтральный 2 2" xfId="175" xr:uid="{00000000-0005-0000-0000-0000BF020000}"/>
    <cellStyle name="Нейтральный 3" xfId="121" xr:uid="{00000000-0005-0000-0000-0000C0020000}"/>
    <cellStyle name="Нейтральный 4" xfId="250" xr:uid="{00000000-0005-0000-0000-0000C1020000}"/>
    <cellStyle name="Нейтральный 5" xfId="360" xr:uid="{00000000-0005-0000-0000-0000C2020000}"/>
    <cellStyle name="Нейтральный 6" xfId="450" xr:uid="{00000000-0005-0000-0000-0000C3020000}"/>
    <cellStyle name="Нейтральный 7" xfId="550" xr:uid="{00000000-0005-0000-0000-0000C4020000}"/>
    <cellStyle name="Нейтральный 8" xfId="599" xr:uid="{00000000-0005-0000-0000-0000C5020000}"/>
    <cellStyle name="Нейтральный 9" xfId="786" xr:uid="{00000000-0005-0000-0000-0000C6020000}"/>
    <cellStyle name="Обычный" xfId="0" builtinId="0"/>
    <cellStyle name="Обычный 10" xfId="184" xr:uid="{00000000-0005-0000-0000-0000C8020000}"/>
    <cellStyle name="Обычный 10 2" xfId="193" xr:uid="{00000000-0005-0000-0000-0000C9020000}"/>
    <cellStyle name="Обычный 10 2 10" xfId="2743" xr:uid="{00000000-0005-0000-0000-0000CA020000}"/>
    <cellStyle name="Обычный 10 2 10 2" xfId="4886" xr:uid="{00000000-0005-0000-0000-0000CB020000}"/>
    <cellStyle name="Обычный 10 2 10 2 2" xfId="9168" xr:uid="{00000000-0005-0000-0000-0000CC020000}"/>
    <cellStyle name="Обычный 10 2 10 3" xfId="7036" xr:uid="{00000000-0005-0000-0000-0000CD020000}"/>
    <cellStyle name="Обычный 10 2 11" xfId="2864" xr:uid="{00000000-0005-0000-0000-0000CE020000}"/>
    <cellStyle name="Обычный 10 2 11 2" xfId="7155" xr:uid="{00000000-0005-0000-0000-0000CF020000}"/>
    <cellStyle name="Обычный 10 2 12" xfId="2978" xr:uid="{00000000-0005-0000-0000-0000D0020000}"/>
    <cellStyle name="Обычный 10 2 12 2" xfId="7269" xr:uid="{00000000-0005-0000-0000-0000D1020000}"/>
    <cellStyle name="Обычный 10 2 13" xfId="5006" xr:uid="{00000000-0005-0000-0000-0000D2020000}"/>
    <cellStyle name="Обычный 10 2 13 2" xfId="9287" xr:uid="{00000000-0005-0000-0000-0000D3020000}"/>
    <cellStyle name="Обычный 10 2 14" xfId="5124" xr:uid="{00000000-0005-0000-0000-0000D4020000}"/>
    <cellStyle name="Обычный 10 2 15" xfId="9628" xr:uid="{00000000-0005-0000-0000-0000D5020000}"/>
    <cellStyle name="Обычный 10 2 16" xfId="9742" xr:uid="{8F57C5C9-2C70-4DFD-8EFB-CEA9E06338C4}"/>
    <cellStyle name="Обычный 10 2 2" xfId="275" xr:uid="{00000000-0005-0000-0000-0000D6020000}"/>
    <cellStyle name="Обычный 10 2 2 10" xfId="2874" xr:uid="{00000000-0005-0000-0000-0000D7020000}"/>
    <cellStyle name="Обычный 10 2 2 10 2" xfId="7165" xr:uid="{00000000-0005-0000-0000-0000D8020000}"/>
    <cellStyle name="Обычный 10 2 2 11" xfId="2988" xr:uid="{00000000-0005-0000-0000-0000D9020000}"/>
    <cellStyle name="Обычный 10 2 2 11 2" xfId="7279" xr:uid="{00000000-0005-0000-0000-0000DA020000}"/>
    <cellStyle name="Обычный 10 2 2 12" xfId="5016" xr:uid="{00000000-0005-0000-0000-0000DB020000}"/>
    <cellStyle name="Обычный 10 2 2 12 2" xfId="9297" xr:uid="{00000000-0005-0000-0000-0000DC020000}"/>
    <cellStyle name="Обычный 10 2 2 13" xfId="5138" xr:uid="{00000000-0005-0000-0000-0000DD020000}"/>
    <cellStyle name="Обычный 10 2 2 14" xfId="9638" xr:uid="{00000000-0005-0000-0000-0000DE020000}"/>
    <cellStyle name="Обычный 10 2 2 15" xfId="9752" xr:uid="{00CB4DC2-DB39-42AF-B35A-FAB433C89592}"/>
    <cellStyle name="Обычный 10 2 2 2" xfId="382" xr:uid="{00000000-0005-0000-0000-0000DF020000}"/>
    <cellStyle name="Обычный 10 2 2 2 10" xfId="5035" xr:uid="{00000000-0005-0000-0000-0000E0020000}"/>
    <cellStyle name="Обычный 10 2 2 2 10 2" xfId="9316" xr:uid="{00000000-0005-0000-0000-0000E1020000}"/>
    <cellStyle name="Обычный 10 2 2 2 11" xfId="5157" xr:uid="{00000000-0005-0000-0000-0000E2020000}"/>
    <cellStyle name="Обычный 10 2 2 2 12" xfId="9657" xr:uid="{00000000-0005-0000-0000-0000E3020000}"/>
    <cellStyle name="Обычный 10 2 2 2 13" xfId="9771" xr:uid="{26BCAF74-9BE7-4F5B-829C-900DB9AFB2FF}"/>
    <cellStyle name="Обычный 10 2 2 2 2" xfId="488" xr:uid="{00000000-0005-0000-0000-0000E4020000}"/>
    <cellStyle name="Обычный 10 2 2 2 2 10" xfId="5215" xr:uid="{00000000-0005-0000-0000-0000E5020000}"/>
    <cellStyle name="Обычный 10 2 2 2 2 11" xfId="9714" xr:uid="{00000000-0005-0000-0000-0000E6020000}"/>
    <cellStyle name="Обычный 10 2 2 2 2 12" xfId="9828" xr:uid="{2DA8E644-4C23-4F65-B7E4-0547FE42D17E}"/>
    <cellStyle name="Обычный 10 2 2 2 2 2" xfId="674" xr:uid="{00000000-0005-0000-0000-0000E7020000}"/>
    <cellStyle name="Обычный 10 2 2 2 2 2 2" xfId="995" xr:uid="{00000000-0005-0000-0000-0000E8020000}"/>
    <cellStyle name="Обычный 10 2 2 2 2 2 2 2" xfId="1597" xr:uid="{00000000-0005-0000-0000-0000E9020000}"/>
    <cellStyle name="Обычный 10 2 2 2 2 2 2 2 2" xfId="2556" xr:uid="{00000000-0005-0000-0000-0000EA020000}"/>
    <cellStyle name="Обычный 10 2 2 2 2 2 2 2 2 2" xfId="4828" xr:uid="{00000000-0005-0000-0000-0000EB020000}"/>
    <cellStyle name="Обычный 10 2 2 2 2 2 2 2 2 2 2" xfId="9117" xr:uid="{00000000-0005-0000-0000-0000EC020000}"/>
    <cellStyle name="Обычный 10 2 2 2 2 2 2 2 2 3" xfId="6983" xr:uid="{00000000-0005-0000-0000-0000ED020000}"/>
    <cellStyle name="Обычный 10 2 2 2 2 2 2 2 3" xfId="3878" xr:uid="{00000000-0005-0000-0000-0000EE020000}"/>
    <cellStyle name="Обычный 10 2 2 2 2 2 2 2 3 2" xfId="8169" xr:uid="{00000000-0005-0000-0000-0000EF020000}"/>
    <cellStyle name="Обычный 10 2 2 2 2 2 2 2 4" xfId="6035" xr:uid="{00000000-0005-0000-0000-0000F0020000}"/>
    <cellStyle name="Обычный 10 2 2 2 2 2 2 3" xfId="2084" xr:uid="{00000000-0005-0000-0000-0000F1020000}"/>
    <cellStyle name="Обычный 10 2 2 2 2 2 2 3 2" xfId="4356" xr:uid="{00000000-0005-0000-0000-0000F2020000}"/>
    <cellStyle name="Обычный 10 2 2 2 2 2 2 3 2 2" xfId="8645" xr:uid="{00000000-0005-0000-0000-0000F3020000}"/>
    <cellStyle name="Обычный 10 2 2 2 2 2 2 3 3" xfId="6511" xr:uid="{00000000-0005-0000-0000-0000F4020000}"/>
    <cellStyle name="Обычный 10 2 2 2 2 2 2 4" xfId="3406" xr:uid="{00000000-0005-0000-0000-0000F5020000}"/>
    <cellStyle name="Обычный 10 2 2 2 2 2 2 4 2" xfId="7697" xr:uid="{00000000-0005-0000-0000-0000F6020000}"/>
    <cellStyle name="Обычный 10 2 2 2 2 2 2 5" xfId="5560" xr:uid="{00000000-0005-0000-0000-0000F7020000}"/>
    <cellStyle name="Обычный 10 2 2 2 2 2 3" xfId="1369" xr:uid="{00000000-0005-0000-0000-0000F8020000}"/>
    <cellStyle name="Обычный 10 2 2 2 2 2 3 2" xfId="2328" xr:uid="{00000000-0005-0000-0000-0000F9020000}"/>
    <cellStyle name="Обычный 10 2 2 2 2 2 3 2 2" xfId="4600" xr:uid="{00000000-0005-0000-0000-0000FA020000}"/>
    <cellStyle name="Обычный 10 2 2 2 2 2 3 2 2 2" xfId="8889" xr:uid="{00000000-0005-0000-0000-0000FB020000}"/>
    <cellStyle name="Обычный 10 2 2 2 2 2 3 2 3" xfId="6755" xr:uid="{00000000-0005-0000-0000-0000FC020000}"/>
    <cellStyle name="Обычный 10 2 2 2 2 2 3 3" xfId="3650" xr:uid="{00000000-0005-0000-0000-0000FD020000}"/>
    <cellStyle name="Обычный 10 2 2 2 2 2 3 3 2" xfId="7941" xr:uid="{00000000-0005-0000-0000-0000FE020000}"/>
    <cellStyle name="Обычный 10 2 2 2 2 2 3 4" xfId="5807" xr:uid="{00000000-0005-0000-0000-0000FF020000}"/>
    <cellStyle name="Обычный 10 2 2 2 2 2 4" xfId="1855" xr:uid="{00000000-0005-0000-0000-000000030000}"/>
    <cellStyle name="Обычный 10 2 2 2 2 2 4 2" xfId="4128" xr:uid="{00000000-0005-0000-0000-000001030000}"/>
    <cellStyle name="Обычный 10 2 2 2 2 2 4 2 2" xfId="8417" xr:uid="{00000000-0005-0000-0000-000002030000}"/>
    <cellStyle name="Обычный 10 2 2 2 2 2 4 3" xfId="6283" xr:uid="{00000000-0005-0000-0000-000003030000}"/>
    <cellStyle name="Обычный 10 2 2 2 2 2 5" xfId="3178" xr:uid="{00000000-0005-0000-0000-000004030000}"/>
    <cellStyle name="Обычный 10 2 2 2 2 2 5 2" xfId="7469" xr:uid="{00000000-0005-0000-0000-000005030000}"/>
    <cellStyle name="Обычный 10 2 2 2 2 2 6" xfId="5330" xr:uid="{00000000-0005-0000-0000-000006030000}"/>
    <cellStyle name="Обычный 10 2 2 2 2 3" xfId="880" xr:uid="{00000000-0005-0000-0000-000007030000}"/>
    <cellStyle name="Обычный 10 2 2 2 2 3 2" xfId="1483" xr:uid="{00000000-0005-0000-0000-000008030000}"/>
    <cellStyle name="Обычный 10 2 2 2 2 3 2 2" xfId="2442" xr:uid="{00000000-0005-0000-0000-000009030000}"/>
    <cellStyle name="Обычный 10 2 2 2 2 3 2 2 2" xfId="4714" xr:uid="{00000000-0005-0000-0000-00000A030000}"/>
    <cellStyle name="Обычный 10 2 2 2 2 3 2 2 2 2" xfId="9003" xr:uid="{00000000-0005-0000-0000-00000B030000}"/>
    <cellStyle name="Обычный 10 2 2 2 2 3 2 2 3" xfId="6869" xr:uid="{00000000-0005-0000-0000-00000C030000}"/>
    <cellStyle name="Обычный 10 2 2 2 2 3 2 3" xfId="3764" xr:uid="{00000000-0005-0000-0000-00000D030000}"/>
    <cellStyle name="Обычный 10 2 2 2 2 3 2 3 2" xfId="8055" xr:uid="{00000000-0005-0000-0000-00000E030000}"/>
    <cellStyle name="Обычный 10 2 2 2 2 3 2 4" xfId="5921" xr:uid="{00000000-0005-0000-0000-00000F030000}"/>
    <cellStyle name="Обычный 10 2 2 2 2 3 3" xfId="1970" xr:uid="{00000000-0005-0000-0000-000010030000}"/>
    <cellStyle name="Обычный 10 2 2 2 2 3 3 2" xfId="4242" xr:uid="{00000000-0005-0000-0000-000011030000}"/>
    <cellStyle name="Обычный 10 2 2 2 2 3 3 2 2" xfId="8531" xr:uid="{00000000-0005-0000-0000-000012030000}"/>
    <cellStyle name="Обычный 10 2 2 2 2 3 3 3" xfId="6397" xr:uid="{00000000-0005-0000-0000-000013030000}"/>
    <cellStyle name="Обычный 10 2 2 2 2 3 4" xfId="3292" xr:uid="{00000000-0005-0000-0000-000014030000}"/>
    <cellStyle name="Обычный 10 2 2 2 2 3 4 2" xfId="7583" xr:uid="{00000000-0005-0000-0000-000015030000}"/>
    <cellStyle name="Обычный 10 2 2 2 2 3 5" xfId="5446" xr:uid="{00000000-0005-0000-0000-000016030000}"/>
    <cellStyle name="Обычный 10 2 2 2 2 4" xfId="1254" xr:uid="{00000000-0005-0000-0000-000017030000}"/>
    <cellStyle name="Обычный 10 2 2 2 2 4 2" xfId="2214" xr:uid="{00000000-0005-0000-0000-000018030000}"/>
    <cellStyle name="Обычный 10 2 2 2 2 4 2 2" xfId="4486" xr:uid="{00000000-0005-0000-0000-000019030000}"/>
    <cellStyle name="Обычный 10 2 2 2 2 4 2 2 2" xfId="8775" xr:uid="{00000000-0005-0000-0000-00001A030000}"/>
    <cellStyle name="Обычный 10 2 2 2 2 4 2 3" xfId="6641" xr:uid="{00000000-0005-0000-0000-00001B030000}"/>
    <cellStyle name="Обычный 10 2 2 2 2 4 3" xfId="3536" xr:uid="{00000000-0005-0000-0000-00001C030000}"/>
    <cellStyle name="Обычный 10 2 2 2 2 4 3 2" xfId="7827" xr:uid="{00000000-0005-0000-0000-00001D030000}"/>
    <cellStyle name="Обычный 10 2 2 2 2 4 4" xfId="5693" xr:uid="{00000000-0005-0000-0000-00001E030000}"/>
    <cellStyle name="Обычный 10 2 2 2 2 5" xfId="1739" xr:uid="{00000000-0005-0000-0000-00001F030000}"/>
    <cellStyle name="Обычный 10 2 2 2 2 5 2" xfId="4014" xr:uid="{00000000-0005-0000-0000-000020030000}"/>
    <cellStyle name="Обычный 10 2 2 2 2 5 2 2" xfId="8303" xr:uid="{00000000-0005-0000-0000-000021030000}"/>
    <cellStyle name="Обычный 10 2 2 2 2 5 3" xfId="6169" xr:uid="{00000000-0005-0000-0000-000022030000}"/>
    <cellStyle name="Обычный 10 2 2 2 2 6" xfId="2829" xr:uid="{00000000-0005-0000-0000-000023030000}"/>
    <cellStyle name="Обычный 10 2 2 2 2 6 2" xfId="4972" xr:uid="{00000000-0005-0000-0000-000024030000}"/>
    <cellStyle name="Обычный 10 2 2 2 2 6 2 2" xfId="9254" xr:uid="{00000000-0005-0000-0000-000025030000}"/>
    <cellStyle name="Обычный 10 2 2 2 2 6 3" xfId="7122" xr:uid="{00000000-0005-0000-0000-000026030000}"/>
    <cellStyle name="Обычный 10 2 2 2 2 7" xfId="2950" xr:uid="{00000000-0005-0000-0000-000027030000}"/>
    <cellStyle name="Обычный 10 2 2 2 2 7 2" xfId="7241" xr:uid="{00000000-0005-0000-0000-000028030000}"/>
    <cellStyle name="Обычный 10 2 2 2 2 8" xfId="3064" xr:uid="{00000000-0005-0000-0000-000029030000}"/>
    <cellStyle name="Обычный 10 2 2 2 2 8 2" xfId="7355" xr:uid="{00000000-0005-0000-0000-00002A030000}"/>
    <cellStyle name="Обычный 10 2 2 2 2 9" xfId="5092" xr:uid="{00000000-0005-0000-0000-00002B030000}"/>
    <cellStyle name="Обычный 10 2 2 2 2 9 2" xfId="9373" xr:uid="{00000000-0005-0000-0000-00002C030000}"/>
    <cellStyle name="Обычный 10 2 2 2 3" xfId="614" xr:uid="{00000000-0005-0000-0000-00002D030000}"/>
    <cellStyle name="Обычный 10 2 2 2 3 2" xfId="938" xr:uid="{00000000-0005-0000-0000-00002E030000}"/>
    <cellStyle name="Обычный 10 2 2 2 3 2 2" xfId="1540" xr:uid="{00000000-0005-0000-0000-00002F030000}"/>
    <cellStyle name="Обычный 10 2 2 2 3 2 2 2" xfId="2499" xr:uid="{00000000-0005-0000-0000-000030030000}"/>
    <cellStyle name="Обычный 10 2 2 2 3 2 2 2 2" xfId="4771" xr:uid="{00000000-0005-0000-0000-000031030000}"/>
    <cellStyle name="Обычный 10 2 2 2 3 2 2 2 2 2" xfId="9060" xr:uid="{00000000-0005-0000-0000-000032030000}"/>
    <cellStyle name="Обычный 10 2 2 2 3 2 2 2 3" xfId="6926" xr:uid="{00000000-0005-0000-0000-000033030000}"/>
    <cellStyle name="Обычный 10 2 2 2 3 2 2 3" xfId="3821" xr:uid="{00000000-0005-0000-0000-000034030000}"/>
    <cellStyle name="Обычный 10 2 2 2 3 2 2 3 2" xfId="8112" xr:uid="{00000000-0005-0000-0000-000035030000}"/>
    <cellStyle name="Обычный 10 2 2 2 3 2 2 4" xfId="5978" xr:uid="{00000000-0005-0000-0000-000036030000}"/>
    <cellStyle name="Обычный 10 2 2 2 3 2 3" xfId="2027" xr:uid="{00000000-0005-0000-0000-000037030000}"/>
    <cellStyle name="Обычный 10 2 2 2 3 2 3 2" xfId="4299" xr:uid="{00000000-0005-0000-0000-000038030000}"/>
    <cellStyle name="Обычный 10 2 2 2 3 2 3 2 2" xfId="8588" xr:uid="{00000000-0005-0000-0000-000039030000}"/>
    <cellStyle name="Обычный 10 2 2 2 3 2 3 3" xfId="6454" xr:uid="{00000000-0005-0000-0000-00003A030000}"/>
    <cellStyle name="Обычный 10 2 2 2 3 2 4" xfId="3349" xr:uid="{00000000-0005-0000-0000-00003B030000}"/>
    <cellStyle name="Обычный 10 2 2 2 3 2 4 2" xfId="7640" xr:uid="{00000000-0005-0000-0000-00003C030000}"/>
    <cellStyle name="Обычный 10 2 2 2 3 2 5" xfId="5503" xr:uid="{00000000-0005-0000-0000-00003D030000}"/>
    <cellStyle name="Обычный 10 2 2 2 3 3" xfId="1312" xr:uid="{00000000-0005-0000-0000-00003E030000}"/>
    <cellStyle name="Обычный 10 2 2 2 3 3 2" xfId="2271" xr:uid="{00000000-0005-0000-0000-00003F030000}"/>
    <cellStyle name="Обычный 10 2 2 2 3 3 2 2" xfId="4543" xr:uid="{00000000-0005-0000-0000-000040030000}"/>
    <cellStyle name="Обычный 10 2 2 2 3 3 2 2 2" xfId="8832" xr:uid="{00000000-0005-0000-0000-000041030000}"/>
    <cellStyle name="Обычный 10 2 2 2 3 3 2 3" xfId="6698" xr:uid="{00000000-0005-0000-0000-000042030000}"/>
    <cellStyle name="Обычный 10 2 2 2 3 3 3" xfId="3593" xr:uid="{00000000-0005-0000-0000-000043030000}"/>
    <cellStyle name="Обычный 10 2 2 2 3 3 3 2" xfId="7884" xr:uid="{00000000-0005-0000-0000-000044030000}"/>
    <cellStyle name="Обычный 10 2 2 2 3 3 4" xfId="5750" xr:uid="{00000000-0005-0000-0000-000045030000}"/>
    <cellStyle name="Обычный 10 2 2 2 3 4" xfId="1798" xr:uid="{00000000-0005-0000-0000-000046030000}"/>
    <cellStyle name="Обычный 10 2 2 2 3 4 2" xfId="4071" xr:uid="{00000000-0005-0000-0000-000047030000}"/>
    <cellStyle name="Обычный 10 2 2 2 3 4 2 2" xfId="8360" xr:uid="{00000000-0005-0000-0000-000048030000}"/>
    <cellStyle name="Обычный 10 2 2 2 3 4 3" xfId="6226" xr:uid="{00000000-0005-0000-0000-000049030000}"/>
    <cellStyle name="Обычный 10 2 2 2 3 5" xfId="3121" xr:uid="{00000000-0005-0000-0000-00004A030000}"/>
    <cellStyle name="Обычный 10 2 2 2 3 5 2" xfId="7412" xr:uid="{00000000-0005-0000-0000-00004B030000}"/>
    <cellStyle name="Обычный 10 2 2 2 3 6" xfId="5273" xr:uid="{00000000-0005-0000-0000-00004C030000}"/>
    <cellStyle name="Обычный 10 2 2 2 4" xfId="823" xr:uid="{00000000-0005-0000-0000-00004D030000}"/>
    <cellStyle name="Обычный 10 2 2 2 4 2" xfId="1426" xr:uid="{00000000-0005-0000-0000-00004E030000}"/>
    <cellStyle name="Обычный 10 2 2 2 4 2 2" xfId="2385" xr:uid="{00000000-0005-0000-0000-00004F030000}"/>
    <cellStyle name="Обычный 10 2 2 2 4 2 2 2" xfId="4657" xr:uid="{00000000-0005-0000-0000-000050030000}"/>
    <cellStyle name="Обычный 10 2 2 2 4 2 2 2 2" xfId="8946" xr:uid="{00000000-0005-0000-0000-000051030000}"/>
    <cellStyle name="Обычный 10 2 2 2 4 2 2 3" xfId="6812" xr:uid="{00000000-0005-0000-0000-000052030000}"/>
    <cellStyle name="Обычный 10 2 2 2 4 2 3" xfId="3707" xr:uid="{00000000-0005-0000-0000-000053030000}"/>
    <cellStyle name="Обычный 10 2 2 2 4 2 3 2" xfId="7998" xr:uid="{00000000-0005-0000-0000-000054030000}"/>
    <cellStyle name="Обычный 10 2 2 2 4 2 4" xfId="5864" xr:uid="{00000000-0005-0000-0000-000055030000}"/>
    <cellStyle name="Обычный 10 2 2 2 4 3" xfId="1913" xr:uid="{00000000-0005-0000-0000-000056030000}"/>
    <cellStyle name="Обычный 10 2 2 2 4 3 2" xfId="4185" xr:uid="{00000000-0005-0000-0000-000057030000}"/>
    <cellStyle name="Обычный 10 2 2 2 4 3 2 2" xfId="8474" xr:uid="{00000000-0005-0000-0000-000058030000}"/>
    <cellStyle name="Обычный 10 2 2 2 4 3 3" xfId="6340" xr:uid="{00000000-0005-0000-0000-000059030000}"/>
    <cellStyle name="Обычный 10 2 2 2 4 4" xfId="3235" xr:uid="{00000000-0005-0000-0000-00005A030000}"/>
    <cellStyle name="Обычный 10 2 2 2 4 4 2" xfId="7526" xr:uid="{00000000-0005-0000-0000-00005B030000}"/>
    <cellStyle name="Обычный 10 2 2 2 4 5" xfId="5389" xr:uid="{00000000-0005-0000-0000-00005C030000}"/>
    <cellStyle name="Обычный 10 2 2 2 5" xfId="1197" xr:uid="{00000000-0005-0000-0000-00005D030000}"/>
    <cellStyle name="Обычный 10 2 2 2 5 2" xfId="2157" xr:uid="{00000000-0005-0000-0000-00005E030000}"/>
    <cellStyle name="Обычный 10 2 2 2 5 2 2" xfId="4429" xr:uid="{00000000-0005-0000-0000-00005F030000}"/>
    <cellStyle name="Обычный 10 2 2 2 5 2 2 2" xfId="8718" xr:uid="{00000000-0005-0000-0000-000060030000}"/>
    <cellStyle name="Обычный 10 2 2 2 5 2 3" xfId="6584" xr:uid="{00000000-0005-0000-0000-000061030000}"/>
    <cellStyle name="Обычный 10 2 2 2 5 3" xfId="3479" xr:uid="{00000000-0005-0000-0000-000062030000}"/>
    <cellStyle name="Обычный 10 2 2 2 5 3 2" xfId="7770" xr:uid="{00000000-0005-0000-0000-000063030000}"/>
    <cellStyle name="Обычный 10 2 2 2 5 4" xfId="5636" xr:uid="{00000000-0005-0000-0000-000064030000}"/>
    <cellStyle name="Обычный 10 2 2 2 6" xfId="1682" xr:uid="{00000000-0005-0000-0000-000065030000}"/>
    <cellStyle name="Обычный 10 2 2 2 6 2" xfId="3957" xr:uid="{00000000-0005-0000-0000-000066030000}"/>
    <cellStyle name="Обычный 10 2 2 2 6 2 2" xfId="8246" xr:uid="{00000000-0005-0000-0000-000067030000}"/>
    <cellStyle name="Обычный 10 2 2 2 6 3" xfId="6112" xr:uid="{00000000-0005-0000-0000-000068030000}"/>
    <cellStyle name="Обычный 10 2 2 2 7" xfId="2772" xr:uid="{00000000-0005-0000-0000-000069030000}"/>
    <cellStyle name="Обычный 10 2 2 2 7 2" xfId="4915" xr:uid="{00000000-0005-0000-0000-00006A030000}"/>
    <cellStyle name="Обычный 10 2 2 2 7 2 2" xfId="9197" xr:uid="{00000000-0005-0000-0000-00006B030000}"/>
    <cellStyle name="Обычный 10 2 2 2 7 3" xfId="7065" xr:uid="{00000000-0005-0000-0000-00006C030000}"/>
    <cellStyle name="Обычный 10 2 2 2 8" xfId="2893" xr:uid="{00000000-0005-0000-0000-00006D030000}"/>
    <cellStyle name="Обычный 10 2 2 2 8 2" xfId="7184" xr:uid="{00000000-0005-0000-0000-00006E030000}"/>
    <cellStyle name="Обычный 10 2 2 2 9" xfId="3007" xr:uid="{00000000-0005-0000-0000-00006F030000}"/>
    <cellStyle name="Обычный 10 2 2 2 9 2" xfId="7298" xr:uid="{00000000-0005-0000-0000-000070030000}"/>
    <cellStyle name="Обычный 10 2 2 3" xfId="406" xr:uid="{00000000-0005-0000-0000-000071030000}"/>
    <cellStyle name="Обычный 10 2 2 3 10" xfId="5054" xr:uid="{00000000-0005-0000-0000-000072030000}"/>
    <cellStyle name="Обычный 10 2 2 3 10 2" xfId="9335" xr:uid="{00000000-0005-0000-0000-000073030000}"/>
    <cellStyle name="Обычный 10 2 2 3 11" xfId="5176" xr:uid="{00000000-0005-0000-0000-000074030000}"/>
    <cellStyle name="Обычный 10 2 2 3 12" xfId="9676" xr:uid="{00000000-0005-0000-0000-000075030000}"/>
    <cellStyle name="Обычный 10 2 2 3 13" xfId="9790" xr:uid="{348AF0B4-8CDC-4C9B-B754-AF93AA1C5342}"/>
    <cellStyle name="Обычный 10 2 2 3 2" xfId="507" xr:uid="{00000000-0005-0000-0000-000076030000}"/>
    <cellStyle name="Обычный 10 2 2 3 2 10" xfId="5234" xr:uid="{00000000-0005-0000-0000-000077030000}"/>
    <cellStyle name="Обычный 10 2 2 3 2 11" xfId="9733" xr:uid="{00000000-0005-0000-0000-000078030000}"/>
    <cellStyle name="Обычный 10 2 2 3 2 12" xfId="9847" xr:uid="{8874A9BF-7626-4CB1-8282-7D36935016B8}"/>
    <cellStyle name="Обычный 10 2 2 3 2 2" xfId="693" xr:uid="{00000000-0005-0000-0000-000079030000}"/>
    <cellStyle name="Обычный 10 2 2 3 2 2 2" xfId="1014" xr:uid="{00000000-0005-0000-0000-00007A030000}"/>
    <cellStyle name="Обычный 10 2 2 3 2 2 2 2" xfId="1616" xr:uid="{00000000-0005-0000-0000-00007B030000}"/>
    <cellStyle name="Обычный 10 2 2 3 2 2 2 2 2" xfId="2575" xr:uid="{00000000-0005-0000-0000-00007C030000}"/>
    <cellStyle name="Обычный 10 2 2 3 2 2 2 2 2 2" xfId="4847" xr:uid="{00000000-0005-0000-0000-00007D030000}"/>
    <cellStyle name="Обычный 10 2 2 3 2 2 2 2 2 2 2" xfId="9136" xr:uid="{00000000-0005-0000-0000-00007E030000}"/>
    <cellStyle name="Обычный 10 2 2 3 2 2 2 2 2 3" xfId="7002" xr:uid="{00000000-0005-0000-0000-00007F030000}"/>
    <cellStyle name="Обычный 10 2 2 3 2 2 2 2 3" xfId="3897" xr:uid="{00000000-0005-0000-0000-000080030000}"/>
    <cellStyle name="Обычный 10 2 2 3 2 2 2 2 3 2" xfId="8188" xr:uid="{00000000-0005-0000-0000-000081030000}"/>
    <cellStyle name="Обычный 10 2 2 3 2 2 2 2 4" xfId="6054" xr:uid="{00000000-0005-0000-0000-000082030000}"/>
    <cellStyle name="Обычный 10 2 2 3 2 2 2 3" xfId="2103" xr:uid="{00000000-0005-0000-0000-000083030000}"/>
    <cellStyle name="Обычный 10 2 2 3 2 2 2 3 2" xfId="4375" xr:uid="{00000000-0005-0000-0000-000084030000}"/>
    <cellStyle name="Обычный 10 2 2 3 2 2 2 3 2 2" xfId="8664" xr:uid="{00000000-0005-0000-0000-000085030000}"/>
    <cellStyle name="Обычный 10 2 2 3 2 2 2 3 3" xfId="6530" xr:uid="{00000000-0005-0000-0000-000086030000}"/>
    <cellStyle name="Обычный 10 2 2 3 2 2 2 4" xfId="3425" xr:uid="{00000000-0005-0000-0000-000087030000}"/>
    <cellStyle name="Обычный 10 2 2 3 2 2 2 4 2" xfId="7716" xr:uid="{00000000-0005-0000-0000-000088030000}"/>
    <cellStyle name="Обычный 10 2 2 3 2 2 2 5" xfId="5579" xr:uid="{00000000-0005-0000-0000-000089030000}"/>
    <cellStyle name="Обычный 10 2 2 3 2 2 3" xfId="1388" xr:uid="{00000000-0005-0000-0000-00008A030000}"/>
    <cellStyle name="Обычный 10 2 2 3 2 2 3 2" xfId="2347" xr:uid="{00000000-0005-0000-0000-00008B030000}"/>
    <cellStyle name="Обычный 10 2 2 3 2 2 3 2 2" xfId="4619" xr:uid="{00000000-0005-0000-0000-00008C030000}"/>
    <cellStyle name="Обычный 10 2 2 3 2 2 3 2 2 2" xfId="8908" xr:uid="{00000000-0005-0000-0000-00008D030000}"/>
    <cellStyle name="Обычный 10 2 2 3 2 2 3 2 3" xfId="6774" xr:uid="{00000000-0005-0000-0000-00008E030000}"/>
    <cellStyle name="Обычный 10 2 2 3 2 2 3 3" xfId="3669" xr:uid="{00000000-0005-0000-0000-00008F030000}"/>
    <cellStyle name="Обычный 10 2 2 3 2 2 3 3 2" xfId="7960" xr:uid="{00000000-0005-0000-0000-000090030000}"/>
    <cellStyle name="Обычный 10 2 2 3 2 2 3 4" xfId="5826" xr:uid="{00000000-0005-0000-0000-000091030000}"/>
    <cellStyle name="Обычный 10 2 2 3 2 2 4" xfId="1874" xr:uid="{00000000-0005-0000-0000-000092030000}"/>
    <cellStyle name="Обычный 10 2 2 3 2 2 4 2" xfId="4147" xr:uid="{00000000-0005-0000-0000-000093030000}"/>
    <cellStyle name="Обычный 10 2 2 3 2 2 4 2 2" xfId="8436" xr:uid="{00000000-0005-0000-0000-000094030000}"/>
    <cellStyle name="Обычный 10 2 2 3 2 2 4 3" xfId="6302" xr:uid="{00000000-0005-0000-0000-000095030000}"/>
    <cellStyle name="Обычный 10 2 2 3 2 2 5" xfId="3197" xr:uid="{00000000-0005-0000-0000-000096030000}"/>
    <cellStyle name="Обычный 10 2 2 3 2 2 5 2" xfId="7488" xr:uid="{00000000-0005-0000-0000-000097030000}"/>
    <cellStyle name="Обычный 10 2 2 3 2 2 6" xfId="5349" xr:uid="{00000000-0005-0000-0000-000098030000}"/>
    <cellStyle name="Обычный 10 2 2 3 2 3" xfId="899" xr:uid="{00000000-0005-0000-0000-000099030000}"/>
    <cellStyle name="Обычный 10 2 2 3 2 3 2" xfId="1502" xr:uid="{00000000-0005-0000-0000-00009A030000}"/>
    <cellStyle name="Обычный 10 2 2 3 2 3 2 2" xfId="2461" xr:uid="{00000000-0005-0000-0000-00009B030000}"/>
    <cellStyle name="Обычный 10 2 2 3 2 3 2 2 2" xfId="4733" xr:uid="{00000000-0005-0000-0000-00009C030000}"/>
    <cellStyle name="Обычный 10 2 2 3 2 3 2 2 2 2" xfId="9022" xr:uid="{00000000-0005-0000-0000-00009D030000}"/>
    <cellStyle name="Обычный 10 2 2 3 2 3 2 2 3" xfId="6888" xr:uid="{00000000-0005-0000-0000-00009E030000}"/>
    <cellStyle name="Обычный 10 2 2 3 2 3 2 3" xfId="3783" xr:uid="{00000000-0005-0000-0000-00009F030000}"/>
    <cellStyle name="Обычный 10 2 2 3 2 3 2 3 2" xfId="8074" xr:uid="{00000000-0005-0000-0000-0000A0030000}"/>
    <cellStyle name="Обычный 10 2 2 3 2 3 2 4" xfId="5940" xr:uid="{00000000-0005-0000-0000-0000A1030000}"/>
    <cellStyle name="Обычный 10 2 2 3 2 3 3" xfId="1989" xr:uid="{00000000-0005-0000-0000-0000A2030000}"/>
    <cellStyle name="Обычный 10 2 2 3 2 3 3 2" xfId="4261" xr:uid="{00000000-0005-0000-0000-0000A3030000}"/>
    <cellStyle name="Обычный 10 2 2 3 2 3 3 2 2" xfId="8550" xr:uid="{00000000-0005-0000-0000-0000A4030000}"/>
    <cellStyle name="Обычный 10 2 2 3 2 3 3 3" xfId="6416" xr:uid="{00000000-0005-0000-0000-0000A5030000}"/>
    <cellStyle name="Обычный 10 2 2 3 2 3 4" xfId="3311" xr:uid="{00000000-0005-0000-0000-0000A6030000}"/>
    <cellStyle name="Обычный 10 2 2 3 2 3 4 2" xfId="7602" xr:uid="{00000000-0005-0000-0000-0000A7030000}"/>
    <cellStyle name="Обычный 10 2 2 3 2 3 5" xfId="5465" xr:uid="{00000000-0005-0000-0000-0000A8030000}"/>
    <cellStyle name="Обычный 10 2 2 3 2 4" xfId="1273" xr:uid="{00000000-0005-0000-0000-0000A9030000}"/>
    <cellStyle name="Обычный 10 2 2 3 2 4 2" xfId="2233" xr:uid="{00000000-0005-0000-0000-0000AA030000}"/>
    <cellStyle name="Обычный 10 2 2 3 2 4 2 2" xfId="4505" xr:uid="{00000000-0005-0000-0000-0000AB030000}"/>
    <cellStyle name="Обычный 10 2 2 3 2 4 2 2 2" xfId="8794" xr:uid="{00000000-0005-0000-0000-0000AC030000}"/>
    <cellStyle name="Обычный 10 2 2 3 2 4 2 3" xfId="6660" xr:uid="{00000000-0005-0000-0000-0000AD030000}"/>
    <cellStyle name="Обычный 10 2 2 3 2 4 3" xfId="3555" xr:uid="{00000000-0005-0000-0000-0000AE030000}"/>
    <cellStyle name="Обычный 10 2 2 3 2 4 3 2" xfId="7846" xr:uid="{00000000-0005-0000-0000-0000AF030000}"/>
    <cellStyle name="Обычный 10 2 2 3 2 4 4" xfId="5712" xr:uid="{00000000-0005-0000-0000-0000B0030000}"/>
    <cellStyle name="Обычный 10 2 2 3 2 5" xfId="1758" xr:uid="{00000000-0005-0000-0000-0000B1030000}"/>
    <cellStyle name="Обычный 10 2 2 3 2 5 2" xfId="4033" xr:uid="{00000000-0005-0000-0000-0000B2030000}"/>
    <cellStyle name="Обычный 10 2 2 3 2 5 2 2" xfId="8322" xr:uid="{00000000-0005-0000-0000-0000B3030000}"/>
    <cellStyle name="Обычный 10 2 2 3 2 5 3" xfId="6188" xr:uid="{00000000-0005-0000-0000-0000B4030000}"/>
    <cellStyle name="Обычный 10 2 2 3 2 6" xfId="2848" xr:uid="{00000000-0005-0000-0000-0000B5030000}"/>
    <cellStyle name="Обычный 10 2 2 3 2 6 2" xfId="4991" xr:uid="{00000000-0005-0000-0000-0000B6030000}"/>
    <cellStyle name="Обычный 10 2 2 3 2 6 2 2" xfId="9273" xr:uid="{00000000-0005-0000-0000-0000B7030000}"/>
    <cellStyle name="Обычный 10 2 2 3 2 6 3" xfId="7141" xr:uid="{00000000-0005-0000-0000-0000B8030000}"/>
    <cellStyle name="Обычный 10 2 2 3 2 7" xfId="2969" xr:uid="{00000000-0005-0000-0000-0000B9030000}"/>
    <cellStyle name="Обычный 10 2 2 3 2 7 2" xfId="7260" xr:uid="{00000000-0005-0000-0000-0000BA030000}"/>
    <cellStyle name="Обычный 10 2 2 3 2 8" xfId="3083" xr:uid="{00000000-0005-0000-0000-0000BB030000}"/>
    <cellStyle name="Обычный 10 2 2 3 2 8 2" xfId="7374" xr:uid="{00000000-0005-0000-0000-0000BC030000}"/>
    <cellStyle name="Обычный 10 2 2 3 2 9" xfId="5111" xr:uid="{00000000-0005-0000-0000-0000BD030000}"/>
    <cellStyle name="Обычный 10 2 2 3 2 9 2" xfId="9392" xr:uid="{00000000-0005-0000-0000-0000BE030000}"/>
    <cellStyle name="Обычный 10 2 2 3 3" xfId="634" xr:uid="{00000000-0005-0000-0000-0000BF030000}"/>
    <cellStyle name="Обычный 10 2 2 3 3 2" xfId="957" xr:uid="{00000000-0005-0000-0000-0000C0030000}"/>
    <cellStyle name="Обычный 10 2 2 3 3 2 2" xfId="1559" xr:uid="{00000000-0005-0000-0000-0000C1030000}"/>
    <cellStyle name="Обычный 10 2 2 3 3 2 2 2" xfId="2518" xr:uid="{00000000-0005-0000-0000-0000C2030000}"/>
    <cellStyle name="Обычный 10 2 2 3 3 2 2 2 2" xfId="4790" xr:uid="{00000000-0005-0000-0000-0000C3030000}"/>
    <cellStyle name="Обычный 10 2 2 3 3 2 2 2 2 2" xfId="9079" xr:uid="{00000000-0005-0000-0000-0000C4030000}"/>
    <cellStyle name="Обычный 10 2 2 3 3 2 2 2 3" xfId="6945" xr:uid="{00000000-0005-0000-0000-0000C5030000}"/>
    <cellStyle name="Обычный 10 2 2 3 3 2 2 3" xfId="3840" xr:uid="{00000000-0005-0000-0000-0000C6030000}"/>
    <cellStyle name="Обычный 10 2 2 3 3 2 2 3 2" xfId="8131" xr:uid="{00000000-0005-0000-0000-0000C7030000}"/>
    <cellStyle name="Обычный 10 2 2 3 3 2 2 4" xfId="5997" xr:uid="{00000000-0005-0000-0000-0000C8030000}"/>
    <cellStyle name="Обычный 10 2 2 3 3 2 3" xfId="2046" xr:uid="{00000000-0005-0000-0000-0000C9030000}"/>
    <cellStyle name="Обычный 10 2 2 3 3 2 3 2" xfId="4318" xr:uid="{00000000-0005-0000-0000-0000CA030000}"/>
    <cellStyle name="Обычный 10 2 2 3 3 2 3 2 2" xfId="8607" xr:uid="{00000000-0005-0000-0000-0000CB030000}"/>
    <cellStyle name="Обычный 10 2 2 3 3 2 3 3" xfId="6473" xr:uid="{00000000-0005-0000-0000-0000CC030000}"/>
    <cellStyle name="Обычный 10 2 2 3 3 2 4" xfId="3368" xr:uid="{00000000-0005-0000-0000-0000CD030000}"/>
    <cellStyle name="Обычный 10 2 2 3 3 2 4 2" xfId="7659" xr:uid="{00000000-0005-0000-0000-0000CE030000}"/>
    <cellStyle name="Обычный 10 2 2 3 3 2 5" xfId="5522" xr:uid="{00000000-0005-0000-0000-0000CF030000}"/>
    <cellStyle name="Обычный 10 2 2 3 3 3" xfId="1331" xr:uid="{00000000-0005-0000-0000-0000D0030000}"/>
    <cellStyle name="Обычный 10 2 2 3 3 3 2" xfId="2290" xr:uid="{00000000-0005-0000-0000-0000D1030000}"/>
    <cellStyle name="Обычный 10 2 2 3 3 3 2 2" xfId="4562" xr:uid="{00000000-0005-0000-0000-0000D2030000}"/>
    <cellStyle name="Обычный 10 2 2 3 3 3 2 2 2" xfId="8851" xr:uid="{00000000-0005-0000-0000-0000D3030000}"/>
    <cellStyle name="Обычный 10 2 2 3 3 3 2 3" xfId="6717" xr:uid="{00000000-0005-0000-0000-0000D4030000}"/>
    <cellStyle name="Обычный 10 2 2 3 3 3 3" xfId="3612" xr:uid="{00000000-0005-0000-0000-0000D5030000}"/>
    <cellStyle name="Обычный 10 2 2 3 3 3 3 2" xfId="7903" xr:uid="{00000000-0005-0000-0000-0000D6030000}"/>
    <cellStyle name="Обычный 10 2 2 3 3 3 4" xfId="5769" xr:uid="{00000000-0005-0000-0000-0000D7030000}"/>
    <cellStyle name="Обычный 10 2 2 3 3 4" xfId="1817" xr:uid="{00000000-0005-0000-0000-0000D8030000}"/>
    <cellStyle name="Обычный 10 2 2 3 3 4 2" xfId="4090" xr:uid="{00000000-0005-0000-0000-0000D9030000}"/>
    <cellStyle name="Обычный 10 2 2 3 3 4 2 2" xfId="8379" xr:uid="{00000000-0005-0000-0000-0000DA030000}"/>
    <cellStyle name="Обычный 10 2 2 3 3 4 3" xfId="6245" xr:uid="{00000000-0005-0000-0000-0000DB030000}"/>
    <cellStyle name="Обычный 10 2 2 3 3 5" xfId="3140" xr:uid="{00000000-0005-0000-0000-0000DC030000}"/>
    <cellStyle name="Обычный 10 2 2 3 3 5 2" xfId="7431" xr:uid="{00000000-0005-0000-0000-0000DD030000}"/>
    <cellStyle name="Обычный 10 2 2 3 3 6" xfId="5292" xr:uid="{00000000-0005-0000-0000-0000DE030000}"/>
    <cellStyle name="Обычный 10 2 2 3 4" xfId="842" xr:uid="{00000000-0005-0000-0000-0000DF030000}"/>
    <cellStyle name="Обычный 10 2 2 3 4 2" xfId="1445" xr:uid="{00000000-0005-0000-0000-0000E0030000}"/>
    <cellStyle name="Обычный 10 2 2 3 4 2 2" xfId="2404" xr:uid="{00000000-0005-0000-0000-0000E1030000}"/>
    <cellStyle name="Обычный 10 2 2 3 4 2 2 2" xfId="4676" xr:uid="{00000000-0005-0000-0000-0000E2030000}"/>
    <cellStyle name="Обычный 10 2 2 3 4 2 2 2 2" xfId="8965" xr:uid="{00000000-0005-0000-0000-0000E3030000}"/>
    <cellStyle name="Обычный 10 2 2 3 4 2 2 3" xfId="6831" xr:uid="{00000000-0005-0000-0000-0000E4030000}"/>
    <cellStyle name="Обычный 10 2 2 3 4 2 3" xfId="3726" xr:uid="{00000000-0005-0000-0000-0000E5030000}"/>
    <cellStyle name="Обычный 10 2 2 3 4 2 3 2" xfId="8017" xr:uid="{00000000-0005-0000-0000-0000E6030000}"/>
    <cellStyle name="Обычный 10 2 2 3 4 2 4" xfId="5883" xr:uid="{00000000-0005-0000-0000-0000E7030000}"/>
    <cellStyle name="Обычный 10 2 2 3 4 3" xfId="1932" xr:uid="{00000000-0005-0000-0000-0000E8030000}"/>
    <cellStyle name="Обычный 10 2 2 3 4 3 2" xfId="4204" xr:uid="{00000000-0005-0000-0000-0000E9030000}"/>
    <cellStyle name="Обычный 10 2 2 3 4 3 2 2" xfId="8493" xr:uid="{00000000-0005-0000-0000-0000EA030000}"/>
    <cellStyle name="Обычный 10 2 2 3 4 3 3" xfId="6359" xr:uid="{00000000-0005-0000-0000-0000EB030000}"/>
    <cellStyle name="Обычный 10 2 2 3 4 4" xfId="3254" xr:uid="{00000000-0005-0000-0000-0000EC030000}"/>
    <cellStyle name="Обычный 10 2 2 3 4 4 2" xfId="7545" xr:uid="{00000000-0005-0000-0000-0000ED030000}"/>
    <cellStyle name="Обычный 10 2 2 3 4 5" xfId="5408" xr:uid="{00000000-0005-0000-0000-0000EE030000}"/>
    <cellStyle name="Обычный 10 2 2 3 5" xfId="1216" xr:uid="{00000000-0005-0000-0000-0000EF030000}"/>
    <cellStyle name="Обычный 10 2 2 3 5 2" xfId="2176" xr:uid="{00000000-0005-0000-0000-0000F0030000}"/>
    <cellStyle name="Обычный 10 2 2 3 5 2 2" xfId="4448" xr:uid="{00000000-0005-0000-0000-0000F1030000}"/>
    <cellStyle name="Обычный 10 2 2 3 5 2 2 2" xfId="8737" xr:uid="{00000000-0005-0000-0000-0000F2030000}"/>
    <cellStyle name="Обычный 10 2 2 3 5 2 3" xfId="6603" xr:uid="{00000000-0005-0000-0000-0000F3030000}"/>
    <cellStyle name="Обычный 10 2 2 3 5 3" xfId="3498" xr:uid="{00000000-0005-0000-0000-0000F4030000}"/>
    <cellStyle name="Обычный 10 2 2 3 5 3 2" xfId="7789" xr:uid="{00000000-0005-0000-0000-0000F5030000}"/>
    <cellStyle name="Обычный 10 2 2 3 5 4" xfId="5655" xr:uid="{00000000-0005-0000-0000-0000F6030000}"/>
    <cellStyle name="Обычный 10 2 2 3 6" xfId="1701" xr:uid="{00000000-0005-0000-0000-0000F7030000}"/>
    <cellStyle name="Обычный 10 2 2 3 6 2" xfId="3976" xr:uid="{00000000-0005-0000-0000-0000F8030000}"/>
    <cellStyle name="Обычный 10 2 2 3 6 2 2" xfId="8265" xr:uid="{00000000-0005-0000-0000-0000F9030000}"/>
    <cellStyle name="Обычный 10 2 2 3 6 3" xfId="6131" xr:uid="{00000000-0005-0000-0000-0000FA030000}"/>
    <cellStyle name="Обычный 10 2 2 3 7" xfId="2791" xr:uid="{00000000-0005-0000-0000-0000FB030000}"/>
    <cellStyle name="Обычный 10 2 2 3 7 2" xfId="4934" xr:uid="{00000000-0005-0000-0000-0000FC030000}"/>
    <cellStyle name="Обычный 10 2 2 3 7 2 2" xfId="9216" xr:uid="{00000000-0005-0000-0000-0000FD030000}"/>
    <cellStyle name="Обычный 10 2 2 3 7 3" xfId="7084" xr:uid="{00000000-0005-0000-0000-0000FE030000}"/>
    <cellStyle name="Обычный 10 2 2 3 8" xfId="2912" xr:uid="{00000000-0005-0000-0000-0000FF030000}"/>
    <cellStyle name="Обычный 10 2 2 3 8 2" xfId="7203" xr:uid="{00000000-0005-0000-0000-000000040000}"/>
    <cellStyle name="Обычный 10 2 2 3 9" xfId="3026" xr:uid="{00000000-0005-0000-0000-000001040000}"/>
    <cellStyle name="Обычный 10 2 2 3 9 2" xfId="7317" xr:uid="{00000000-0005-0000-0000-000002040000}"/>
    <cellStyle name="Обычный 10 2 2 4" xfId="469" xr:uid="{00000000-0005-0000-0000-000003040000}"/>
    <cellStyle name="Обычный 10 2 2 4 10" xfId="5196" xr:uid="{00000000-0005-0000-0000-000004040000}"/>
    <cellStyle name="Обычный 10 2 2 4 11" xfId="9695" xr:uid="{00000000-0005-0000-0000-000005040000}"/>
    <cellStyle name="Обычный 10 2 2 4 12" xfId="9809" xr:uid="{1EE8BF11-5645-4069-9650-1DACD5B414EB}"/>
    <cellStyle name="Обычный 10 2 2 4 2" xfId="655" xr:uid="{00000000-0005-0000-0000-000006040000}"/>
    <cellStyle name="Обычный 10 2 2 4 2 2" xfId="976" xr:uid="{00000000-0005-0000-0000-000007040000}"/>
    <cellStyle name="Обычный 10 2 2 4 2 2 2" xfId="1578" xr:uid="{00000000-0005-0000-0000-000008040000}"/>
    <cellStyle name="Обычный 10 2 2 4 2 2 2 2" xfId="2537" xr:uid="{00000000-0005-0000-0000-000009040000}"/>
    <cellStyle name="Обычный 10 2 2 4 2 2 2 2 2" xfId="4809" xr:uid="{00000000-0005-0000-0000-00000A040000}"/>
    <cellStyle name="Обычный 10 2 2 4 2 2 2 2 2 2" xfId="9098" xr:uid="{00000000-0005-0000-0000-00000B040000}"/>
    <cellStyle name="Обычный 10 2 2 4 2 2 2 2 3" xfId="6964" xr:uid="{00000000-0005-0000-0000-00000C040000}"/>
    <cellStyle name="Обычный 10 2 2 4 2 2 2 3" xfId="3859" xr:uid="{00000000-0005-0000-0000-00000D040000}"/>
    <cellStyle name="Обычный 10 2 2 4 2 2 2 3 2" xfId="8150" xr:uid="{00000000-0005-0000-0000-00000E040000}"/>
    <cellStyle name="Обычный 10 2 2 4 2 2 2 4" xfId="6016" xr:uid="{00000000-0005-0000-0000-00000F040000}"/>
    <cellStyle name="Обычный 10 2 2 4 2 2 3" xfId="2065" xr:uid="{00000000-0005-0000-0000-000010040000}"/>
    <cellStyle name="Обычный 10 2 2 4 2 2 3 2" xfId="4337" xr:uid="{00000000-0005-0000-0000-000011040000}"/>
    <cellStyle name="Обычный 10 2 2 4 2 2 3 2 2" xfId="8626" xr:uid="{00000000-0005-0000-0000-000012040000}"/>
    <cellStyle name="Обычный 10 2 2 4 2 2 3 3" xfId="6492" xr:uid="{00000000-0005-0000-0000-000013040000}"/>
    <cellStyle name="Обычный 10 2 2 4 2 2 4" xfId="3387" xr:uid="{00000000-0005-0000-0000-000014040000}"/>
    <cellStyle name="Обычный 10 2 2 4 2 2 4 2" xfId="7678" xr:uid="{00000000-0005-0000-0000-000015040000}"/>
    <cellStyle name="Обычный 10 2 2 4 2 2 5" xfId="5541" xr:uid="{00000000-0005-0000-0000-000016040000}"/>
    <cellStyle name="Обычный 10 2 2 4 2 3" xfId="1350" xr:uid="{00000000-0005-0000-0000-000017040000}"/>
    <cellStyle name="Обычный 10 2 2 4 2 3 2" xfId="2309" xr:uid="{00000000-0005-0000-0000-000018040000}"/>
    <cellStyle name="Обычный 10 2 2 4 2 3 2 2" xfId="4581" xr:uid="{00000000-0005-0000-0000-000019040000}"/>
    <cellStyle name="Обычный 10 2 2 4 2 3 2 2 2" xfId="8870" xr:uid="{00000000-0005-0000-0000-00001A040000}"/>
    <cellStyle name="Обычный 10 2 2 4 2 3 2 3" xfId="6736" xr:uid="{00000000-0005-0000-0000-00001B040000}"/>
    <cellStyle name="Обычный 10 2 2 4 2 3 3" xfId="3631" xr:uid="{00000000-0005-0000-0000-00001C040000}"/>
    <cellStyle name="Обычный 10 2 2 4 2 3 3 2" xfId="7922" xr:uid="{00000000-0005-0000-0000-00001D040000}"/>
    <cellStyle name="Обычный 10 2 2 4 2 3 4" xfId="5788" xr:uid="{00000000-0005-0000-0000-00001E040000}"/>
    <cellStyle name="Обычный 10 2 2 4 2 4" xfId="1836" xr:uid="{00000000-0005-0000-0000-00001F040000}"/>
    <cellStyle name="Обычный 10 2 2 4 2 4 2" xfId="4109" xr:uid="{00000000-0005-0000-0000-000020040000}"/>
    <cellStyle name="Обычный 10 2 2 4 2 4 2 2" xfId="8398" xr:uid="{00000000-0005-0000-0000-000021040000}"/>
    <cellStyle name="Обычный 10 2 2 4 2 4 3" xfId="6264" xr:uid="{00000000-0005-0000-0000-000022040000}"/>
    <cellStyle name="Обычный 10 2 2 4 2 5" xfId="3159" xr:uid="{00000000-0005-0000-0000-000023040000}"/>
    <cellStyle name="Обычный 10 2 2 4 2 5 2" xfId="7450" xr:uid="{00000000-0005-0000-0000-000024040000}"/>
    <cellStyle name="Обычный 10 2 2 4 2 6" xfId="5311" xr:uid="{00000000-0005-0000-0000-000025040000}"/>
    <cellStyle name="Обычный 10 2 2 4 3" xfId="861" xr:uid="{00000000-0005-0000-0000-000026040000}"/>
    <cellStyle name="Обычный 10 2 2 4 3 2" xfId="1464" xr:uid="{00000000-0005-0000-0000-000027040000}"/>
    <cellStyle name="Обычный 10 2 2 4 3 2 2" xfId="2423" xr:uid="{00000000-0005-0000-0000-000028040000}"/>
    <cellStyle name="Обычный 10 2 2 4 3 2 2 2" xfId="4695" xr:uid="{00000000-0005-0000-0000-000029040000}"/>
    <cellStyle name="Обычный 10 2 2 4 3 2 2 2 2" xfId="8984" xr:uid="{00000000-0005-0000-0000-00002A040000}"/>
    <cellStyle name="Обычный 10 2 2 4 3 2 2 3" xfId="6850" xr:uid="{00000000-0005-0000-0000-00002B040000}"/>
    <cellStyle name="Обычный 10 2 2 4 3 2 3" xfId="3745" xr:uid="{00000000-0005-0000-0000-00002C040000}"/>
    <cellStyle name="Обычный 10 2 2 4 3 2 3 2" xfId="8036" xr:uid="{00000000-0005-0000-0000-00002D040000}"/>
    <cellStyle name="Обычный 10 2 2 4 3 2 4" xfId="5902" xr:uid="{00000000-0005-0000-0000-00002E040000}"/>
    <cellStyle name="Обычный 10 2 2 4 3 3" xfId="1951" xr:uid="{00000000-0005-0000-0000-00002F040000}"/>
    <cellStyle name="Обычный 10 2 2 4 3 3 2" xfId="4223" xr:uid="{00000000-0005-0000-0000-000030040000}"/>
    <cellStyle name="Обычный 10 2 2 4 3 3 2 2" xfId="8512" xr:uid="{00000000-0005-0000-0000-000031040000}"/>
    <cellStyle name="Обычный 10 2 2 4 3 3 3" xfId="6378" xr:uid="{00000000-0005-0000-0000-000032040000}"/>
    <cellStyle name="Обычный 10 2 2 4 3 4" xfId="3273" xr:uid="{00000000-0005-0000-0000-000033040000}"/>
    <cellStyle name="Обычный 10 2 2 4 3 4 2" xfId="7564" xr:uid="{00000000-0005-0000-0000-000034040000}"/>
    <cellStyle name="Обычный 10 2 2 4 3 5" xfId="5427" xr:uid="{00000000-0005-0000-0000-000035040000}"/>
    <cellStyle name="Обычный 10 2 2 4 4" xfId="1235" xr:uid="{00000000-0005-0000-0000-000036040000}"/>
    <cellStyle name="Обычный 10 2 2 4 4 2" xfId="2195" xr:uid="{00000000-0005-0000-0000-000037040000}"/>
    <cellStyle name="Обычный 10 2 2 4 4 2 2" xfId="4467" xr:uid="{00000000-0005-0000-0000-000038040000}"/>
    <cellStyle name="Обычный 10 2 2 4 4 2 2 2" xfId="8756" xr:uid="{00000000-0005-0000-0000-000039040000}"/>
    <cellStyle name="Обычный 10 2 2 4 4 2 3" xfId="6622" xr:uid="{00000000-0005-0000-0000-00003A040000}"/>
    <cellStyle name="Обычный 10 2 2 4 4 3" xfId="3517" xr:uid="{00000000-0005-0000-0000-00003B040000}"/>
    <cellStyle name="Обычный 10 2 2 4 4 3 2" xfId="7808" xr:uid="{00000000-0005-0000-0000-00003C040000}"/>
    <cellStyle name="Обычный 10 2 2 4 4 4" xfId="5674" xr:uid="{00000000-0005-0000-0000-00003D040000}"/>
    <cellStyle name="Обычный 10 2 2 4 5" xfId="1720" xr:uid="{00000000-0005-0000-0000-00003E040000}"/>
    <cellStyle name="Обычный 10 2 2 4 5 2" xfId="3995" xr:uid="{00000000-0005-0000-0000-00003F040000}"/>
    <cellStyle name="Обычный 10 2 2 4 5 2 2" xfId="8284" xr:uid="{00000000-0005-0000-0000-000040040000}"/>
    <cellStyle name="Обычный 10 2 2 4 5 3" xfId="6150" xr:uid="{00000000-0005-0000-0000-000041040000}"/>
    <cellStyle name="Обычный 10 2 2 4 6" xfId="2810" xr:uid="{00000000-0005-0000-0000-000042040000}"/>
    <cellStyle name="Обычный 10 2 2 4 6 2" xfId="4953" xr:uid="{00000000-0005-0000-0000-000043040000}"/>
    <cellStyle name="Обычный 10 2 2 4 6 2 2" xfId="9235" xr:uid="{00000000-0005-0000-0000-000044040000}"/>
    <cellStyle name="Обычный 10 2 2 4 6 3" xfId="7103" xr:uid="{00000000-0005-0000-0000-000045040000}"/>
    <cellStyle name="Обычный 10 2 2 4 7" xfId="2931" xr:uid="{00000000-0005-0000-0000-000046040000}"/>
    <cellStyle name="Обычный 10 2 2 4 7 2" xfId="7222" xr:uid="{00000000-0005-0000-0000-000047040000}"/>
    <cellStyle name="Обычный 10 2 2 4 8" xfId="3045" xr:uid="{00000000-0005-0000-0000-000048040000}"/>
    <cellStyle name="Обычный 10 2 2 4 8 2" xfId="7336" xr:uid="{00000000-0005-0000-0000-000049040000}"/>
    <cellStyle name="Обычный 10 2 2 4 9" xfId="5073" xr:uid="{00000000-0005-0000-0000-00004A040000}"/>
    <cellStyle name="Обычный 10 2 2 4 9 2" xfId="9354" xr:uid="{00000000-0005-0000-0000-00004B040000}"/>
    <cellStyle name="Обычный 10 2 2 5" xfId="588" xr:uid="{00000000-0005-0000-0000-00004C040000}"/>
    <cellStyle name="Обычный 10 2 2 5 2" xfId="919" xr:uid="{00000000-0005-0000-0000-00004D040000}"/>
    <cellStyle name="Обычный 10 2 2 5 2 2" xfId="1521" xr:uid="{00000000-0005-0000-0000-00004E040000}"/>
    <cellStyle name="Обычный 10 2 2 5 2 2 2" xfId="2480" xr:uid="{00000000-0005-0000-0000-00004F040000}"/>
    <cellStyle name="Обычный 10 2 2 5 2 2 2 2" xfId="4752" xr:uid="{00000000-0005-0000-0000-000050040000}"/>
    <cellStyle name="Обычный 10 2 2 5 2 2 2 2 2" xfId="9041" xr:uid="{00000000-0005-0000-0000-000051040000}"/>
    <cellStyle name="Обычный 10 2 2 5 2 2 2 3" xfId="6907" xr:uid="{00000000-0005-0000-0000-000052040000}"/>
    <cellStyle name="Обычный 10 2 2 5 2 2 3" xfId="3802" xr:uid="{00000000-0005-0000-0000-000053040000}"/>
    <cellStyle name="Обычный 10 2 2 5 2 2 3 2" xfId="8093" xr:uid="{00000000-0005-0000-0000-000054040000}"/>
    <cellStyle name="Обычный 10 2 2 5 2 2 4" xfId="5959" xr:uid="{00000000-0005-0000-0000-000055040000}"/>
    <cellStyle name="Обычный 10 2 2 5 2 3" xfId="2008" xr:uid="{00000000-0005-0000-0000-000056040000}"/>
    <cellStyle name="Обычный 10 2 2 5 2 3 2" xfId="4280" xr:uid="{00000000-0005-0000-0000-000057040000}"/>
    <cellStyle name="Обычный 10 2 2 5 2 3 2 2" xfId="8569" xr:uid="{00000000-0005-0000-0000-000058040000}"/>
    <cellStyle name="Обычный 10 2 2 5 2 3 3" xfId="6435" xr:uid="{00000000-0005-0000-0000-000059040000}"/>
    <cellStyle name="Обычный 10 2 2 5 2 4" xfId="3330" xr:uid="{00000000-0005-0000-0000-00005A040000}"/>
    <cellStyle name="Обычный 10 2 2 5 2 4 2" xfId="7621" xr:uid="{00000000-0005-0000-0000-00005B040000}"/>
    <cellStyle name="Обычный 10 2 2 5 2 5" xfId="5484" xr:uid="{00000000-0005-0000-0000-00005C040000}"/>
    <cellStyle name="Обычный 10 2 2 5 3" xfId="1293" xr:uid="{00000000-0005-0000-0000-00005D040000}"/>
    <cellStyle name="Обычный 10 2 2 5 3 2" xfId="2252" xr:uid="{00000000-0005-0000-0000-00005E040000}"/>
    <cellStyle name="Обычный 10 2 2 5 3 2 2" xfId="4524" xr:uid="{00000000-0005-0000-0000-00005F040000}"/>
    <cellStyle name="Обычный 10 2 2 5 3 2 2 2" xfId="8813" xr:uid="{00000000-0005-0000-0000-000060040000}"/>
    <cellStyle name="Обычный 10 2 2 5 3 2 3" xfId="6679" xr:uid="{00000000-0005-0000-0000-000061040000}"/>
    <cellStyle name="Обычный 10 2 2 5 3 3" xfId="3574" xr:uid="{00000000-0005-0000-0000-000062040000}"/>
    <cellStyle name="Обычный 10 2 2 5 3 3 2" xfId="7865" xr:uid="{00000000-0005-0000-0000-000063040000}"/>
    <cellStyle name="Обычный 10 2 2 5 3 4" xfId="5731" xr:uid="{00000000-0005-0000-0000-000064040000}"/>
    <cellStyle name="Обычный 10 2 2 5 4" xfId="1779" xr:uid="{00000000-0005-0000-0000-000065040000}"/>
    <cellStyle name="Обычный 10 2 2 5 4 2" xfId="4052" xr:uid="{00000000-0005-0000-0000-000066040000}"/>
    <cellStyle name="Обычный 10 2 2 5 4 2 2" xfId="8341" xr:uid="{00000000-0005-0000-0000-000067040000}"/>
    <cellStyle name="Обычный 10 2 2 5 4 3" xfId="6207" xr:uid="{00000000-0005-0000-0000-000068040000}"/>
    <cellStyle name="Обычный 10 2 2 5 5" xfId="3102" xr:uid="{00000000-0005-0000-0000-000069040000}"/>
    <cellStyle name="Обычный 10 2 2 5 5 2" xfId="7393" xr:uid="{00000000-0005-0000-0000-00006A040000}"/>
    <cellStyle name="Обычный 10 2 2 5 6" xfId="5254" xr:uid="{00000000-0005-0000-0000-00006B040000}"/>
    <cellStyle name="Обычный 10 2 2 6" xfId="804" xr:uid="{00000000-0005-0000-0000-00006C040000}"/>
    <cellStyle name="Обычный 10 2 2 6 2" xfId="1407" xr:uid="{00000000-0005-0000-0000-00006D040000}"/>
    <cellStyle name="Обычный 10 2 2 6 2 2" xfId="2366" xr:uid="{00000000-0005-0000-0000-00006E040000}"/>
    <cellStyle name="Обычный 10 2 2 6 2 2 2" xfId="4638" xr:uid="{00000000-0005-0000-0000-00006F040000}"/>
    <cellStyle name="Обычный 10 2 2 6 2 2 2 2" xfId="8927" xr:uid="{00000000-0005-0000-0000-000070040000}"/>
    <cellStyle name="Обычный 10 2 2 6 2 2 3" xfId="6793" xr:uid="{00000000-0005-0000-0000-000071040000}"/>
    <cellStyle name="Обычный 10 2 2 6 2 3" xfId="3688" xr:uid="{00000000-0005-0000-0000-000072040000}"/>
    <cellStyle name="Обычный 10 2 2 6 2 3 2" xfId="7979" xr:uid="{00000000-0005-0000-0000-000073040000}"/>
    <cellStyle name="Обычный 10 2 2 6 2 4" xfId="5845" xr:uid="{00000000-0005-0000-0000-000074040000}"/>
    <cellStyle name="Обычный 10 2 2 6 3" xfId="1894" xr:uid="{00000000-0005-0000-0000-000075040000}"/>
    <cellStyle name="Обычный 10 2 2 6 3 2" xfId="4166" xr:uid="{00000000-0005-0000-0000-000076040000}"/>
    <cellStyle name="Обычный 10 2 2 6 3 2 2" xfId="8455" xr:uid="{00000000-0005-0000-0000-000077040000}"/>
    <cellStyle name="Обычный 10 2 2 6 3 3" xfId="6321" xr:uid="{00000000-0005-0000-0000-000078040000}"/>
    <cellStyle name="Обычный 10 2 2 6 4" xfId="3216" xr:uid="{00000000-0005-0000-0000-000079040000}"/>
    <cellStyle name="Обычный 10 2 2 6 4 2" xfId="7507" xr:uid="{00000000-0005-0000-0000-00007A040000}"/>
    <cellStyle name="Обычный 10 2 2 6 5" xfId="5370" xr:uid="{00000000-0005-0000-0000-00007B040000}"/>
    <cellStyle name="Обычный 10 2 2 7" xfId="1178" xr:uid="{00000000-0005-0000-0000-00007C040000}"/>
    <cellStyle name="Обычный 10 2 2 7 2" xfId="2138" xr:uid="{00000000-0005-0000-0000-00007D040000}"/>
    <cellStyle name="Обычный 10 2 2 7 2 2" xfId="4410" xr:uid="{00000000-0005-0000-0000-00007E040000}"/>
    <cellStyle name="Обычный 10 2 2 7 2 2 2" xfId="8699" xr:uid="{00000000-0005-0000-0000-00007F040000}"/>
    <cellStyle name="Обычный 10 2 2 7 2 3" xfId="6565" xr:uid="{00000000-0005-0000-0000-000080040000}"/>
    <cellStyle name="Обычный 10 2 2 7 3" xfId="3460" xr:uid="{00000000-0005-0000-0000-000081040000}"/>
    <cellStyle name="Обычный 10 2 2 7 3 2" xfId="7751" xr:uid="{00000000-0005-0000-0000-000082040000}"/>
    <cellStyle name="Обычный 10 2 2 7 4" xfId="5617" xr:uid="{00000000-0005-0000-0000-000083040000}"/>
    <cellStyle name="Обычный 10 2 2 8" xfId="1662" xr:uid="{00000000-0005-0000-0000-000084040000}"/>
    <cellStyle name="Обычный 10 2 2 8 2" xfId="3938" xr:uid="{00000000-0005-0000-0000-000085040000}"/>
    <cellStyle name="Обычный 10 2 2 8 2 2" xfId="8227" xr:uid="{00000000-0005-0000-0000-000086040000}"/>
    <cellStyle name="Обычный 10 2 2 8 3" xfId="6093" xr:uid="{00000000-0005-0000-0000-000087040000}"/>
    <cellStyle name="Обычный 10 2 2 9" xfId="2753" xr:uid="{00000000-0005-0000-0000-000088040000}"/>
    <cellStyle name="Обычный 10 2 2 9 2" xfId="4896" xr:uid="{00000000-0005-0000-0000-000089040000}"/>
    <cellStyle name="Обычный 10 2 2 9 2 2" xfId="9178" xr:uid="{00000000-0005-0000-0000-00008A040000}"/>
    <cellStyle name="Обычный 10 2 2 9 3" xfId="7046" xr:uid="{00000000-0005-0000-0000-00008B040000}"/>
    <cellStyle name="Обычный 10 2 3" xfId="368" xr:uid="{00000000-0005-0000-0000-00008C040000}"/>
    <cellStyle name="Обычный 10 2 3 10" xfId="5025" xr:uid="{00000000-0005-0000-0000-00008D040000}"/>
    <cellStyle name="Обычный 10 2 3 10 2" xfId="9306" xr:uid="{00000000-0005-0000-0000-00008E040000}"/>
    <cellStyle name="Обычный 10 2 3 11" xfId="5147" xr:uid="{00000000-0005-0000-0000-00008F040000}"/>
    <cellStyle name="Обычный 10 2 3 12" xfId="9647" xr:uid="{00000000-0005-0000-0000-000090040000}"/>
    <cellStyle name="Обычный 10 2 3 13" xfId="9761" xr:uid="{90037174-0FDB-4718-928A-BC382C68F1C5}"/>
    <cellStyle name="Обычный 10 2 3 2" xfId="478" xr:uid="{00000000-0005-0000-0000-000091040000}"/>
    <cellStyle name="Обычный 10 2 3 2 10" xfId="5205" xr:uid="{00000000-0005-0000-0000-000092040000}"/>
    <cellStyle name="Обычный 10 2 3 2 11" xfId="9704" xr:uid="{00000000-0005-0000-0000-000093040000}"/>
    <cellStyle name="Обычный 10 2 3 2 12" xfId="9818" xr:uid="{CBF50B22-0C02-4F64-8C14-72C4B3E19B0D}"/>
    <cellStyle name="Обычный 10 2 3 2 2" xfId="664" xr:uid="{00000000-0005-0000-0000-000094040000}"/>
    <cellStyle name="Обычный 10 2 3 2 2 2" xfId="985" xr:uid="{00000000-0005-0000-0000-000095040000}"/>
    <cellStyle name="Обычный 10 2 3 2 2 2 2" xfId="1587" xr:uid="{00000000-0005-0000-0000-000096040000}"/>
    <cellStyle name="Обычный 10 2 3 2 2 2 2 2" xfId="2546" xr:uid="{00000000-0005-0000-0000-000097040000}"/>
    <cellStyle name="Обычный 10 2 3 2 2 2 2 2 2" xfId="4818" xr:uid="{00000000-0005-0000-0000-000098040000}"/>
    <cellStyle name="Обычный 10 2 3 2 2 2 2 2 2 2" xfId="9107" xr:uid="{00000000-0005-0000-0000-000099040000}"/>
    <cellStyle name="Обычный 10 2 3 2 2 2 2 2 3" xfId="6973" xr:uid="{00000000-0005-0000-0000-00009A040000}"/>
    <cellStyle name="Обычный 10 2 3 2 2 2 2 3" xfId="3868" xr:uid="{00000000-0005-0000-0000-00009B040000}"/>
    <cellStyle name="Обычный 10 2 3 2 2 2 2 3 2" xfId="8159" xr:uid="{00000000-0005-0000-0000-00009C040000}"/>
    <cellStyle name="Обычный 10 2 3 2 2 2 2 4" xfId="6025" xr:uid="{00000000-0005-0000-0000-00009D040000}"/>
    <cellStyle name="Обычный 10 2 3 2 2 2 3" xfId="2074" xr:uid="{00000000-0005-0000-0000-00009E040000}"/>
    <cellStyle name="Обычный 10 2 3 2 2 2 3 2" xfId="4346" xr:uid="{00000000-0005-0000-0000-00009F040000}"/>
    <cellStyle name="Обычный 10 2 3 2 2 2 3 2 2" xfId="8635" xr:uid="{00000000-0005-0000-0000-0000A0040000}"/>
    <cellStyle name="Обычный 10 2 3 2 2 2 3 3" xfId="6501" xr:uid="{00000000-0005-0000-0000-0000A1040000}"/>
    <cellStyle name="Обычный 10 2 3 2 2 2 4" xfId="3396" xr:uid="{00000000-0005-0000-0000-0000A2040000}"/>
    <cellStyle name="Обычный 10 2 3 2 2 2 4 2" xfId="7687" xr:uid="{00000000-0005-0000-0000-0000A3040000}"/>
    <cellStyle name="Обычный 10 2 3 2 2 2 5" xfId="5550" xr:uid="{00000000-0005-0000-0000-0000A4040000}"/>
    <cellStyle name="Обычный 10 2 3 2 2 3" xfId="1359" xr:uid="{00000000-0005-0000-0000-0000A5040000}"/>
    <cellStyle name="Обычный 10 2 3 2 2 3 2" xfId="2318" xr:uid="{00000000-0005-0000-0000-0000A6040000}"/>
    <cellStyle name="Обычный 10 2 3 2 2 3 2 2" xfId="4590" xr:uid="{00000000-0005-0000-0000-0000A7040000}"/>
    <cellStyle name="Обычный 10 2 3 2 2 3 2 2 2" xfId="8879" xr:uid="{00000000-0005-0000-0000-0000A8040000}"/>
    <cellStyle name="Обычный 10 2 3 2 2 3 2 3" xfId="6745" xr:uid="{00000000-0005-0000-0000-0000A9040000}"/>
    <cellStyle name="Обычный 10 2 3 2 2 3 3" xfId="3640" xr:uid="{00000000-0005-0000-0000-0000AA040000}"/>
    <cellStyle name="Обычный 10 2 3 2 2 3 3 2" xfId="7931" xr:uid="{00000000-0005-0000-0000-0000AB040000}"/>
    <cellStyle name="Обычный 10 2 3 2 2 3 4" xfId="5797" xr:uid="{00000000-0005-0000-0000-0000AC040000}"/>
    <cellStyle name="Обычный 10 2 3 2 2 4" xfId="1845" xr:uid="{00000000-0005-0000-0000-0000AD040000}"/>
    <cellStyle name="Обычный 10 2 3 2 2 4 2" xfId="4118" xr:uid="{00000000-0005-0000-0000-0000AE040000}"/>
    <cellStyle name="Обычный 10 2 3 2 2 4 2 2" xfId="8407" xr:uid="{00000000-0005-0000-0000-0000AF040000}"/>
    <cellStyle name="Обычный 10 2 3 2 2 4 3" xfId="6273" xr:uid="{00000000-0005-0000-0000-0000B0040000}"/>
    <cellStyle name="Обычный 10 2 3 2 2 5" xfId="3168" xr:uid="{00000000-0005-0000-0000-0000B1040000}"/>
    <cellStyle name="Обычный 10 2 3 2 2 5 2" xfId="7459" xr:uid="{00000000-0005-0000-0000-0000B2040000}"/>
    <cellStyle name="Обычный 10 2 3 2 2 6" xfId="5320" xr:uid="{00000000-0005-0000-0000-0000B3040000}"/>
    <cellStyle name="Обычный 10 2 3 2 3" xfId="870" xr:uid="{00000000-0005-0000-0000-0000B4040000}"/>
    <cellStyle name="Обычный 10 2 3 2 3 2" xfId="1473" xr:uid="{00000000-0005-0000-0000-0000B5040000}"/>
    <cellStyle name="Обычный 10 2 3 2 3 2 2" xfId="2432" xr:uid="{00000000-0005-0000-0000-0000B6040000}"/>
    <cellStyle name="Обычный 10 2 3 2 3 2 2 2" xfId="4704" xr:uid="{00000000-0005-0000-0000-0000B7040000}"/>
    <cellStyle name="Обычный 10 2 3 2 3 2 2 2 2" xfId="8993" xr:uid="{00000000-0005-0000-0000-0000B8040000}"/>
    <cellStyle name="Обычный 10 2 3 2 3 2 2 3" xfId="6859" xr:uid="{00000000-0005-0000-0000-0000B9040000}"/>
    <cellStyle name="Обычный 10 2 3 2 3 2 3" xfId="3754" xr:uid="{00000000-0005-0000-0000-0000BA040000}"/>
    <cellStyle name="Обычный 10 2 3 2 3 2 3 2" xfId="8045" xr:uid="{00000000-0005-0000-0000-0000BB040000}"/>
    <cellStyle name="Обычный 10 2 3 2 3 2 4" xfId="5911" xr:uid="{00000000-0005-0000-0000-0000BC040000}"/>
    <cellStyle name="Обычный 10 2 3 2 3 3" xfId="1960" xr:uid="{00000000-0005-0000-0000-0000BD040000}"/>
    <cellStyle name="Обычный 10 2 3 2 3 3 2" xfId="4232" xr:uid="{00000000-0005-0000-0000-0000BE040000}"/>
    <cellStyle name="Обычный 10 2 3 2 3 3 2 2" xfId="8521" xr:uid="{00000000-0005-0000-0000-0000BF040000}"/>
    <cellStyle name="Обычный 10 2 3 2 3 3 3" xfId="6387" xr:uid="{00000000-0005-0000-0000-0000C0040000}"/>
    <cellStyle name="Обычный 10 2 3 2 3 4" xfId="3282" xr:uid="{00000000-0005-0000-0000-0000C1040000}"/>
    <cellStyle name="Обычный 10 2 3 2 3 4 2" xfId="7573" xr:uid="{00000000-0005-0000-0000-0000C2040000}"/>
    <cellStyle name="Обычный 10 2 3 2 3 5" xfId="5436" xr:uid="{00000000-0005-0000-0000-0000C3040000}"/>
    <cellStyle name="Обычный 10 2 3 2 4" xfId="1244" xr:uid="{00000000-0005-0000-0000-0000C4040000}"/>
    <cellStyle name="Обычный 10 2 3 2 4 2" xfId="2204" xr:uid="{00000000-0005-0000-0000-0000C5040000}"/>
    <cellStyle name="Обычный 10 2 3 2 4 2 2" xfId="4476" xr:uid="{00000000-0005-0000-0000-0000C6040000}"/>
    <cellStyle name="Обычный 10 2 3 2 4 2 2 2" xfId="8765" xr:uid="{00000000-0005-0000-0000-0000C7040000}"/>
    <cellStyle name="Обычный 10 2 3 2 4 2 3" xfId="6631" xr:uid="{00000000-0005-0000-0000-0000C8040000}"/>
    <cellStyle name="Обычный 10 2 3 2 4 3" xfId="3526" xr:uid="{00000000-0005-0000-0000-0000C9040000}"/>
    <cellStyle name="Обычный 10 2 3 2 4 3 2" xfId="7817" xr:uid="{00000000-0005-0000-0000-0000CA040000}"/>
    <cellStyle name="Обычный 10 2 3 2 4 4" xfId="5683" xr:uid="{00000000-0005-0000-0000-0000CB040000}"/>
    <cellStyle name="Обычный 10 2 3 2 5" xfId="1729" xr:uid="{00000000-0005-0000-0000-0000CC040000}"/>
    <cellStyle name="Обычный 10 2 3 2 5 2" xfId="4004" xr:uid="{00000000-0005-0000-0000-0000CD040000}"/>
    <cellStyle name="Обычный 10 2 3 2 5 2 2" xfId="8293" xr:uid="{00000000-0005-0000-0000-0000CE040000}"/>
    <cellStyle name="Обычный 10 2 3 2 5 3" xfId="6159" xr:uid="{00000000-0005-0000-0000-0000CF040000}"/>
    <cellStyle name="Обычный 10 2 3 2 6" xfId="2819" xr:uid="{00000000-0005-0000-0000-0000D0040000}"/>
    <cellStyle name="Обычный 10 2 3 2 6 2" xfId="4962" xr:uid="{00000000-0005-0000-0000-0000D1040000}"/>
    <cellStyle name="Обычный 10 2 3 2 6 2 2" xfId="9244" xr:uid="{00000000-0005-0000-0000-0000D2040000}"/>
    <cellStyle name="Обычный 10 2 3 2 6 3" xfId="7112" xr:uid="{00000000-0005-0000-0000-0000D3040000}"/>
    <cellStyle name="Обычный 10 2 3 2 7" xfId="2940" xr:uid="{00000000-0005-0000-0000-0000D4040000}"/>
    <cellStyle name="Обычный 10 2 3 2 7 2" xfId="7231" xr:uid="{00000000-0005-0000-0000-0000D5040000}"/>
    <cellStyle name="Обычный 10 2 3 2 8" xfId="3054" xr:uid="{00000000-0005-0000-0000-0000D6040000}"/>
    <cellStyle name="Обычный 10 2 3 2 8 2" xfId="7345" xr:uid="{00000000-0005-0000-0000-0000D7040000}"/>
    <cellStyle name="Обычный 10 2 3 2 9" xfId="5082" xr:uid="{00000000-0005-0000-0000-0000D8040000}"/>
    <cellStyle name="Обычный 10 2 3 2 9 2" xfId="9363" xr:uid="{00000000-0005-0000-0000-0000D9040000}"/>
    <cellStyle name="Обычный 10 2 3 3" xfId="604" xr:uid="{00000000-0005-0000-0000-0000DA040000}"/>
    <cellStyle name="Обычный 10 2 3 3 2" xfId="928" xr:uid="{00000000-0005-0000-0000-0000DB040000}"/>
    <cellStyle name="Обычный 10 2 3 3 2 2" xfId="1530" xr:uid="{00000000-0005-0000-0000-0000DC040000}"/>
    <cellStyle name="Обычный 10 2 3 3 2 2 2" xfId="2489" xr:uid="{00000000-0005-0000-0000-0000DD040000}"/>
    <cellStyle name="Обычный 10 2 3 3 2 2 2 2" xfId="4761" xr:uid="{00000000-0005-0000-0000-0000DE040000}"/>
    <cellStyle name="Обычный 10 2 3 3 2 2 2 2 2" xfId="9050" xr:uid="{00000000-0005-0000-0000-0000DF040000}"/>
    <cellStyle name="Обычный 10 2 3 3 2 2 2 3" xfId="6916" xr:uid="{00000000-0005-0000-0000-0000E0040000}"/>
    <cellStyle name="Обычный 10 2 3 3 2 2 3" xfId="3811" xr:uid="{00000000-0005-0000-0000-0000E1040000}"/>
    <cellStyle name="Обычный 10 2 3 3 2 2 3 2" xfId="8102" xr:uid="{00000000-0005-0000-0000-0000E2040000}"/>
    <cellStyle name="Обычный 10 2 3 3 2 2 4" xfId="5968" xr:uid="{00000000-0005-0000-0000-0000E3040000}"/>
    <cellStyle name="Обычный 10 2 3 3 2 3" xfId="2017" xr:uid="{00000000-0005-0000-0000-0000E4040000}"/>
    <cellStyle name="Обычный 10 2 3 3 2 3 2" xfId="4289" xr:uid="{00000000-0005-0000-0000-0000E5040000}"/>
    <cellStyle name="Обычный 10 2 3 3 2 3 2 2" xfId="8578" xr:uid="{00000000-0005-0000-0000-0000E6040000}"/>
    <cellStyle name="Обычный 10 2 3 3 2 3 3" xfId="6444" xr:uid="{00000000-0005-0000-0000-0000E7040000}"/>
    <cellStyle name="Обычный 10 2 3 3 2 4" xfId="3339" xr:uid="{00000000-0005-0000-0000-0000E8040000}"/>
    <cellStyle name="Обычный 10 2 3 3 2 4 2" xfId="7630" xr:uid="{00000000-0005-0000-0000-0000E9040000}"/>
    <cellStyle name="Обычный 10 2 3 3 2 5" xfId="5493" xr:uid="{00000000-0005-0000-0000-0000EA040000}"/>
    <cellStyle name="Обычный 10 2 3 3 3" xfId="1302" xr:uid="{00000000-0005-0000-0000-0000EB040000}"/>
    <cellStyle name="Обычный 10 2 3 3 3 2" xfId="2261" xr:uid="{00000000-0005-0000-0000-0000EC040000}"/>
    <cellStyle name="Обычный 10 2 3 3 3 2 2" xfId="4533" xr:uid="{00000000-0005-0000-0000-0000ED040000}"/>
    <cellStyle name="Обычный 10 2 3 3 3 2 2 2" xfId="8822" xr:uid="{00000000-0005-0000-0000-0000EE040000}"/>
    <cellStyle name="Обычный 10 2 3 3 3 2 3" xfId="6688" xr:uid="{00000000-0005-0000-0000-0000EF040000}"/>
    <cellStyle name="Обычный 10 2 3 3 3 3" xfId="3583" xr:uid="{00000000-0005-0000-0000-0000F0040000}"/>
    <cellStyle name="Обычный 10 2 3 3 3 3 2" xfId="7874" xr:uid="{00000000-0005-0000-0000-0000F1040000}"/>
    <cellStyle name="Обычный 10 2 3 3 3 4" xfId="5740" xr:uid="{00000000-0005-0000-0000-0000F2040000}"/>
    <cellStyle name="Обычный 10 2 3 3 4" xfId="1788" xr:uid="{00000000-0005-0000-0000-0000F3040000}"/>
    <cellStyle name="Обычный 10 2 3 3 4 2" xfId="4061" xr:uid="{00000000-0005-0000-0000-0000F4040000}"/>
    <cellStyle name="Обычный 10 2 3 3 4 2 2" xfId="8350" xr:uid="{00000000-0005-0000-0000-0000F5040000}"/>
    <cellStyle name="Обычный 10 2 3 3 4 3" xfId="6216" xr:uid="{00000000-0005-0000-0000-0000F6040000}"/>
    <cellStyle name="Обычный 10 2 3 3 5" xfId="3111" xr:uid="{00000000-0005-0000-0000-0000F7040000}"/>
    <cellStyle name="Обычный 10 2 3 3 5 2" xfId="7402" xr:uid="{00000000-0005-0000-0000-0000F8040000}"/>
    <cellStyle name="Обычный 10 2 3 3 6" xfId="5263" xr:uid="{00000000-0005-0000-0000-0000F9040000}"/>
    <cellStyle name="Обычный 10 2 3 4" xfId="813" xr:uid="{00000000-0005-0000-0000-0000FA040000}"/>
    <cellStyle name="Обычный 10 2 3 4 2" xfId="1416" xr:uid="{00000000-0005-0000-0000-0000FB040000}"/>
    <cellStyle name="Обычный 10 2 3 4 2 2" xfId="2375" xr:uid="{00000000-0005-0000-0000-0000FC040000}"/>
    <cellStyle name="Обычный 10 2 3 4 2 2 2" xfId="4647" xr:uid="{00000000-0005-0000-0000-0000FD040000}"/>
    <cellStyle name="Обычный 10 2 3 4 2 2 2 2" xfId="8936" xr:uid="{00000000-0005-0000-0000-0000FE040000}"/>
    <cellStyle name="Обычный 10 2 3 4 2 2 3" xfId="6802" xr:uid="{00000000-0005-0000-0000-0000FF040000}"/>
    <cellStyle name="Обычный 10 2 3 4 2 3" xfId="3697" xr:uid="{00000000-0005-0000-0000-000000050000}"/>
    <cellStyle name="Обычный 10 2 3 4 2 3 2" xfId="7988" xr:uid="{00000000-0005-0000-0000-000001050000}"/>
    <cellStyle name="Обычный 10 2 3 4 2 4" xfId="5854" xr:uid="{00000000-0005-0000-0000-000002050000}"/>
    <cellStyle name="Обычный 10 2 3 4 3" xfId="1903" xr:uid="{00000000-0005-0000-0000-000003050000}"/>
    <cellStyle name="Обычный 10 2 3 4 3 2" xfId="4175" xr:uid="{00000000-0005-0000-0000-000004050000}"/>
    <cellStyle name="Обычный 10 2 3 4 3 2 2" xfId="8464" xr:uid="{00000000-0005-0000-0000-000005050000}"/>
    <cellStyle name="Обычный 10 2 3 4 3 3" xfId="6330" xr:uid="{00000000-0005-0000-0000-000006050000}"/>
    <cellStyle name="Обычный 10 2 3 4 4" xfId="3225" xr:uid="{00000000-0005-0000-0000-000007050000}"/>
    <cellStyle name="Обычный 10 2 3 4 4 2" xfId="7516" xr:uid="{00000000-0005-0000-0000-000008050000}"/>
    <cellStyle name="Обычный 10 2 3 4 5" xfId="5379" xr:uid="{00000000-0005-0000-0000-000009050000}"/>
    <cellStyle name="Обычный 10 2 3 5" xfId="1187" xr:uid="{00000000-0005-0000-0000-00000A050000}"/>
    <cellStyle name="Обычный 10 2 3 5 2" xfId="2147" xr:uid="{00000000-0005-0000-0000-00000B050000}"/>
    <cellStyle name="Обычный 10 2 3 5 2 2" xfId="4419" xr:uid="{00000000-0005-0000-0000-00000C050000}"/>
    <cellStyle name="Обычный 10 2 3 5 2 2 2" xfId="8708" xr:uid="{00000000-0005-0000-0000-00000D050000}"/>
    <cellStyle name="Обычный 10 2 3 5 2 3" xfId="6574" xr:uid="{00000000-0005-0000-0000-00000E050000}"/>
    <cellStyle name="Обычный 10 2 3 5 3" xfId="3469" xr:uid="{00000000-0005-0000-0000-00000F050000}"/>
    <cellStyle name="Обычный 10 2 3 5 3 2" xfId="7760" xr:uid="{00000000-0005-0000-0000-000010050000}"/>
    <cellStyle name="Обычный 10 2 3 5 4" xfId="5626" xr:uid="{00000000-0005-0000-0000-000011050000}"/>
    <cellStyle name="Обычный 10 2 3 6" xfId="1672" xr:uid="{00000000-0005-0000-0000-000012050000}"/>
    <cellStyle name="Обычный 10 2 3 6 2" xfId="3947" xr:uid="{00000000-0005-0000-0000-000013050000}"/>
    <cellStyle name="Обычный 10 2 3 6 2 2" xfId="8236" xr:uid="{00000000-0005-0000-0000-000014050000}"/>
    <cellStyle name="Обычный 10 2 3 6 3" xfId="6102" xr:uid="{00000000-0005-0000-0000-000015050000}"/>
    <cellStyle name="Обычный 10 2 3 7" xfId="2762" xr:uid="{00000000-0005-0000-0000-000016050000}"/>
    <cellStyle name="Обычный 10 2 3 7 2" xfId="4905" xr:uid="{00000000-0005-0000-0000-000017050000}"/>
    <cellStyle name="Обычный 10 2 3 7 2 2" xfId="9187" xr:uid="{00000000-0005-0000-0000-000018050000}"/>
    <cellStyle name="Обычный 10 2 3 7 3" xfId="7055" xr:uid="{00000000-0005-0000-0000-000019050000}"/>
    <cellStyle name="Обычный 10 2 3 8" xfId="2883" xr:uid="{00000000-0005-0000-0000-00001A050000}"/>
    <cellStyle name="Обычный 10 2 3 8 2" xfId="7174" xr:uid="{00000000-0005-0000-0000-00001B050000}"/>
    <cellStyle name="Обычный 10 2 3 9" xfId="2997" xr:uid="{00000000-0005-0000-0000-00001C050000}"/>
    <cellStyle name="Обычный 10 2 3 9 2" xfId="7288" xr:uid="{00000000-0005-0000-0000-00001D050000}"/>
    <cellStyle name="Обычный 10 2 4" xfId="396" xr:uid="{00000000-0005-0000-0000-00001E050000}"/>
    <cellStyle name="Обычный 10 2 4 10" xfId="5044" xr:uid="{00000000-0005-0000-0000-00001F050000}"/>
    <cellStyle name="Обычный 10 2 4 10 2" xfId="9325" xr:uid="{00000000-0005-0000-0000-000020050000}"/>
    <cellStyle name="Обычный 10 2 4 11" xfId="5166" xr:uid="{00000000-0005-0000-0000-000021050000}"/>
    <cellStyle name="Обычный 10 2 4 12" xfId="9666" xr:uid="{00000000-0005-0000-0000-000022050000}"/>
    <cellStyle name="Обычный 10 2 4 13" xfId="9780" xr:uid="{FF19F0C7-4A39-45F9-B4A6-4F8F63EFA534}"/>
    <cellStyle name="Обычный 10 2 4 2" xfId="497" xr:uid="{00000000-0005-0000-0000-000023050000}"/>
    <cellStyle name="Обычный 10 2 4 2 10" xfId="5224" xr:uid="{00000000-0005-0000-0000-000024050000}"/>
    <cellStyle name="Обычный 10 2 4 2 11" xfId="9723" xr:uid="{00000000-0005-0000-0000-000025050000}"/>
    <cellStyle name="Обычный 10 2 4 2 12" xfId="9837" xr:uid="{355F8AC6-A5A9-4910-B098-04A6B0E50A29}"/>
    <cellStyle name="Обычный 10 2 4 2 2" xfId="683" xr:uid="{00000000-0005-0000-0000-000026050000}"/>
    <cellStyle name="Обычный 10 2 4 2 2 2" xfId="1004" xr:uid="{00000000-0005-0000-0000-000027050000}"/>
    <cellStyle name="Обычный 10 2 4 2 2 2 2" xfId="1606" xr:uid="{00000000-0005-0000-0000-000028050000}"/>
    <cellStyle name="Обычный 10 2 4 2 2 2 2 2" xfId="2565" xr:uid="{00000000-0005-0000-0000-000029050000}"/>
    <cellStyle name="Обычный 10 2 4 2 2 2 2 2 2" xfId="4837" xr:uid="{00000000-0005-0000-0000-00002A050000}"/>
    <cellStyle name="Обычный 10 2 4 2 2 2 2 2 2 2" xfId="9126" xr:uid="{00000000-0005-0000-0000-00002B050000}"/>
    <cellStyle name="Обычный 10 2 4 2 2 2 2 2 3" xfId="6992" xr:uid="{00000000-0005-0000-0000-00002C050000}"/>
    <cellStyle name="Обычный 10 2 4 2 2 2 2 3" xfId="3887" xr:uid="{00000000-0005-0000-0000-00002D050000}"/>
    <cellStyle name="Обычный 10 2 4 2 2 2 2 3 2" xfId="8178" xr:uid="{00000000-0005-0000-0000-00002E050000}"/>
    <cellStyle name="Обычный 10 2 4 2 2 2 2 4" xfId="6044" xr:uid="{00000000-0005-0000-0000-00002F050000}"/>
    <cellStyle name="Обычный 10 2 4 2 2 2 3" xfId="2093" xr:uid="{00000000-0005-0000-0000-000030050000}"/>
    <cellStyle name="Обычный 10 2 4 2 2 2 3 2" xfId="4365" xr:uid="{00000000-0005-0000-0000-000031050000}"/>
    <cellStyle name="Обычный 10 2 4 2 2 2 3 2 2" xfId="8654" xr:uid="{00000000-0005-0000-0000-000032050000}"/>
    <cellStyle name="Обычный 10 2 4 2 2 2 3 3" xfId="6520" xr:uid="{00000000-0005-0000-0000-000033050000}"/>
    <cellStyle name="Обычный 10 2 4 2 2 2 4" xfId="3415" xr:uid="{00000000-0005-0000-0000-000034050000}"/>
    <cellStyle name="Обычный 10 2 4 2 2 2 4 2" xfId="7706" xr:uid="{00000000-0005-0000-0000-000035050000}"/>
    <cellStyle name="Обычный 10 2 4 2 2 2 5" xfId="5569" xr:uid="{00000000-0005-0000-0000-000036050000}"/>
    <cellStyle name="Обычный 10 2 4 2 2 3" xfId="1378" xr:uid="{00000000-0005-0000-0000-000037050000}"/>
    <cellStyle name="Обычный 10 2 4 2 2 3 2" xfId="2337" xr:uid="{00000000-0005-0000-0000-000038050000}"/>
    <cellStyle name="Обычный 10 2 4 2 2 3 2 2" xfId="4609" xr:uid="{00000000-0005-0000-0000-000039050000}"/>
    <cellStyle name="Обычный 10 2 4 2 2 3 2 2 2" xfId="8898" xr:uid="{00000000-0005-0000-0000-00003A050000}"/>
    <cellStyle name="Обычный 10 2 4 2 2 3 2 3" xfId="6764" xr:uid="{00000000-0005-0000-0000-00003B050000}"/>
    <cellStyle name="Обычный 10 2 4 2 2 3 3" xfId="3659" xr:uid="{00000000-0005-0000-0000-00003C050000}"/>
    <cellStyle name="Обычный 10 2 4 2 2 3 3 2" xfId="7950" xr:uid="{00000000-0005-0000-0000-00003D050000}"/>
    <cellStyle name="Обычный 10 2 4 2 2 3 4" xfId="5816" xr:uid="{00000000-0005-0000-0000-00003E050000}"/>
    <cellStyle name="Обычный 10 2 4 2 2 4" xfId="1864" xr:uid="{00000000-0005-0000-0000-00003F050000}"/>
    <cellStyle name="Обычный 10 2 4 2 2 4 2" xfId="4137" xr:uid="{00000000-0005-0000-0000-000040050000}"/>
    <cellStyle name="Обычный 10 2 4 2 2 4 2 2" xfId="8426" xr:uid="{00000000-0005-0000-0000-000041050000}"/>
    <cellStyle name="Обычный 10 2 4 2 2 4 3" xfId="6292" xr:uid="{00000000-0005-0000-0000-000042050000}"/>
    <cellStyle name="Обычный 10 2 4 2 2 5" xfId="3187" xr:uid="{00000000-0005-0000-0000-000043050000}"/>
    <cellStyle name="Обычный 10 2 4 2 2 5 2" xfId="7478" xr:uid="{00000000-0005-0000-0000-000044050000}"/>
    <cellStyle name="Обычный 10 2 4 2 2 6" xfId="5339" xr:uid="{00000000-0005-0000-0000-000045050000}"/>
    <cellStyle name="Обычный 10 2 4 2 3" xfId="889" xr:uid="{00000000-0005-0000-0000-000046050000}"/>
    <cellStyle name="Обычный 10 2 4 2 3 2" xfId="1492" xr:uid="{00000000-0005-0000-0000-000047050000}"/>
    <cellStyle name="Обычный 10 2 4 2 3 2 2" xfId="2451" xr:uid="{00000000-0005-0000-0000-000048050000}"/>
    <cellStyle name="Обычный 10 2 4 2 3 2 2 2" xfId="4723" xr:uid="{00000000-0005-0000-0000-000049050000}"/>
    <cellStyle name="Обычный 10 2 4 2 3 2 2 2 2" xfId="9012" xr:uid="{00000000-0005-0000-0000-00004A050000}"/>
    <cellStyle name="Обычный 10 2 4 2 3 2 2 3" xfId="6878" xr:uid="{00000000-0005-0000-0000-00004B050000}"/>
    <cellStyle name="Обычный 10 2 4 2 3 2 3" xfId="3773" xr:uid="{00000000-0005-0000-0000-00004C050000}"/>
    <cellStyle name="Обычный 10 2 4 2 3 2 3 2" xfId="8064" xr:uid="{00000000-0005-0000-0000-00004D050000}"/>
    <cellStyle name="Обычный 10 2 4 2 3 2 4" xfId="5930" xr:uid="{00000000-0005-0000-0000-00004E050000}"/>
    <cellStyle name="Обычный 10 2 4 2 3 3" xfId="1979" xr:uid="{00000000-0005-0000-0000-00004F050000}"/>
    <cellStyle name="Обычный 10 2 4 2 3 3 2" xfId="4251" xr:uid="{00000000-0005-0000-0000-000050050000}"/>
    <cellStyle name="Обычный 10 2 4 2 3 3 2 2" xfId="8540" xr:uid="{00000000-0005-0000-0000-000051050000}"/>
    <cellStyle name="Обычный 10 2 4 2 3 3 3" xfId="6406" xr:uid="{00000000-0005-0000-0000-000052050000}"/>
    <cellStyle name="Обычный 10 2 4 2 3 4" xfId="3301" xr:uid="{00000000-0005-0000-0000-000053050000}"/>
    <cellStyle name="Обычный 10 2 4 2 3 4 2" xfId="7592" xr:uid="{00000000-0005-0000-0000-000054050000}"/>
    <cellStyle name="Обычный 10 2 4 2 3 5" xfId="5455" xr:uid="{00000000-0005-0000-0000-000055050000}"/>
    <cellStyle name="Обычный 10 2 4 2 4" xfId="1263" xr:uid="{00000000-0005-0000-0000-000056050000}"/>
    <cellStyle name="Обычный 10 2 4 2 4 2" xfId="2223" xr:uid="{00000000-0005-0000-0000-000057050000}"/>
    <cellStyle name="Обычный 10 2 4 2 4 2 2" xfId="4495" xr:uid="{00000000-0005-0000-0000-000058050000}"/>
    <cellStyle name="Обычный 10 2 4 2 4 2 2 2" xfId="8784" xr:uid="{00000000-0005-0000-0000-000059050000}"/>
    <cellStyle name="Обычный 10 2 4 2 4 2 3" xfId="6650" xr:uid="{00000000-0005-0000-0000-00005A050000}"/>
    <cellStyle name="Обычный 10 2 4 2 4 3" xfId="3545" xr:uid="{00000000-0005-0000-0000-00005B050000}"/>
    <cellStyle name="Обычный 10 2 4 2 4 3 2" xfId="7836" xr:uid="{00000000-0005-0000-0000-00005C050000}"/>
    <cellStyle name="Обычный 10 2 4 2 4 4" xfId="5702" xr:uid="{00000000-0005-0000-0000-00005D050000}"/>
    <cellStyle name="Обычный 10 2 4 2 5" xfId="1748" xr:uid="{00000000-0005-0000-0000-00005E050000}"/>
    <cellStyle name="Обычный 10 2 4 2 5 2" xfId="4023" xr:uid="{00000000-0005-0000-0000-00005F050000}"/>
    <cellStyle name="Обычный 10 2 4 2 5 2 2" xfId="8312" xr:uid="{00000000-0005-0000-0000-000060050000}"/>
    <cellStyle name="Обычный 10 2 4 2 5 3" xfId="6178" xr:uid="{00000000-0005-0000-0000-000061050000}"/>
    <cellStyle name="Обычный 10 2 4 2 6" xfId="2838" xr:uid="{00000000-0005-0000-0000-000062050000}"/>
    <cellStyle name="Обычный 10 2 4 2 6 2" xfId="4981" xr:uid="{00000000-0005-0000-0000-000063050000}"/>
    <cellStyle name="Обычный 10 2 4 2 6 2 2" xfId="9263" xr:uid="{00000000-0005-0000-0000-000064050000}"/>
    <cellStyle name="Обычный 10 2 4 2 6 3" xfId="7131" xr:uid="{00000000-0005-0000-0000-000065050000}"/>
    <cellStyle name="Обычный 10 2 4 2 7" xfId="2959" xr:uid="{00000000-0005-0000-0000-000066050000}"/>
    <cellStyle name="Обычный 10 2 4 2 7 2" xfId="7250" xr:uid="{00000000-0005-0000-0000-000067050000}"/>
    <cellStyle name="Обычный 10 2 4 2 8" xfId="3073" xr:uid="{00000000-0005-0000-0000-000068050000}"/>
    <cellStyle name="Обычный 10 2 4 2 8 2" xfId="7364" xr:uid="{00000000-0005-0000-0000-000069050000}"/>
    <cellStyle name="Обычный 10 2 4 2 9" xfId="5101" xr:uid="{00000000-0005-0000-0000-00006A050000}"/>
    <cellStyle name="Обычный 10 2 4 2 9 2" xfId="9382" xr:uid="{00000000-0005-0000-0000-00006B050000}"/>
    <cellStyle name="Обычный 10 2 4 3" xfId="624" xr:uid="{00000000-0005-0000-0000-00006C050000}"/>
    <cellStyle name="Обычный 10 2 4 3 2" xfId="947" xr:uid="{00000000-0005-0000-0000-00006D050000}"/>
    <cellStyle name="Обычный 10 2 4 3 2 2" xfId="1549" xr:uid="{00000000-0005-0000-0000-00006E050000}"/>
    <cellStyle name="Обычный 10 2 4 3 2 2 2" xfId="2508" xr:uid="{00000000-0005-0000-0000-00006F050000}"/>
    <cellStyle name="Обычный 10 2 4 3 2 2 2 2" xfId="4780" xr:uid="{00000000-0005-0000-0000-000070050000}"/>
    <cellStyle name="Обычный 10 2 4 3 2 2 2 2 2" xfId="9069" xr:uid="{00000000-0005-0000-0000-000071050000}"/>
    <cellStyle name="Обычный 10 2 4 3 2 2 2 3" xfId="6935" xr:uid="{00000000-0005-0000-0000-000072050000}"/>
    <cellStyle name="Обычный 10 2 4 3 2 2 3" xfId="3830" xr:uid="{00000000-0005-0000-0000-000073050000}"/>
    <cellStyle name="Обычный 10 2 4 3 2 2 3 2" xfId="8121" xr:uid="{00000000-0005-0000-0000-000074050000}"/>
    <cellStyle name="Обычный 10 2 4 3 2 2 4" xfId="5987" xr:uid="{00000000-0005-0000-0000-000075050000}"/>
    <cellStyle name="Обычный 10 2 4 3 2 3" xfId="2036" xr:uid="{00000000-0005-0000-0000-000076050000}"/>
    <cellStyle name="Обычный 10 2 4 3 2 3 2" xfId="4308" xr:uid="{00000000-0005-0000-0000-000077050000}"/>
    <cellStyle name="Обычный 10 2 4 3 2 3 2 2" xfId="8597" xr:uid="{00000000-0005-0000-0000-000078050000}"/>
    <cellStyle name="Обычный 10 2 4 3 2 3 3" xfId="6463" xr:uid="{00000000-0005-0000-0000-000079050000}"/>
    <cellStyle name="Обычный 10 2 4 3 2 4" xfId="3358" xr:uid="{00000000-0005-0000-0000-00007A050000}"/>
    <cellStyle name="Обычный 10 2 4 3 2 4 2" xfId="7649" xr:uid="{00000000-0005-0000-0000-00007B050000}"/>
    <cellStyle name="Обычный 10 2 4 3 2 5" xfId="5512" xr:uid="{00000000-0005-0000-0000-00007C050000}"/>
    <cellStyle name="Обычный 10 2 4 3 3" xfId="1321" xr:uid="{00000000-0005-0000-0000-00007D050000}"/>
    <cellStyle name="Обычный 10 2 4 3 3 2" xfId="2280" xr:uid="{00000000-0005-0000-0000-00007E050000}"/>
    <cellStyle name="Обычный 10 2 4 3 3 2 2" xfId="4552" xr:uid="{00000000-0005-0000-0000-00007F050000}"/>
    <cellStyle name="Обычный 10 2 4 3 3 2 2 2" xfId="8841" xr:uid="{00000000-0005-0000-0000-000080050000}"/>
    <cellStyle name="Обычный 10 2 4 3 3 2 3" xfId="6707" xr:uid="{00000000-0005-0000-0000-000081050000}"/>
    <cellStyle name="Обычный 10 2 4 3 3 3" xfId="3602" xr:uid="{00000000-0005-0000-0000-000082050000}"/>
    <cellStyle name="Обычный 10 2 4 3 3 3 2" xfId="7893" xr:uid="{00000000-0005-0000-0000-000083050000}"/>
    <cellStyle name="Обычный 10 2 4 3 3 4" xfId="5759" xr:uid="{00000000-0005-0000-0000-000084050000}"/>
    <cellStyle name="Обычный 10 2 4 3 4" xfId="1807" xr:uid="{00000000-0005-0000-0000-000085050000}"/>
    <cellStyle name="Обычный 10 2 4 3 4 2" xfId="4080" xr:uid="{00000000-0005-0000-0000-000086050000}"/>
    <cellStyle name="Обычный 10 2 4 3 4 2 2" xfId="8369" xr:uid="{00000000-0005-0000-0000-000087050000}"/>
    <cellStyle name="Обычный 10 2 4 3 4 3" xfId="6235" xr:uid="{00000000-0005-0000-0000-000088050000}"/>
    <cellStyle name="Обычный 10 2 4 3 5" xfId="3130" xr:uid="{00000000-0005-0000-0000-000089050000}"/>
    <cellStyle name="Обычный 10 2 4 3 5 2" xfId="7421" xr:uid="{00000000-0005-0000-0000-00008A050000}"/>
    <cellStyle name="Обычный 10 2 4 3 6" xfId="5282" xr:uid="{00000000-0005-0000-0000-00008B050000}"/>
    <cellStyle name="Обычный 10 2 4 4" xfId="832" xr:uid="{00000000-0005-0000-0000-00008C050000}"/>
    <cellStyle name="Обычный 10 2 4 4 2" xfId="1435" xr:uid="{00000000-0005-0000-0000-00008D050000}"/>
    <cellStyle name="Обычный 10 2 4 4 2 2" xfId="2394" xr:uid="{00000000-0005-0000-0000-00008E050000}"/>
    <cellStyle name="Обычный 10 2 4 4 2 2 2" xfId="4666" xr:uid="{00000000-0005-0000-0000-00008F050000}"/>
    <cellStyle name="Обычный 10 2 4 4 2 2 2 2" xfId="8955" xr:uid="{00000000-0005-0000-0000-000090050000}"/>
    <cellStyle name="Обычный 10 2 4 4 2 2 3" xfId="6821" xr:uid="{00000000-0005-0000-0000-000091050000}"/>
    <cellStyle name="Обычный 10 2 4 4 2 3" xfId="3716" xr:uid="{00000000-0005-0000-0000-000092050000}"/>
    <cellStyle name="Обычный 10 2 4 4 2 3 2" xfId="8007" xr:uid="{00000000-0005-0000-0000-000093050000}"/>
    <cellStyle name="Обычный 10 2 4 4 2 4" xfId="5873" xr:uid="{00000000-0005-0000-0000-000094050000}"/>
    <cellStyle name="Обычный 10 2 4 4 3" xfId="1922" xr:uid="{00000000-0005-0000-0000-000095050000}"/>
    <cellStyle name="Обычный 10 2 4 4 3 2" xfId="4194" xr:uid="{00000000-0005-0000-0000-000096050000}"/>
    <cellStyle name="Обычный 10 2 4 4 3 2 2" xfId="8483" xr:uid="{00000000-0005-0000-0000-000097050000}"/>
    <cellStyle name="Обычный 10 2 4 4 3 3" xfId="6349" xr:uid="{00000000-0005-0000-0000-000098050000}"/>
    <cellStyle name="Обычный 10 2 4 4 4" xfId="3244" xr:uid="{00000000-0005-0000-0000-000099050000}"/>
    <cellStyle name="Обычный 10 2 4 4 4 2" xfId="7535" xr:uid="{00000000-0005-0000-0000-00009A050000}"/>
    <cellStyle name="Обычный 10 2 4 4 5" xfId="5398" xr:uid="{00000000-0005-0000-0000-00009B050000}"/>
    <cellStyle name="Обычный 10 2 4 5" xfId="1206" xr:uid="{00000000-0005-0000-0000-00009C050000}"/>
    <cellStyle name="Обычный 10 2 4 5 2" xfId="2166" xr:uid="{00000000-0005-0000-0000-00009D050000}"/>
    <cellStyle name="Обычный 10 2 4 5 2 2" xfId="4438" xr:uid="{00000000-0005-0000-0000-00009E050000}"/>
    <cellStyle name="Обычный 10 2 4 5 2 2 2" xfId="8727" xr:uid="{00000000-0005-0000-0000-00009F050000}"/>
    <cellStyle name="Обычный 10 2 4 5 2 3" xfId="6593" xr:uid="{00000000-0005-0000-0000-0000A0050000}"/>
    <cellStyle name="Обычный 10 2 4 5 3" xfId="3488" xr:uid="{00000000-0005-0000-0000-0000A1050000}"/>
    <cellStyle name="Обычный 10 2 4 5 3 2" xfId="7779" xr:uid="{00000000-0005-0000-0000-0000A2050000}"/>
    <cellStyle name="Обычный 10 2 4 5 4" xfId="5645" xr:uid="{00000000-0005-0000-0000-0000A3050000}"/>
    <cellStyle name="Обычный 10 2 4 6" xfId="1691" xr:uid="{00000000-0005-0000-0000-0000A4050000}"/>
    <cellStyle name="Обычный 10 2 4 6 2" xfId="3966" xr:uid="{00000000-0005-0000-0000-0000A5050000}"/>
    <cellStyle name="Обычный 10 2 4 6 2 2" xfId="8255" xr:uid="{00000000-0005-0000-0000-0000A6050000}"/>
    <cellStyle name="Обычный 10 2 4 6 3" xfId="6121" xr:uid="{00000000-0005-0000-0000-0000A7050000}"/>
    <cellStyle name="Обычный 10 2 4 7" xfId="2781" xr:uid="{00000000-0005-0000-0000-0000A8050000}"/>
    <cellStyle name="Обычный 10 2 4 7 2" xfId="4924" xr:uid="{00000000-0005-0000-0000-0000A9050000}"/>
    <cellStyle name="Обычный 10 2 4 7 2 2" xfId="9206" xr:uid="{00000000-0005-0000-0000-0000AA050000}"/>
    <cellStyle name="Обычный 10 2 4 7 3" xfId="7074" xr:uid="{00000000-0005-0000-0000-0000AB050000}"/>
    <cellStyle name="Обычный 10 2 4 8" xfId="2902" xr:uid="{00000000-0005-0000-0000-0000AC050000}"/>
    <cellStyle name="Обычный 10 2 4 8 2" xfId="7193" xr:uid="{00000000-0005-0000-0000-0000AD050000}"/>
    <cellStyle name="Обычный 10 2 4 9" xfId="3016" xr:uid="{00000000-0005-0000-0000-0000AE050000}"/>
    <cellStyle name="Обычный 10 2 4 9 2" xfId="7307" xr:uid="{00000000-0005-0000-0000-0000AF050000}"/>
    <cellStyle name="Обычный 10 2 5" xfId="458" xr:uid="{00000000-0005-0000-0000-0000B0050000}"/>
    <cellStyle name="Обычный 10 2 5 10" xfId="5186" xr:uid="{00000000-0005-0000-0000-0000B1050000}"/>
    <cellStyle name="Обычный 10 2 5 11" xfId="9685" xr:uid="{00000000-0005-0000-0000-0000B2050000}"/>
    <cellStyle name="Обычный 10 2 5 12" xfId="9799" xr:uid="{03943EB4-C488-4DCC-8D40-58A47F76D1A6}"/>
    <cellStyle name="Обычный 10 2 5 2" xfId="645" xr:uid="{00000000-0005-0000-0000-0000B3050000}"/>
    <cellStyle name="Обычный 10 2 5 2 2" xfId="966" xr:uid="{00000000-0005-0000-0000-0000B4050000}"/>
    <cellStyle name="Обычный 10 2 5 2 2 2" xfId="1568" xr:uid="{00000000-0005-0000-0000-0000B5050000}"/>
    <cellStyle name="Обычный 10 2 5 2 2 2 2" xfId="2527" xr:uid="{00000000-0005-0000-0000-0000B6050000}"/>
    <cellStyle name="Обычный 10 2 5 2 2 2 2 2" xfId="4799" xr:uid="{00000000-0005-0000-0000-0000B7050000}"/>
    <cellStyle name="Обычный 10 2 5 2 2 2 2 2 2" xfId="9088" xr:uid="{00000000-0005-0000-0000-0000B8050000}"/>
    <cellStyle name="Обычный 10 2 5 2 2 2 2 3" xfId="6954" xr:uid="{00000000-0005-0000-0000-0000B9050000}"/>
    <cellStyle name="Обычный 10 2 5 2 2 2 3" xfId="3849" xr:uid="{00000000-0005-0000-0000-0000BA050000}"/>
    <cellStyle name="Обычный 10 2 5 2 2 2 3 2" xfId="8140" xr:uid="{00000000-0005-0000-0000-0000BB050000}"/>
    <cellStyle name="Обычный 10 2 5 2 2 2 4" xfId="6006" xr:uid="{00000000-0005-0000-0000-0000BC050000}"/>
    <cellStyle name="Обычный 10 2 5 2 2 3" xfId="2055" xr:uid="{00000000-0005-0000-0000-0000BD050000}"/>
    <cellStyle name="Обычный 10 2 5 2 2 3 2" xfId="4327" xr:uid="{00000000-0005-0000-0000-0000BE050000}"/>
    <cellStyle name="Обычный 10 2 5 2 2 3 2 2" xfId="8616" xr:uid="{00000000-0005-0000-0000-0000BF050000}"/>
    <cellStyle name="Обычный 10 2 5 2 2 3 3" xfId="6482" xr:uid="{00000000-0005-0000-0000-0000C0050000}"/>
    <cellStyle name="Обычный 10 2 5 2 2 4" xfId="3377" xr:uid="{00000000-0005-0000-0000-0000C1050000}"/>
    <cellStyle name="Обычный 10 2 5 2 2 4 2" xfId="7668" xr:uid="{00000000-0005-0000-0000-0000C2050000}"/>
    <cellStyle name="Обычный 10 2 5 2 2 5" xfId="5531" xr:uid="{00000000-0005-0000-0000-0000C3050000}"/>
    <cellStyle name="Обычный 10 2 5 2 3" xfId="1340" xr:uid="{00000000-0005-0000-0000-0000C4050000}"/>
    <cellStyle name="Обычный 10 2 5 2 3 2" xfId="2299" xr:uid="{00000000-0005-0000-0000-0000C5050000}"/>
    <cellStyle name="Обычный 10 2 5 2 3 2 2" xfId="4571" xr:uid="{00000000-0005-0000-0000-0000C6050000}"/>
    <cellStyle name="Обычный 10 2 5 2 3 2 2 2" xfId="8860" xr:uid="{00000000-0005-0000-0000-0000C7050000}"/>
    <cellStyle name="Обычный 10 2 5 2 3 2 3" xfId="6726" xr:uid="{00000000-0005-0000-0000-0000C8050000}"/>
    <cellStyle name="Обычный 10 2 5 2 3 3" xfId="3621" xr:uid="{00000000-0005-0000-0000-0000C9050000}"/>
    <cellStyle name="Обычный 10 2 5 2 3 3 2" xfId="7912" xr:uid="{00000000-0005-0000-0000-0000CA050000}"/>
    <cellStyle name="Обычный 10 2 5 2 3 4" xfId="5778" xr:uid="{00000000-0005-0000-0000-0000CB050000}"/>
    <cellStyle name="Обычный 10 2 5 2 4" xfId="1826" xr:uid="{00000000-0005-0000-0000-0000CC050000}"/>
    <cellStyle name="Обычный 10 2 5 2 4 2" xfId="4099" xr:uid="{00000000-0005-0000-0000-0000CD050000}"/>
    <cellStyle name="Обычный 10 2 5 2 4 2 2" xfId="8388" xr:uid="{00000000-0005-0000-0000-0000CE050000}"/>
    <cellStyle name="Обычный 10 2 5 2 4 3" xfId="6254" xr:uid="{00000000-0005-0000-0000-0000CF050000}"/>
    <cellStyle name="Обычный 10 2 5 2 5" xfId="3149" xr:uid="{00000000-0005-0000-0000-0000D0050000}"/>
    <cellStyle name="Обычный 10 2 5 2 5 2" xfId="7440" xr:uid="{00000000-0005-0000-0000-0000D1050000}"/>
    <cellStyle name="Обычный 10 2 5 2 6" xfId="5301" xr:uid="{00000000-0005-0000-0000-0000D2050000}"/>
    <cellStyle name="Обычный 10 2 5 3" xfId="851" xr:uid="{00000000-0005-0000-0000-0000D3050000}"/>
    <cellStyle name="Обычный 10 2 5 3 2" xfId="1454" xr:uid="{00000000-0005-0000-0000-0000D4050000}"/>
    <cellStyle name="Обычный 10 2 5 3 2 2" xfId="2413" xr:uid="{00000000-0005-0000-0000-0000D5050000}"/>
    <cellStyle name="Обычный 10 2 5 3 2 2 2" xfId="4685" xr:uid="{00000000-0005-0000-0000-0000D6050000}"/>
    <cellStyle name="Обычный 10 2 5 3 2 2 2 2" xfId="8974" xr:uid="{00000000-0005-0000-0000-0000D7050000}"/>
    <cellStyle name="Обычный 10 2 5 3 2 2 3" xfId="6840" xr:uid="{00000000-0005-0000-0000-0000D8050000}"/>
    <cellStyle name="Обычный 10 2 5 3 2 3" xfId="3735" xr:uid="{00000000-0005-0000-0000-0000D9050000}"/>
    <cellStyle name="Обычный 10 2 5 3 2 3 2" xfId="8026" xr:uid="{00000000-0005-0000-0000-0000DA050000}"/>
    <cellStyle name="Обычный 10 2 5 3 2 4" xfId="5892" xr:uid="{00000000-0005-0000-0000-0000DB050000}"/>
    <cellStyle name="Обычный 10 2 5 3 3" xfId="1941" xr:uid="{00000000-0005-0000-0000-0000DC050000}"/>
    <cellStyle name="Обычный 10 2 5 3 3 2" xfId="4213" xr:uid="{00000000-0005-0000-0000-0000DD050000}"/>
    <cellStyle name="Обычный 10 2 5 3 3 2 2" xfId="8502" xr:uid="{00000000-0005-0000-0000-0000DE050000}"/>
    <cellStyle name="Обычный 10 2 5 3 3 3" xfId="6368" xr:uid="{00000000-0005-0000-0000-0000DF050000}"/>
    <cellStyle name="Обычный 10 2 5 3 4" xfId="3263" xr:uid="{00000000-0005-0000-0000-0000E0050000}"/>
    <cellStyle name="Обычный 10 2 5 3 4 2" xfId="7554" xr:uid="{00000000-0005-0000-0000-0000E1050000}"/>
    <cellStyle name="Обычный 10 2 5 3 5" xfId="5417" xr:uid="{00000000-0005-0000-0000-0000E2050000}"/>
    <cellStyle name="Обычный 10 2 5 4" xfId="1225" xr:uid="{00000000-0005-0000-0000-0000E3050000}"/>
    <cellStyle name="Обычный 10 2 5 4 2" xfId="2185" xr:uid="{00000000-0005-0000-0000-0000E4050000}"/>
    <cellStyle name="Обычный 10 2 5 4 2 2" xfId="4457" xr:uid="{00000000-0005-0000-0000-0000E5050000}"/>
    <cellStyle name="Обычный 10 2 5 4 2 2 2" xfId="8746" xr:uid="{00000000-0005-0000-0000-0000E6050000}"/>
    <cellStyle name="Обычный 10 2 5 4 2 3" xfId="6612" xr:uid="{00000000-0005-0000-0000-0000E7050000}"/>
    <cellStyle name="Обычный 10 2 5 4 3" xfId="3507" xr:uid="{00000000-0005-0000-0000-0000E8050000}"/>
    <cellStyle name="Обычный 10 2 5 4 3 2" xfId="7798" xr:uid="{00000000-0005-0000-0000-0000E9050000}"/>
    <cellStyle name="Обычный 10 2 5 4 4" xfId="5664" xr:uid="{00000000-0005-0000-0000-0000EA050000}"/>
    <cellStyle name="Обычный 10 2 5 5" xfId="1710" xr:uid="{00000000-0005-0000-0000-0000EB050000}"/>
    <cellStyle name="Обычный 10 2 5 5 2" xfId="3985" xr:uid="{00000000-0005-0000-0000-0000EC050000}"/>
    <cellStyle name="Обычный 10 2 5 5 2 2" xfId="8274" xr:uid="{00000000-0005-0000-0000-0000ED050000}"/>
    <cellStyle name="Обычный 10 2 5 5 3" xfId="6140" xr:uid="{00000000-0005-0000-0000-0000EE050000}"/>
    <cellStyle name="Обычный 10 2 5 6" xfId="2800" xr:uid="{00000000-0005-0000-0000-0000EF050000}"/>
    <cellStyle name="Обычный 10 2 5 6 2" xfId="4943" xr:uid="{00000000-0005-0000-0000-0000F0050000}"/>
    <cellStyle name="Обычный 10 2 5 6 2 2" xfId="9225" xr:uid="{00000000-0005-0000-0000-0000F1050000}"/>
    <cellStyle name="Обычный 10 2 5 6 3" xfId="7093" xr:uid="{00000000-0005-0000-0000-0000F2050000}"/>
    <cellStyle name="Обычный 10 2 5 7" xfId="2921" xr:uid="{00000000-0005-0000-0000-0000F3050000}"/>
    <cellStyle name="Обычный 10 2 5 7 2" xfId="7212" xr:uid="{00000000-0005-0000-0000-0000F4050000}"/>
    <cellStyle name="Обычный 10 2 5 8" xfId="3035" xr:uid="{00000000-0005-0000-0000-0000F5050000}"/>
    <cellStyle name="Обычный 10 2 5 8 2" xfId="7326" xr:uid="{00000000-0005-0000-0000-0000F6050000}"/>
    <cellStyle name="Обычный 10 2 5 9" xfId="5063" xr:uid="{00000000-0005-0000-0000-0000F7050000}"/>
    <cellStyle name="Обычный 10 2 5 9 2" xfId="9344" xr:uid="{00000000-0005-0000-0000-0000F8050000}"/>
    <cellStyle name="Обычный 10 2 6" xfId="572" xr:uid="{00000000-0005-0000-0000-0000F9050000}"/>
    <cellStyle name="Обычный 10 2 6 2" xfId="909" xr:uid="{00000000-0005-0000-0000-0000FA050000}"/>
    <cellStyle name="Обычный 10 2 6 2 2" xfId="1511" xr:uid="{00000000-0005-0000-0000-0000FB050000}"/>
    <cellStyle name="Обычный 10 2 6 2 2 2" xfId="2470" xr:uid="{00000000-0005-0000-0000-0000FC050000}"/>
    <cellStyle name="Обычный 10 2 6 2 2 2 2" xfId="4742" xr:uid="{00000000-0005-0000-0000-0000FD050000}"/>
    <cellStyle name="Обычный 10 2 6 2 2 2 2 2" xfId="9031" xr:uid="{00000000-0005-0000-0000-0000FE050000}"/>
    <cellStyle name="Обычный 10 2 6 2 2 2 3" xfId="6897" xr:uid="{00000000-0005-0000-0000-0000FF050000}"/>
    <cellStyle name="Обычный 10 2 6 2 2 3" xfId="3792" xr:uid="{00000000-0005-0000-0000-000000060000}"/>
    <cellStyle name="Обычный 10 2 6 2 2 3 2" xfId="8083" xr:uid="{00000000-0005-0000-0000-000001060000}"/>
    <cellStyle name="Обычный 10 2 6 2 2 4" xfId="5949" xr:uid="{00000000-0005-0000-0000-000002060000}"/>
    <cellStyle name="Обычный 10 2 6 2 3" xfId="1998" xr:uid="{00000000-0005-0000-0000-000003060000}"/>
    <cellStyle name="Обычный 10 2 6 2 3 2" xfId="4270" xr:uid="{00000000-0005-0000-0000-000004060000}"/>
    <cellStyle name="Обычный 10 2 6 2 3 2 2" xfId="8559" xr:uid="{00000000-0005-0000-0000-000005060000}"/>
    <cellStyle name="Обычный 10 2 6 2 3 3" xfId="6425" xr:uid="{00000000-0005-0000-0000-000006060000}"/>
    <cellStyle name="Обычный 10 2 6 2 4" xfId="3320" xr:uid="{00000000-0005-0000-0000-000007060000}"/>
    <cellStyle name="Обычный 10 2 6 2 4 2" xfId="7611" xr:uid="{00000000-0005-0000-0000-000008060000}"/>
    <cellStyle name="Обычный 10 2 6 2 5" xfId="5474" xr:uid="{00000000-0005-0000-0000-000009060000}"/>
    <cellStyle name="Обычный 10 2 6 3" xfId="1283" xr:uid="{00000000-0005-0000-0000-00000A060000}"/>
    <cellStyle name="Обычный 10 2 6 3 2" xfId="2242" xr:uid="{00000000-0005-0000-0000-00000B060000}"/>
    <cellStyle name="Обычный 10 2 6 3 2 2" xfId="4514" xr:uid="{00000000-0005-0000-0000-00000C060000}"/>
    <cellStyle name="Обычный 10 2 6 3 2 2 2" xfId="8803" xr:uid="{00000000-0005-0000-0000-00000D060000}"/>
    <cellStyle name="Обычный 10 2 6 3 2 3" xfId="6669" xr:uid="{00000000-0005-0000-0000-00000E060000}"/>
    <cellStyle name="Обычный 10 2 6 3 3" xfId="3564" xr:uid="{00000000-0005-0000-0000-00000F060000}"/>
    <cellStyle name="Обычный 10 2 6 3 3 2" xfId="7855" xr:uid="{00000000-0005-0000-0000-000010060000}"/>
    <cellStyle name="Обычный 10 2 6 3 4" xfId="5721" xr:uid="{00000000-0005-0000-0000-000011060000}"/>
    <cellStyle name="Обычный 10 2 6 4" xfId="1768" xr:uid="{00000000-0005-0000-0000-000012060000}"/>
    <cellStyle name="Обычный 10 2 6 4 2" xfId="4042" xr:uid="{00000000-0005-0000-0000-000013060000}"/>
    <cellStyle name="Обычный 10 2 6 4 2 2" xfId="8331" xr:uid="{00000000-0005-0000-0000-000014060000}"/>
    <cellStyle name="Обычный 10 2 6 4 3" xfId="6197" xr:uid="{00000000-0005-0000-0000-000015060000}"/>
    <cellStyle name="Обычный 10 2 6 5" xfId="3092" xr:uid="{00000000-0005-0000-0000-000016060000}"/>
    <cellStyle name="Обычный 10 2 6 5 2" xfId="7383" xr:uid="{00000000-0005-0000-0000-000017060000}"/>
    <cellStyle name="Обычный 10 2 6 6" xfId="5243" xr:uid="{00000000-0005-0000-0000-000018060000}"/>
    <cellStyle name="Обычный 10 2 7" xfId="794" xr:uid="{00000000-0005-0000-0000-000019060000}"/>
    <cellStyle name="Обычный 10 2 7 2" xfId="1397" xr:uid="{00000000-0005-0000-0000-00001A060000}"/>
    <cellStyle name="Обычный 10 2 7 2 2" xfId="2356" xr:uid="{00000000-0005-0000-0000-00001B060000}"/>
    <cellStyle name="Обычный 10 2 7 2 2 2" xfId="4628" xr:uid="{00000000-0005-0000-0000-00001C060000}"/>
    <cellStyle name="Обычный 10 2 7 2 2 2 2" xfId="8917" xr:uid="{00000000-0005-0000-0000-00001D060000}"/>
    <cellStyle name="Обычный 10 2 7 2 2 3" xfId="6783" xr:uid="{00000000-0005-0000-0000-00001E060000}"/>
    <cellStyle name="Обычный 10 2 7 2 3" xfId="3678" xr:uid="{00000000-0005-0000-0000-00001F060000}"/>
    <cellStyle name="Обычный 10 2 7 2 3 2" xfId="7969" xr:uid="{00000000-0005-0000-0000-000020060000}"/>
    <cellStyle name="Обычный 10 2 7 2 4" xfId="5835" xr:uid="{00000000-0005-0000-0000-000021060000}"/>
    <cellStyle name="Обычный 10 2 7 3" xfId="1884" xr:uid="{00000000-0005-0000-0000-000022060000}"/>
    <cellStyle name="Обычный 10 2 7 3 2" xfId="4156" xr:uid="{00000000-0005-0000-0000-000023060000}"/>
    <cellStyle name="Обычный 10 2 7 3 2 2" xfId="8445" xr:uid="{00000000-0005-0000-0000-000024060000}"/>
    <cellStyle name="Обычный 10 2 7 3 3" xfId="6311" xr:uid="{00000000-0005-0000-0000-000025060000}"/>
    <cellStyle name="Обычный 10 2 7 4" xfId="3206" xr:uid="{00000000-0005-0000-0000-000026060000}"/>
    <cellStyle name="Обычный 10 2 7 4 2" xfId="7497" xr:uid="{00000000-0005-0000-0000-000027060000}"/>
    <cellStyle name="Обычный 10 2 7 5" xfId="5360" xr:uid="{00000000-0005-0000-0000-000028060000}"/>
    <cellStyle name="Обычный 10 2 8" xfId="1168" xr:uid="{00000000-0005-0000-0000-000029060000}"/>
    <cellStyle name="Обычный 10 2 8 2" xfId="2128" xr:uid="{00000000-0005-0000-0000-00002A060000}"/>
    <cellStyle name="Обычный 10 2 8 2 2" xfId="4400" xr:uid="{00000000-0005-0000-0000-00002B060000}"/>
    <cellStyle name="Обычный 10 2 8 2 2 2" xfId="8689" xr:uid="{00000000-0005-0000-0000-00002C060000}"/>
    <cellStyle name="Обычный 10 2 8 2 3" xfId="6555" xr:uid="{00000000-0005-0000-0000-00002D060000}"/>
    <cellStyle name="Обычный 10 2 8 3" xfId="3450" xr:uid="{00000000-0005-0000-0000-00002E060000}"/>
    <cellStyle name="Обычный 10 2 8 3 2" xfId="7741" xr:uid="{00000000-0005-0000-0000-00002F060000}"/>
    <cellStyle name="Обычный 10 2 8 4" xfId="5607" xr:uid="{00000000-0005-0000-0000-000030060000}"/>
    <cellStyle name="Обычный 10 2 9" xfId="1651" xr:uid="{00000000-0005-0000-0000-000031060000}"/>
    <cellStyle name="Обычный 10 2 9 2" xfId="3928" xr:uid="{00000000-0005-0000-0000-000032060000}"/>
    <cellStyle name="Обычный 10 2 9 2 2" xfId="8217" xr:uid="{00000000-0005-0000-0000-000033060000}"/>
    <cellStyle name="Обычный 10 2 9 3" xfId="6083" xr:uid="{00000000-0005-0000-0000-000034060000}"/>
    <cellStyle name="Обычный 11" xfId="197" xr:uid="{00000000-0005-0000-0000-000035060000}"/>
    <cellStyle name="Обычный 11 2" xfId="9510" xr:uid="{00000000-0005-0000-0000-000036060000}"/>
    <cellStyle name="Обычный 12" xfId="198" xr:uid="{00000000-0005-0000-0000-000037060000}"/>
    <cellStyle name="Обычный 12 2" xfId="9413" xr:uid="{00000000-0005-0000-0000-000038060000}"/>
    <cellStyle name="Обычный 13" xfId="206" xr:uid="{00000000-0005-0000-0000-000039060000}"/>
    <cellStyle name="Обычный 13 2" xfId="376" xr:uid="{00000000-0005-0000-0000-00003A060000}"/>
    <cellStyle name="Обычный 14" xfId="207" xr:uid="{00000000-0005-0000-0000-00003B060000}"/>
    <cellStyle name="Обычный 14 10" xfId="2872" xr:uid="{00000000-0005-0000-0000-00003C060000}"/>
    <cellStyle name="Обычный 14 10 2" xfId="7163" xr:uid="{00000000-0005-0000-0000-00003D060000}"/>
    <cellStyle name="Обычный 14 11" xfId="2986" xr:uid="{00000000-0005-0000-0000-00003E060000}"/>
    <cellStyle name="Обычный 14 11 2" xfId="7277" xr:uid="{00000000-0005-0000-0000-00003F060000}"/>
    <cellStyle name="Обычный 14 12" xfId="5014" xr:uid="{00000000-0005-0000-0000-000040060000}"/>
    <cellStyle name="Обычный 14 12 2" xfId="9295" xr:uid="{00000000-0005-0000-0000-000041060000}"/>
    <cellStyle name="Обычный 14 13" xfId="5132" xr:uid="{00000000-0005-0000-0000-000042060000}"/>
    <cellStyle name="Обычный 14 14" xfId="9636" xr:uid="{00000000-0005-0000-0000-000043060000}"/>
    <cellStyle name="Обычный 14 15" xfId="9750" xr:uid="{2C7F66BE-BD88-4E2D-9B84-E6407E5D15A5}"/>
    <cellStyle name="Обычный 14 2" xfId="377" xr:uid="{00000000-0005-0000-0000-000044060000}"/>
    <cellStyle name="Обычный 14 2 10" xfId="5033" xr:uid="{00000000-0005-0000-0000-000045060000}"/>
    <cellStyle name="Обычный 14 2 10 2" xfId="9314" xr:uid="{00000000-0005-0000-0000-000046060000}"/>
    <cellStyle name="Обычный 14 2 11" xfId="5155" xr:uid="{00000000-0005-0000-0000-000047060000}"/>
    <cellStyle name="Обычный 14 2 12" xfId="9655" xr:uid="{00000000-0005-0000-0000-000048060000}"/>
    <cellStyle name="Обычный 14 2 13" xfId="9769" xr:uid="{FD46CC24-7C8D-4B17-9390-E0D0C8DC75D9}"/>
    <cellStyle name="Обычный 14 2 2" xfId="486" xr:uid="{00000000-0005-0000-0000-000049060000}"/>
    <cellStyle name="Обычный 14 2 2 10" xfId="5213" xr:uid="{00000000-0005-0000-0000-00004A060000}"/>
    <cellStyle name="Обычный 14 2 2 11" xfId="9712" xr:uid="{00000000-0005-0000-0000-00004B060000}"/>
    <cellStyle name="Обычный 14 2 2 12" xfId="9826" xr:uid="{A6926B3B-1B44-42E6-98BA-661863A6FAF9}"/>
    <cellStyle name="Обычный 14 2 2 2" xfId="672" xr:uid="{00000000-0005-0000-0000-00004C060000}"/>
    <cellStyle name="Обычный 14 2 2 2 2" xfId="993" xr:uid="{00000000-0005-0000-0000-00004D060000}"/>
    <cellStyle name="Обычный 14 2 2 2 2 2" xfId="1595" xr:uid="{00000000-0005-0000-0000-00004E060000}"/>
    <cellStyle name="Обычный 14 2 2 2 2 2 2" xfId="2554" xr:uid="{00000000-0005-0000-0000-00004F060000}"/>
    <cellStyle name="Обычный 14 2 2 2 2 2 2 2" xfId="4826" xr:uid="{00000000-0005-0000-0000-000050060000}"/>
    <cellStyle name="Обычный 14 2 2 2 2 2 2 2 2" xfId="9115" xr:uid="{00000000-0005-0000-0000-000051060000}"/>
    <cellStyle name="Обычный 14 2 2 2 2 2 2 3" xfId="6981" xr:uid="{00000000-0005-0000-0000-000052060000}"/>
    <cellStyle name="Обычный 14 2 2 2 2 2 3" xfId="3876" xr:uid="{00000000-0005-0000-0000-000053060000}"/>
    <cellStyle name="Обычный 14 2 2 2 2 2 3 2" xfId="8167" xr:uid="{00000000-0005-0000-0000-000054060000}"/>
    <cellStyle name="Обычный 14 2 2 2 2 2 4" xfId="6033" xr:uid="{00000000-0005-0000-0000-000055060000}"/>
    <cellStyle name="Обычный 14 2 2 2 2 3" xfId="2082" xr:uid="{00000000-0005-0000-0000-000056060000}"/>
    <cellStyle name="Обычный 14 2 2 2 2 3 2" xfId="4354" xr:uid="{00000000-0005-0000-0000-000057060000}"/>
    <cellStyle name="Обычный 14 2 2 2 2 3 2 2" xfId="8643" xr:uid="{00000000-0005-0000-0000-000058060000}"/>
    <cellStyle name="Обычный 14 2 2 2 2 3 3" xfId="6509" xr:uid="{00000000-0005-0000-0000-000059060000}"/>
    <cellStyle name="Обычный 14 2 2 2 2 4" xfId="3404" xr:uid="{00000000-0005-0000-0000-00005A060000}"/>
    <cellStyle name="Обычный 14 2 2 2 2 4 2" xfId="7695" xr:uid="{00000000-0005-0000-0000-00005B060000}"/>
    <cellStyle name="Обычный 14 2 2 2 2 5" xfId="5558" xr:uid="{00000000-0005-0000-0000-00005C060000}"/>
    <cellStyle name="Обычный 14 2 2 2 3" xfId="1367" xr:uid="{00000000-0005-0000-0000-00005D060000}"/>
    <cellStyle name="Обычный 14 2 2 2 3 2" xfId="2326" xr:uid="{00000000-0005-0000-0000-00005E060000}"/>
    <cellStyle name="Обычный 14 2 2 2 3 2 2" xfId="4598" xr:uid="{00000000-0005-0000-0000-00005F060000}"/>
    <cellStyle name="Обычный 14 2 2 2 3 2 2 2" xfId="8887" xr:uid="{00000000-0005-0000-0000-000060060000}"/>
    <cellStyle name="Обычный 14 2 2 2 3 2 3" xfId="6753" xr:uid="{00000000-0005-0000-0000-000061060000}"/>
    <cellStyle name="Обычный 14 2 2 2 3 3" xfId="3648" xr:uid="{00000000-0005-0000-0000-000062060000}"/>
    <cellStyle name="Обычный 14 2 2 2 3 3 2" xfId="7939" xr:uid="{00000000-0005-0000-0000-000063060000}"/>
    <cellStyle name="Обычный 14 2 2 2 3 4" xfId="5805" xr:uid="{00000000-0005-0000-0000-000064060000}"/>
    <cellStyle name="Обычный 14 2 2 2 4" xfId="1853" xr:uid="{00000000-0005-0000-0000-000065060000}"/>
    <cellStyle name="Обычный 14 2 2 2 4 2" xfId="4126" xr:uid="{00000000-0005-0000-0000-000066060000}"/>
    <cellStyle name="Обычный 14 2 2 2 4 2 2" xfId="8415" xr:uid="{00000000-0005-0000-0000-000067060000}"/>
    <cellStyle name="Обычный 14 2 2 2 4 3" xfId="6281" xr:uid="{00000000-0005-0000-0000-000068060000}"/>
    <cellStyle name="Обычный 14 2 2 2 5" xfId="3176" xr:uid="{00000000-0005-0000-0000-000069060000}"/>
    <cellStyle name="Обычный 14 2 2 2 5 2" xfId="7467" xr:uid="{00000000-0005-0000-0000-00006A060000}"/>
    <cellStyle name="Обычный 14 2 2 2 6" xfId="5328" xr:uid="{00000000-0005-0000-0000-00006B060000}"/>
    <cellStyle name="Обычный 14 2 2 3" xfId="878" xr:uid="{00000000-0005-0000-0000-00006C060000}"/>
    <cellStyle name="Обычный 14 2 2 3 2" xfId="1481" xr:uid="{00000000-0005-0000-0000-00006D060000}"/>
    <cellStyle name="Обычный 14 2 2 3 2 2" xfId="2440" xr:uid="{00000000-0005-0000-0000-00006E060000}"/>
    <cellStyle name="Обычный 14 2 2 3 2 2 2" xfId="4712" xr:uid="{00000000-0005-0000-0000-00006F060000}"/>
    <cellStyle name="Обычный 14 2 2 3 2 2 2 2" xfId="9001" xr:uid="{00000000-0005-0000-0000-000070060000}"/>
    <cellStyle name="Обычный 14 2 2 3 2 2 3" xfId="6867" xr:uid="{00000000-0005-0000-0000-000071060000}"/>
    <cellStyle name="Обычный 14 2 2 3 2 3" xfId="3762" xr:uid="{00000000-0005-0000-0000-000072060000}"/>
    <cellStyle name="Обычный 14 2 2 3 2 3 2" xfId="8053" xr:uid="{00000000-0005-0000-0000-000073060000}"/>
    <cellStyle name="Обычный 14 2 2 3 2 4" xfId="5919" xr:uid="{00000000-0005-0000-0000-000074060000}"/>
    <cellStyle name="Обычный 14 2 2 3 3" xfId="1968" xr:uid="{00000000-0005-0000-0000-000075060000}"/>
    <cellStyle name="Обычный 14 2 2 3 3 2" xfId="4240" xr:uid="{00000000-0005-0000-0000-000076060000}"/>
    <cellStyle name="Обычный 14 2 2 3 3 2 2" xfId="8529" xr:uid="{00000000-0005-0000-0000-000077060000}"/>
    <cellStyle name="Обычный 14 2 2 3 3 3" xfId="6395" xr:uid="{00000000-0005-0000-0000-000078060000}"/>
    <cellStyle name="Обычный 14 2 2 3 4" xfId="3290" xr:uid="{00000000-0005-0000-0000-000079060000}"/>
    <cellStyle name="Обычный 14 2 2 3 4 2" xfId="7581" xr:uid="{00000000-0005-0000-0000-00007A060000}"/>
    <cellStyle name="Обычный 14 2 2 3 5" xfId="5444" xr:uid="{00000000-0005-0000-0000-00007B060000}"/>
    <cellStyle name="Обычный 14 2 2 4" xfId="1252" xr:uid="{00000000-0005-0000-0000-00007C060000}"/>
    <cellStyle name="Обычный 14 2 2 4 2" xfId="2212" xr:uid="{00000000-0005-0000-0000-00007D060000}"/>
    <cellStyle name="Обычный 14 2 2 4 2 2" xfId="4484" xr:uid="{00000000-0005-0000-0000-00007E060000}"/>
    <cellStyle name="Обычный 14 2 2 4 2 2 2" xfId="8773" xr:uid="{00000000-0005-0000-0000-00007F060000}"/>
    <cellStyle name="Обычный 14 2 2 4 2 3" xfId="6639" xr:uid="{00000000-0005-0000-0000-000080060000}"/>
    <cellStyle name="Обычный 14 2 2 4 3" xfId="3534" xr:uid="{00000000-0005-0000-0000-000081060000}"/>
    <cellStyle name="Обычный 14 2 2 4 3 2" xfId="7825" xr:uid="{00000000-0005-0000-0000-000082060000}"/>
    <cellStyle name="Обычный 14 2 2 4 4" xfId="5691" xr:uid="{00000000-0005-0000-0000-000083060000}"/>
    <cellStyle name="Обычный 14 2 2 5" xfId="1737" xr:uid="{00000000-0005-0000-0000-000084060000}"/>
    <cellStyle name="Обычный 14 2 2 5 2" xfId="4012" xr:uid="{00000000-0005-0000-0000-000085060000}"/>
    <cellStyle name="Обычный 14 2 2 5 2 2" xfId="8301" xr:uid="{00000000-0005-0000-0000-000086060000}"/>
    <cellStyle name="Обычный 14 2 2 5 3" xfId="6167" xr:uid="{00000000-0005-0000-0000-000087060000}"/>
    <cellStyle name="Обычный 14 2 2 6" xfId="2827" xr:uid="{00000000-0005-0000-0000-000088060000}"/>
    <cellStyle name="Обычный 14 2 2 6 2" xfId="4970" xr:uid="{00000000-0005-0000-0000-000089060000}"/>
    <cellStyle name="Обычный 14 2 2 6 2 2" xfId="9252" xr:uid="{00000000-0005-0000-0000-00008A060000}"/>
    <cellStyle name="Обычный 14 2 2 6 3" xfId="7120" xr:uid="{00000000-0005-0000-0000-00008B060000}"/>
    <cellStyle name="Обычный 14 2 2 7" xfId="2948" xr:uid="{00000000-0005-0000-0000-00008C060000}"/>
    <cellStyle name="Обычный 14 2 2 7 2" xfId="7239" xr:uid="{00000000-0005-0000-0000-00008D060000}"/>
    <cellStyle name="Обычный 14 2 2 8" xfId="3062" xr:uid="{00000000-0005-0000-0000-00008E060000}"/>
    <cellStyle name="Обычный 14 2 2 8 2" xfId="7353" xr:uid="{00000000-0005-0000-0000-00008F060000}"/>
    <cellStyle name="Обычный 14 2 2 9" xfId="5090" xr:uid="{00000000-0005-0000-0000-000090060000}"/>
    <cellStyle name="Обычный 14 2 2 9 2" xfId="9371" xr:uid="{00000000-0005-0000-0000-000091060000}"/>
    <cellStyle name="Обычный 14 2 3" xfId="612" xr:uid="{00000000-0005-0000-0000-000092060000}"/>
    <cellStyle name="Обычный 14 2 3 2" xfId="936" xr:uid="{00000000-0005-0000-0000-000093060000}"/>
    <cellStyle name="Обычный 14 2 3 2 2" xfId="1538" xr:uid="{00000000-0005-0000-0000-000094060000}"/>
    <cellStyle name="Обычный 14 2 3 2 2 2" xfId="2497" xr:uid="{00000000-0005-0000-0000-000095060000}"/>
    <cellStyle name="Обычный 14 2 3 2 2 2 2" xfId="4769" xr:uid="{00000000-0005-0000-0000-000096060000}"/>
    <cellStyle name="Обычный 14 2 3 2 2 2 2 2" xfId="9058" xr:uid="{00000000-0005-0000-0000-000097060000}"/>
    <cellStyle name="Обычный 14 2 3 2 2 2 3" xfId="6924" xr:uid="{00000000-0005-0000-0000-000098060000}"/>
    <cellStyle name="Обычный 14 2 3 2 2 3" xfId="3819" xr:uid="{00000000-0005-0000-0000-000099060000}"/>
    <cellStyle name="Обычный 14 2 3 2 2 3 2" xfId="8110" xr:uid="{00000000-0005-0000-0000-00009A060000}"/>
    <cellStyle name="Обычный 14 2 3 2 2 4" xfId="5976" xr:uid="{00000000-0005-0000-0000-00009B060000}"/>
    <cellStyle name="Обычный 14 2 3 2 3" xfId="2025" xr:uid="{00000000-0005-0000-0000-00009C060000}"/>
    <cellStyle name="Обычный 14 2 3 2 3 2" xfId="4297" xr:uid="{00000000-0005-0000-0000-00009D060000}"/>
    <cellStyle name="Обычный 14 2 3 2 3 2 2" xfId="8586" xr:uid="{00000000-0005-0000-0000-00009E060000}"/>
    <cellStyle name="Обычный 14 2 3 2 3 3" xfId="6452" xr:uid="{00000000-0005-0000-0000-00009F060000}"/>
    <cellStyle name="Обычный 14 2 3 2 4" xfId="3347" xr:uid="{00000000-0005-0000-0000-0000A0060000}"/>
    <cellStyle name="Обычный 14 2 3 2 4 2" xfId="7638" xr:uid="{00000000-0005-0000-0000-0000A1060000}"/>
    <cellStyle name="Обычный 14 2 3 2 5" xfId="5501" xr:uid="{00000000-0005-0000-0000-0000A2060000}"/>
    <cellStyle name="Обычный 14 2 3 3" xfId="1310" xr:uid="{00000000-0005-0000-0000-0000A3060000}"/>
    <cellStyle name="Обычный 14 2 3 3 2" xfId="2269" xr:uid="{00000000-0005-0000-0000-0000A4060000}"/>
    <cellStyle name="Обычный 14 2 3 3 2 2" xfId="4541" xr:uid="{00000000-0005-0000-0000-0000A5060000}"/>
    <cellStyle name="Обычный 14 2 3 3 2 2 2" xfId="8830" xr:uid="{00000000-0005-0000-0000-0000A6060000}"/>
    <cellStyle name="Обычный 14 2 3 3 2 3" xfId="6696" xr:uid="{00000000-0005-0000-0000-0000A7060000}"/>
    <cellStyle name="Обычный 14 2 3 3 3" xfId="3591" xr:uid="{00000000-0005-0000-0000-0000A8060000}"/>
    <cellStyle name="Обычный 14 2 3 3 3 2" xfId="7882" xr:uid="{00000000-0005-0000-0000-0000A9060000}"/>
    <cellStyle name="Обычный 14 2 3 3 4" xfId="5748" xr:uid="{00000000-0005-0000-0000-0000AA060000}"/>
    <cellStyle name="Обычный 14 2 3 4" xfId="1796" xr:uid="{00000000-0005-0000-0000-0000AB060000}"/>
    <cellStyle name="Обычный 14 2 3 4 2" xfId="4069" xr:uid="{00000000-0005-0000-0000-0000AC060000}"/>
    <cellStyle name="Обычный 14 2 3 4 2 2" xfId="8358" xr:uid="{00000000-0005-0000-0000-0000AD060000}"/>
    <cellStyle name="Обычный 14 2 3 4 3" xfId="6224" xr:uid="{00000000-0005-0000-0000-0000AE060000}"/>
    <cellStyle name="Обычный 14 2 3 5" xfId="3119" xr:uid="{00000000-0005-0000-0000-0000AF060000}"/>
    <cellStyle name="Обычный 14 2 3 5 2" xfId="7410" xr:uid="{00000000-0005-0000-0000-0000B0060000}"/>
    <cellStyle name="Обычный 14 2 3 6" xfId="5271" xr:uid="{00000000-0005-0000-0000-0000B1060000}"/>
    <cellStyle name="Обычный 14 2 4" xfId="821" xr:uid="{00000000-0005-0000-0000-0000B2060000}"/>
    <cellStyle name="Обычный 14 2 4 2" xfId="1424" xr:uid="{00000000-0005-0000-0000-0000B3060000}"/>
    <cellStyle name="Обычный 14 2 4 2 2" xfId="2383" xr:uid="{00000000-0005-0000-0000-0000B4060000}"/>
    <cellStyle name="Обычный 14 2 4 2 2 2" xfId="4655" xr:uid="{00000000-0005-0000-0000-0000B5060000}"/>
    <cellStyle name="Обычный 14 2 4 2 2 2 2" xfId="8944" xr:uid="{00000000-0005-0000-0000-0000B6060000}"/>
    <cellStyle name="Обычный 14 2 4 2 2 3" xfId="6810" xr:uid="{00000000-0005-0000-0000-0000B7060000}"/>
    <cellStyle name="Обычный 14 2 4 2 3" xfId="3705" xr:uid="{00000000-0005-0000-0000-0000B8060000}"/>
    <cellStyle name="Обычный 14 2 4 2 3 2" xfId="7996" xr:uid="{00000000-0005-0000-0000-0000B9060000}"/>
    <cellStyle name="Обычный 14 2 4 2 4" xfId="5862" xr:uid="{00000000-0005-0000-0000-0000BA060000}"/>
    <cellStyle name="Обычный 14 2 4 3" xfId="1911" xr:uid="{00000000-0005-0000-0000-0000BB060000}"/>
    <cellStyle name="Обычный 14 2 4 3 2" xfId="4183" xr:uid="{00000000-0005-0000-0000-0000BC060000}"/>
    <cellStyle name="Обычный 14 2 4 3 2 2" xfId="8472" xr:uid="{00000000-0005-0000-0000-0000BD060000}"/>
    <cellStyle name="Обычный 14 2 4 3 3" xfId="6338" xr:uid="{00000000-0005-0000-0000-0000BE060000}"/>
    <cellStyle name="Обычный 14 2 4 4" xfId="3233" xr:uid="{00000000-0005-0000-0000-0000BF060000}"/>
    <cellStyle name="Обычный 14 2 4 4 2" xfId="7524" xr:uid="{00000000-0005-0000-0000-0000C0060000}"/>
    <cellStyle name="Обычный 14 2 4 5" xfId="5387" xr:uid="{00000000-0005-0000-0000-0000C1060000}"/>
    <cellStyle name="Обычный 14 2 5" xfId="1195" xr:uid="{00000000-0005-0000-0000-0000C2060000}"/>
    <cellStyle name="Обычный 14 2 5 2" xfId="2155" xr:uid="{00000000-0005-0000-0000-0000C3060000}"/>
    <cellStyle name="Обычный 14 2 5 2 2" xfId="4427" xr:uid="{00000000-0005-0000-0000-0000C4060000}"/>
    <cellStyle name="Обычный 14 2 5 2 2 2" xfId="8716" xr:uid="{00000000-0005-0000-0000-0000C5060000}"/>
    <cellStyle name="Обычный 14 2 5 2 3" xfId="6582" xr:uid="{00000000-0005-0000-0000-0000C6060000}"/>
    <cellStyle name="Обычный 14 2 5 3" xfId="3477" xr:uid="{00000000-0005-0000-0000-0000C7060000}"/>
    <cellStyle name="Обычный 14 2 5 3 2" xfId="7768" xr:uid="{00000000-0005-0000-0000-0000C8060000}"/>
    <cellStyle name="Обычный 14 2 5 4" xfId="5634" xr:uid="{00000000-0005-0000-0000-0000C9060000}"/>
    <cellStyle name="Обычный 14 2 6" xfId="1680" xr:uid="{00000000-0005-0000-0000-0000CA060000}"/>
    <cellStyle name="Обычный 14 2 6 2" xfId="3955" xr:uid="{00000000-0005-0000-0000-0000CB060000}"/>
    <cellStyle name="Обычный 14 2 6 2 2" xfId="8244" xr:uid="{00000000-0005-0000-0000-0000CC060000}"/>
    <cellStyle name="Обычный 14 2 6 3" xfId="6110" xr:uid="{00000000-0005-0000-0000-0000CD060000}"/>
    <cellStyle name="Обычный 14 2 7" xfId="2770" xr:uid="{00000000-0005-0000-0000-0000CE060000}"/>
    <cellStyle name="Обычный 14 2 7 2" xfId="4913" xr:uid="{00000000-0005-0000-0000-0000CF060000}"/>
    <cellStyle name="Обычный 14 2 7 2 2" xfId="9195" xr:uid="{00000000-0005-0000-0000-0000D0060000}"/>
    <cellStyle name="Обычный 14 2 7 3" xfId="7063" xr:uid="{00000000-0005-0000-0000-0000D1060000}"/>
    <cellStyle name="Обычный 14 2 8" xfId="2891" xr:uid="{00000000-0005-0000-0000-0000D2060000}"/>
    <cellStyle name="Обычный 14 2 8 2" xfId="7182" xr:uid="{00000000-0005-0000-0000-0000D3060000}"/>
    <cellStyle name="Обычный 14 2 9" xfId="3005" xr:uid="{00000000-0005-0000-0000-0000D4060000}"/>
    <cellStyle name="Обычный 14 2 9 2" xfId="7296" xr:uid="{00000000-0005-0000-0000-0000D5060000}"/>
    <cellStyle name="Обычный 14 3" xfId="404" xr:uid="{00000000-0005-0000-0000-0000D6060000}"/>
    <cellStyle name="Обычный 14 3 10" xfId="5052" xr:uid="{00000000-0005-0000-0000-0000D7060000}"/>
    <cellStyle name="Обычный 14 3 10 2" xfId="9333" xr:uid="{00000000-0005-0000-0000-0000D8060000}"/>
    <cellStyle name="Обычный 14 3 11" xfId="5174" xr:uid="{00000000-0005-0000-0000-0000D9060000}"/>
    <cellStyle name="Обычный 14 3 12" xfId="9674" xr:uid="{00000000-0005-0000-0000-0000DA060000}"/>
    <cellStyle name="Обычный 14 3 13" xfId="9788" xr:uid="{27ED4010-E82C-4D64-A5B7-4783B03DDF08}"/>
    <cellStyle name="Обычный 14 3 2" xfId="505" xr:uid="{00000000-0005-0000-0000-0000DB060000}"/>
    <cellStyle name="Обычный 14 3 2 10" xfId="5232" xr:uid="{00000000-0005-0000-0000-0000DC060000}"/>
    <cellStyle name="Обычный 14 3 2 11" xfId="9731" xr:uid="{00000000-0005-0000-0000-0000DD060000}"/>
    <cellStyle name="Обычный 14 3 2 12" xfId="9845" xr:uid="{0B7AF5D4-D1DB-4812-A0FA-5DD83EA9173F}"/>
    <cellStyle name="Обычный 14 3 2 2" xfId="691" xr:uid="{00000000-0005-0000-0000-0000DE060000}"/>
    <cellStyle name="Обычный 14 3 2 2 2" xfId="1012" xr:uid="{00000000-0005-0000-0000-0000DF060000}"/>
    <cellStyle name="Обычный 14 3 2 2 2 2" xfId="1614" xr:uid="{00000000-0005-0000-0000-0000E0060000}"/>
    <cellStyle name="Обычный 14 3 2 2 2 2 2" xfId="2573" xr:uid="{00000000-0005-0000-0000-0000E1060000}"/>
    <cellStyle name="Обычный 14 3 2 2 2 2 2 2" xfId="4845" xr:uid="{00000000-0005-0000-0000-0000E2060000}"/>
    <cellStyle name="Обычный 14 3 2 2 2 2 2 2 2" xfId="9134" xr:uid="{00000000-0005-0000-0000-0000E3060000}"/>
    <cellStyle name="Обычный 14 3 2 2 2 2 2 3" xfId="7000" xr:uid="{00000000-0005-0000-0000-0000E4060000}"/>
    <cellStyle name="Обычный 14 3 2 2 2 2 3" xfId="3895" xr:uid="{00000000-0005-0000-0000-0000E5060000}"/>
    <cellStyle name="Обычный 14 3 2 2 2 2 3 2" xfId="8186" xr:uid="{00000000-0005-0000-0000-0000E6060000}"/>
    <cellStyle name="Обычный 14 3 2 2 2 2 4" xfId="6052" xr:uid="{00000000-0005-0000-0000-0000E7060000}"/>
    <cellStyle name="Обычный 14 3 2 2 2 3" xfId="2101" xr:uid="{00000000-0005-0000-0000-0000E8060000}"/>
    <cellStyle name="Обычный 14 3 2 2 2 3 2" xfId="4373" xr:uid="{00000000-0005-0000-0000-0000E9060000}"/>
    <cellStyle name="Обычный 14 3 2 2 2 3 2 2" xfId="8662" xr:uid="{00000000-0005-0000-0000-0000EA060000}"/>
    <cellStyle name="Обычный 14 3 2 2 2 3 3" xfId="6528" xr:uid="{00000000-0005-0000-0000-0000EB060000}"/>
    <cellStyle name="Обычный 14 3 2 2 2 4" xfId="3423" xr:uid="{00000000-0005-0000-0000-0000EC060000}"/>
    <cellStyle name="Обычный 14 3 2 2 2 4 2" xfId="7714" xr:uid="{00000000-0005-0000-0000-0000ED060000}"/>
    <cellStyle name="Обычный 14 3 2 2 2 5" xfId="5577" xr:uid="{00000000-0005-0000-0000-0000EE060000}"/>
    <cellStyle name="Обычный 14 3 2 2 3" xfId="1386" xr:uid="{00000000-0005-0000-0000-0000EF060000}"/>
    <cellStyle name="Обычный 14 3 2 2 3 2" xfId="2345" xr:uid="{00000000-0005-0000-0000-0000F0060000}"/>
    <cellStyle name="Обычный 14 3 2 2 3 2 2" xfId="4617" xr:uid="{00000000-0005-0000-0000-0000F1060000}"/>
    <cellStyle name="Обычный 14 3 2 2 3 2 2 2" xfId="8906" xr:uid="{00000000-0005-0000-0000-0000F2060000}"/>
    <cellStyle name="Обычный 14 3 2 2 3 2 3" xfId="6772" xr:uid="{00000000-0005-0000-0000-0000F3060000}"/>
    <cellStyle name="Обычный 14 3 2 2 3 3" xfId="3667" xr:uid="{00000000-0005-0000-0000-0000F4060000}"/>
    <cellStyle name="Обычный 14 3 2 2 3 3 2" xfId="7958" xr:uid="{00000000-0005-0000-0000-0000F5060000}"/>
    <cellStyle name="Обычный 14 3 2 2 3 4" xfId="5824" xr:uid="{00000000-0005-0000-0000-0000F6060000}"/>
    <cellStyle name="Обычный 14 3 2 2 4" xfId="1872" xr:uid="{00000000-0005-0000-0000-0000F7060000}"/>
    <cellStyle name="Обычный 14 3 2 2 4 2" xfId="4145" xr:uid="{00000000-0005-0000-0000-0000F8060000}"/>
    <cellStyle name="Обычный 14 3 2 2 4 2 2" xfId="8434" xr:uid="{00000000-0005-0000-0000-0000F9060000}"/>
    <cellStyle name="Обычный 14 3 2 2 4 3" xfId="6300" xr:uid="{00000000-0005-0000-0000-0000FA060000}"/>
    <cellStyle name="Обычный 14 3 2 2 5" xfId="3195" xr:uid="{00000000-0005-0000-0000-0000FB060000}"/>
    <cellStyle name="Обычный 14 3 2 2 5 2" xfId="7486" xr:uid="{00000000-0005-0000-0000-0000FC060000}"/>
    <cellStyle name="Обычный 14 3 2 2 6" xfId="5347" xr:uid="{00000000-0005-0000-0000-0000FD060000}"/>
    <cellStyle name="Обычный 14 3 2 3" xfId="897" xr:uid="{00000000-0005-0000-0000-0000FE060000}"/>
    <cellStyle name="Обычный 14 3 2 3 2" xfId="1500" xr:uid="{00000000-0005-0000-0000-0000FF060000}"/>
    <cellStyle name="Обычный 14 3 2 3 2 2" xfId="2459" xr:uid="{00000000-0005-0000-0000-000000070000}"/>
    <cellStyle name="Обычный 14 3 2 3 2 2 2" xfId="4731" xr:uid="{00000000-0005-0000-0000-000001070000}"/>
    <cellStyle name="Обычный 14 3 2 3 2 2 2 2" xfId="9020" xr:uid="{00000000-0005-0000-0000-000002070000}"/>
    <cellStyle name="Обычный 14 3 2 3 2 2 3" xfId="6886" xr:uid="{00000000-0005-0000-0000-000003070000}"/>
    <cellStyle name="Обычный 14 3 2 3 2 3" xfId="3781" xr:uid="{00000000-0005-0000-0000-000004070000}"/>
    <cellStyle name="Обычный 14 3 2 3 2 3 2" xfId="8072" xr:uid="{00000000-0005-0000-0000-000005070000}"/>
    <cellStyle name="Обычный 14 3 2 3 2 4" xfId="5938" xr:uid="{00000000-0005-0000-0000-000006070000}"/>
    <cellStyle name="Обычный 14 3 2 3 3" xfId="1987" xr:uid="{00000000-0005-0000-0000-000007070000}"/>
    <cellStyle name="Обычный 14 3 2 3 3 2" xfId="4259" xr:uid="{00000000-0005-0000-0000-000008070000}"/>
    <cellStyle name="Обычный 14 3 2 3 3 2 2" xfId="8548" xr:uid="{00000000-0005-0000-0000-000009070000}"/>
    <cellStyle name="Обычный 14 3 2 3 3 3" xfId="6414" xr:uid="{00000000-0005-0000-0000-00000A070000}"/>
    <cellStyle name="Обычный 14 3 2 3 4" xfId="3309" xr:uid="{00000000-0005-0000-0000-00000B070000}"/>
    <cellStyle name="Обычный 14 3 2 3 4 2" xfId="7600" xr:uid="{00000000-0005-0000-0000-00000C070000}"/>
    <cellStyle name="Обычный 14 3 2 3 5" xfId="5463" xr:uid="{00000000-0005-0000-0000-00000D070000}"/>
    <cellStyle name="Обычный 14 3 2 4" xfId="1271" xr:uid="{00000000-0005-0000-0000-00000E070000}"/>
    <cellStyle name="Обычный 14 3 2 4 2" xfId="2231" xr:uid="{00000000-0005-0000-0000-00000F070000}"/>
    <cellStyle name="Обычный 14 3 2 4 2 2" xfId="4503" xr:uid="{00000000-0005-0000-0000-000010070000}"/>
    <cellStyle name="Обычный 14 3 2 4 2 2 2" xfId="8792" xr:uid="{00000000-0005-0000-0000-000011070000}"/>
    <cellStyle name="Обычный 14 3 2 4 2 3" xfId="6658" xr:uid="{00000000-0005-0000-0000-000012070000}"/>
    <cellStyle name="Обычный 14 3 2 4 3" xfId="3553" xr:uid="{00000000-0005-0000-0000-000013070000}"/>
    <cellStyle name="Обычный 14 3 2 4 3 2" xfId="7844" xr:uid="{00000000-0005-0000-0000-000014070000}"/>
    <cellStyle name="Обычный 14 3 2 4 4" xfId="5710" xr:uid="{00000000-0005-0000-0000-000015070000}"/>
    <cellStyle name="Обычный 14 3 2 5" xfId="1756" xr:uid="{00000000-0005-0000-0000-000016070000}"/>
    <cellStyle name="Обычный 14 3 2 5 2" xfId="4031" xr:uid="{00000000-0005-0000-0000-000017070000}"/>
    <cellStyle name="Обычный 14 3 2 5 2 2" xfId="8320" xr:uid="{00000000-0005-0000-0000-000018070000}"/>
    <cellStyle name="Обычный 14 3 2 5 3" xfId="6186" xr:uid="{00000000-0005-0000-0000-000019070000}"/>
    <cellStyle name="Обычный 14 3 2 6" xfId="2846" xr:uid="{00000000-0005-0000-0000-00001A070000}"/>
    <cellStyle name="Обычный 14 3 2 6 2" xfId="4989" xr:uid="{00000000-0005-0000-0000-00001B070000}"/>
    <cellStyle name="Обычный 14 3 2 6 2 2" xfId="9271" xr:uid="{00000000-0005-0000-0000-00001C070000}"/>
    <cellStyle name="Обычный 14 3 2 6 3" xfId="7139" xr:uid="{00000000-0005-0000-0000-00001D070000}"/>
    <cellStyle name="Обычный 14 3 2 7" xfId="2967" xr:uid="{00000000-0005-0000-0000-00001E070000}"/>
    <cellStyle name="Обычный 14 3 2 7 2" xfId="7258" xr:uid="{00000000-0005-0000-0000-00001F070000}"/>
    <cellStyle name="Обычный 14 3 2 8" xfId="3081" xr:uid="{00000000-0005-0000-0000-000020070000}"/>
    <cellStyle name="Обычный 14 3 2 8 2" xfId="7372" xr:uid="{00000000-0005-0000-0000-000021070000}"/>
    <cellStyle name="Обычный 14 3 2 9" xfId="5109" xr:uid="{00000000-0005-0000-0000-000022070000}"/>
    <cellStyle name="Обычный 14 3 2 9 2" xfId="9390" xr:uid="{00000000-0005-0000-0000-000023070000}"/>
    <cellStyle name="Обычный 14 3 3" xfId="632" xr:uid="{00000000-0005-0000-0000-000024070000}"/>
    <cellStyle name="Обычный 14 3 3 2" xfId="955" xr:uid="{00000000-0005-0000-0000-000025070000}"/>
    <cellStyle name="Обычный 14 3 3 2 2" xfId="1557" xr:uid="{00000000-0005-0000-0000-000026070000}"/>
    <cellStyle name="Обычный 14 3 3 2 2 2" xfId="2516" xr:uid="{00000000-0005-0000-0000-000027070000}"/>
    <cellStyle name="Обычный 14 3 3 2 2 2 2" xfId="4788" xr:uid="{00000000-0005-0000-0000-000028070000}"/>
    <cellStyle name="Обычный 14 3 3 2 2 2 2 2" xfId="9077" xr:uid="{00000000-0005-0000-0000-000029070000}"/>
    <cellStyle name="Обычный 14 3 3 2 2 2 3" xfId="6943" xr:uid="{00000000-0005-0000-0000-00002A070000}"/>
    <cellStyle name="Обычный 14 3 3 2 2 3" xfId="3838" xr:uid="{00000000-0005-0000-0000-00002B070000}"/>
    <cellStyle name="Обычный 14 3 3 2 2 3 2" xfId="8129" xr:uid="{00000000-0005-0000-0000-00002C070000}"/>
    <cellStyle name="Обычный 14 3 3 2 2 4" xfId="5995" xr:uid="{00000000-0005-0000-0000-00002D070000}"/>
    <cellStyle name="Обычный 14 3 3 2 3" xfId="2044" xr:uid="{00000000-0005-0000-0000-00002E070000}"/>
    <cellStyle name="Обычный 14 3 3 2 3 2" xfId="4316" xr:uid="{00000000-0005-0000-0000-00002F070000}"/>
    <cellStyle name="Обычный 14 3 3 2 3 2 2" xfId="8605" xr:uid="{00000000-0005-0000-0000-000030070000}"/>
    <cellStyle name="Обычный 14 3 3 2 3 3" xfId="6471" xr:uid="{00000000-0005-0000-0000-000031070000}"/>
    <cellStyle name="Обычный 14 3 3 2 4" xfId="3366" xr:uid="{00000000-0005-0000-0000-000032070000}"/>
    <cellStyle name="Обычный 14 3 3 2 4 2" xfId="7657" xr:uid="{00000000-0005-0000-0000-000033070000}"/>
    <cellStyle name="Обычный 14 3 3 2 5" xfId="5520" xr:uid="{00000000-0005-0000-0000-000034070000}"/>
    <cellStyle name="Обычный 14 3 3 3" xfId="1329" xr:uid="{00000000-0005-0000-0000-000035070000}"/>
    <cellStyle name="Обычный 14 3 3 3 2" xfId="2288" xr:uid="{00000000-0005-0000-0000-000036070000}"/>
    <cellStyle name="Обычный 14 3 3 3 2 2" xfId="4560" xr:uid="{00000000-0005-0000-0000-000037070000}"/>
    <cellStyle name="Обычный 14 3 3 3 2 2 2" xfId="8849" xr:uid="{00000000-0005-0000-0000-000038070000}"/>
    <cellStyle name="Обычный 14 3 3 3 2 3" xfId="6715" xr:uid="{00000000-0005-0000-0000-000039070000}"/>
    <cellStyle name="Обычный 14 3 3 3 3" xfId="3610" xr:uid="{00000000-0005-0000-0000-00003A070000}"/>
    <cellStyle name="Обычный 14 3 3 3 3 2" xfId="7901" xr:uid="{00000000-0005-0000-0000-00003B070000}"/>
    <cellStyle name="Обычный 14 3 3 3 4" xfId="5767" xr:uid="{00000000-0005-0000-0000-00003C070000}"/>
    <cellStyle name="Обычный 14 3 3 4" xfId="1815" xr:uid="{00000000-0005-0000-0000-00003D070000}"/>
    <cellStyle name="Обычный 14 3 3 4 2" xfId="4088" xr:uid="{00000000-0005-0000-0000-00003E070000}"/>
    <cellStyle name="Обычный 14 3 3 4 2 2" xfId="8377" xr:uid="{00000000-0005-0000-0000-00003F070000}"/>
    <cellStyle name="Обычный 14 3 3 4 3" xfId="6243" xr:uid="{00000000-0005-0000-0000-000040070000}"/>
    <cellStyle name="Обычный 14 3 3 5" xfId="3138" xr:uid="{00000000-0005-0000-0000-000041070000}"/>
    <cellStyle name="Обычный 14 3 3 5 2" xfId="7429" xr:uid="{00000000-0005-0000-0000-000042070000}"/>
    <cellStyle name="Обычный 14 3 3 6" xfId="5290" xr:uid="{00000000-0005-0000-0000-000043070000}"/>
    <cellStyle name="Обычный 14 3 4" xfId="840" xr:uid="{00000000-0005-0000-0000-000044070000}"/>
    <cellStyle name="Обычный 14 3 4 2" xfId="1443" xr:uid="{00000000-0005-0000-0000-000045070000}"/>
    <cellStyle name="Обычный 14 3 4 2 2" xfId="2402" xr:uid="{00000000-0005-0000-0000-000046070000}"/>
    <cellStyle name="Обычный 14 3 4 2 2 2" xfId="4674" xr:uid="{00000000-0005-0000-0000-000047070000}"/>
    <cellStyle name="Обычный 14 3 4 2 2 2 2" xfId="8963" xr:uid="{00000000-0005-0000-0000-000048070000}"/>
    <cellStyle name="Обычный 14 3 4 2 2 3" xfId="6829" xr:uid="{00000000-0005-0000-0000-000049070000}"/>
    <cellStyle name="Обычный 14 3 4 2 3" xfId="3724" xr:uid="{00000000-0005-0000-0000-00004A070000}"/>
    <cellStyle name="Обычный 14 3 4 2 3 2" xfId="8015" xr:uid="{00000000-0005-0000-0000-00004B070000}"/>
    <cellStyle name="Обычный 14 3 4 2 4" xfId="5881" xr:uid="{00000000-0005-0000-0000-00004C070000}"/>
    <cellStyle name="Обычный 14 3 4 3" xfId="1930" xr:uid="{00000000-0005-0000-0000-00004D070000}"/>
    <cellStyle name="Обычный 14 3 4 3 2" xfId="4202" xr:uid="{00000000-0005-0000-0000-00004E070000}"/>
    <cellStyle name="Обычный 14 3 4 3 2 2" xfId="8491" xr:uid="{00000000-0005-0000-0000-00004F070000}"/>
    <cellStyle name="Обычный 14 3 4 3 3" xfId="6357" xr:uid="{00000000-0005-0000-0000-000050070000}"/>
    <cellStyle name="Обычный 14 3 4 4" xfId="3252" xr:uid="{00000000-0005-0000-0000-000051070000}"/>
    <cellStyle name="Обычный 14 3 4 4 2" xfId="7543" xr:uid="{00000000-0005-0000-0000-000052070000}"/>
    <cellStyle name="Обычный 14 3 4 5" xfId="5406" xr:uid="{00000000-0005-0000-0000-000053070000}"/>
    <cellStyle name="Обычный 14 3 5" xfId="1214" xr:uid="{00000000-0005-0000-0000-000054070000}"/>
    <cellStyle name="Обычный 14 3 5 2" xfId="2174" xr:uid="{00000000-0005-0000-0000-000055070000}"/>
    <cellStyle name="Обычный 14 3 5 2 2" xfId="4446" xr:uid="{00000000-0005-0000-0000-000056070000}"/>
    <cellStyle name="Обычный 14 3 5 2 2 2" xfId="8735" xr:uid="{00000000-0005-0000-0000-000057070000}"/>
    <cellStyle name="Обычный 14 3 5 2 3" xfId="6601" xr:uid="{00000000-0005-0000-0000-000058070000}"/>
    <cellStyle name="Обычный 14 3 5 3" xfId="3496" xr:uid="{00000000-0005-0000-0000-000059070000}"/>
    <cellStyle name="Обычный 14 3 5 3 2" xfId="7787" xr:uid="{00000000-0005-0000-0000-00005A070000}"/>
    <cellStyle name="Обычный 14 3 5 4" xfId="5653" xr:uid="{00000000-0005-0000-0000-00005B070000}"/>
    <cellStyle name="Обычный 14 3 6" xfId="1699" xr:uid="{00000000-0005-0000-0000-00005C070000}"/>
    <cellStyle name="Обычный 14 3 6 2" xfId="3974" xr:uid="{00000000-0005-0000-0000-00005D070000}"/>
    <cellStyle name="Обычный 14 3 6 2 2" xfId="8263" xr:uid="{00000000-0005-0000-0000-00005E070000}"/>
    <cellStyle name="Обычный 14 3 6 3" xfId="6129" xr:uid="{00000000-0005-0000-0000-00005F070000}"/>
    <cellStyle name="Обычный 14 3 7" xfId="2789" xr:uid="{00000000-0005-0000-0000-000060070000}"/>
    <cellStyle name="Обычный 14 3 7 2" xfId="4932" xr:uid="{00000000-0005-0000-0000-000061070000}"/>
    <cellStyle name="Обычный 14 3 7 2 2" xfId="9214" xr:uid="{00000000-0005-0000-0000-000062070000}"/>
    <cellStyle name="Обычный 14 3 7 3" xfId="7082" xr:uid="{00000000-0005-0000-0000-000063070000}"/>
    <cellStyle name="Обычный 14 3 8" xfId="2910" xr:uid="{00000000-0005-0000-0000-000064070000}"/>
    <cellStyle name="Обычный 14 3 8 2" xfId="7201" xr:uid="{00000000-0005-0000-0000-000065070000}"/>
    <cellStyle name="Обычный 14 3 9" xfId="3024" xr:uid="{00000000-0005-0000-0000-000066070000}"/>
    <cellStyle name="Обычный 14 3 9 2" xfId="7315" xr:uid="{00000000-0005-0000-0000-000067070000}"/>
    <cellStyle name="Обычный 14 4" xfId="466" xr:uid="{00000000-0005-0000-0000-000068070000}"/>
    <cellStyle name="Обычный 14 4 10" xfId="5194" xr:uid="{00000000-0005-0000-0000-000069070000}"/>
    <cellStyle name="Обычный 14 4 11" xfId="9693" xr:uid="{00000000-0005-0000-0000-00006A070000}"/>
    <cellStyle name="Обычный 14 4 12" xfId="9807" xr:uid="{068108B6-7404-4A83-B0F7-007900195D45}"/>
    <cellStyle name="Обычный 14 4 2" xfId="653" xr:uid="{00000000-0005-0000-0000-00006B070000}"/>
    <cellStyle name="Обычный 14 4 2 2" xfId="974" xr:uid="{00000000-0005-0000-0000-00006C070000}"/>
    <cellStyle name="Обычный 14 4 2 2 2" xfId="1576" xr:uid="{00000000-0005-0000-0000-00006D070000}"/>
    <cellStyle name="Обычный 14 4 2 2 2 2" xfId="2535" xr:uid="{00000000-0005-0000-0000-00006E070000}"/>
    <cellStyle name="Обычный 14 4 2 2 2 2 2" xfId="4807" xr:uid="{00000000-0005-0000-0000-00006F070000}"/>
    <cellStyle name="Обычный 14 4 2 2 2 2 2 2" xfId="9096" xr:uid="{00000000-0005-0000-0000-000070070000}"/>
    <cellStyle name="Обычный 14 4 2 2 2 2 3" xfId="6962" xr:uid="{00000000-0005-0000-0000-000071070000}"/>
    <cellStyle name="Обычный 14 4 2 2 2 3" xfId="3857" xr:uid="{00000000-0005-0000-0000-000072070000}"/>
    <cellStyle name="Обычный 14 4 2 2 2 3 2" xfId="8148" xr:uid="{00000000-0005-0000-0000-000073070000}"/>
    <cellStyle name="Обычный 14 4 2 2 2 4" xfId="6014" xr:uid="{00000000-0005-0000-0000-000074070000}"/>
    <cellStyle name="Обычный 14 4 2 2 3" xfId="2063" xr:uid="{00000000-0005-0000-0000-000075070000}"/>
    <cellStyle name="Обычный 14 4 2 2 3 2" xfId="4335" xr:uid="{00000000-0005-0000-0000-000076070000}"/>
    <cellStyle name="Обычный 14 4 2 2 3 2 2" xfId="8624" xr:uid="{00000000-0005-0000-0000-000077070000}"/>
    <cellStyle name="Обычный 14 4 2 2 3 3" xfId="6490" xr:uid="{00000000-0005-0000-0000-000078070000}"/>
    <cellStyle name="Обычный 14 4 2 2 4" xfId="3385" xr:uid="{00000000-0005-0000-0000-000079070000}"/>
    <cellStyle name="Обычный 14 4 2 2 4 2" xfId="7676" xr:uid="{00000000-0005-0000-0000-00007A070000}"/>
    <cellStyle name="Обычный 14 4 2 2 5" xfId="5539" xr:uid="{00000000-0005-0000-0000-00007B070000}"/>
    <cellStyle name="Обычный 14 4 2 3" xfId="1348" xr:uid="{00000000-0005-0000-0000-00007C070000}"/>
    <cellStyle name="Обычный 14 4 2 3 2" xfId="2307" xr:uid="{00000000-0005-0000-0000-00007D070000}"/>
    <cellStyle name="Обычный 14 4 2 3 2 2" xfId="4579" xr:uid="{00000000-0005-0000-0000-00007E070000}"/>
    <cellStyle name="Обычный 14 4 2 3 2 2 2" xfId="8868" xr:uid="{00000000-0005-0000-0000-00007F070000}"/>
    <cellStyle name="Обычный 14 4 2 3 2 3" xfId="6734" xr:uid="{00000000-0005-0000-0000-000080070000}"/>
    <cellStyle name="Обычный 14 4 2 3 3" xfId="3629" xr:uid="{00000000-0005-0000-0000-000081070000}"/>
    <cellStyle name="Обычный 14 4 2 3 3 2" xfId="7920" xr:uid="{00000000-0005-0000-0000-000082070000}"/>
    <cellStyle name="Обычный 14 4 2 3 4" xfId="5786" xr:uid="{00000000-0005-0000-0000-000083070000}"/>
    <cellStyle name="Обычный 14 4 2 4" xfId="1834" xr:uid="{00000000-0005-0000-0000-000084070000}"/>
    <cellStyle name="Обычный 14 4 2 4 2" xfId="4107" xr:uid="{00000000-0005-0000-0000-000085070000}"/>
    <cellStyle name="Обычный 14 4 2 4 2 2" xfId="8396" xr:uid="{00000000-0005-0000-0000-000086070000}"/>
    <cellStyle name="Обычный 14 4 2 4 3" xfId="6262" xr:uid="{00000000-0005-0000-0000-000087070000}"/>
    <cellStyle name="Обычный 14 4 2 5" xfId="3157" xr:uid="{00000000-0005-0000-0000-000088070000}"/>
    <cellStyle name="Обычный 14 4 2 5 2" xfId="7448" xr:uid="{00000000-0005-0000-0000-000089070000}"/>
    <cellStyle name="Обычный 14 4 2 6" xfId="5309" xr:uid="{00000000-0005-0000-0000-00008A070000}"/>
    <cellStyle name="Обычный 14 4 3" xfId="859" xr:uid="{00000000-0005-0000-0000-00008B070000}"/>
    <cellStyle name="Обычный 14 4 3 2" xfId="1462" xr:uid="{00000000-0005-0000-0000-00008C070000}"/>
    <cellStyle name="Обычный 14 4 3 2 2" xfId="2421" xr:uid="{00000000-0005-0000-0000-00008D070000}"/>
    <cellStyle name="Обычный 14 4 3 2 2 2" xfId="4693" xr:uid="{00000000-0005-0000-0000-00008E070000}"/>
    <cellStyle name="Обычный 14 4 3 2 2 2 2" xfId="8982" xr:uid="{00000000-0005-0000-0000-00008F070000}"/>
    <cellStyle name="Обычный 14 4 3 2 2 3" xfId="6848" xr:uid="{00000000-0005-0000-0000-000090070000}"/>
    <cellStyle name="Обычный 14 4 3 2 3" xfId="3743" xr:uid="{00000000-0005-0000-0000-000091070000}"/>
    <cellStyle name="Обычный 14 4 3 2 3 2" xfId="8034" xr:uid="{00000000-0005-0000-0000-000092070000}"/>
    <cellStyle name="Обычный 14 4 3 2 4" xfId="5900" xr:uid="{00000000-0005-0000-0000-000093070000}"/>
    <cellStyle name="Обычный 14 4 3 3" xfId="1949" xr:uid="{00000000-0005-0000-0000-000094070000}"/>
    <cellStyle name="Обычный 14 4 3 3 2" xfId="4221" xr:uid="{00000000-0005-0000-0000-000095070000}"/>
    <cellStyle name="Обычный 14 4 3 3 2 2" xfId="8510" xr:uid="{00000000-0005-0000-0000-000096070000}"/>
    <cellStyle name="Обычный 14 4 3 3 3" xfId="6376" xr:uid="{00000000-0005-0000-0000-000097070000}"/>
    <cellStyle name="Обычный 14 4 3 4" xfId="3271" xr:uid="{00000000-0005-0000-0000-000098070000}"/>
    <cellStyle name="Обычный 14 4 3 4 2" xfId="7562" xr:uid="{00000000-0005-0000-0000-000099070000}"/>
    <cellStyle name="Обычный 14 4 3 5" xfId="5425" xr:uid="{00000000-0005-0000-0000-00009A070000}"/>
    <cellStyle name="Обычный 14 4 4" xfId="1233" xr:uid="{00000000-0005-0000-0000-00009B070000}"/>
    <cellStyle name="Обычный 14 4 4 2" xfId="2193" xr:uid="{00000000-0005-0000-0000-00009C070000}"/>
    <cellStyle name="Обычный 14 4 4 2 2" xfId="4465" xr:uid="{00000000-0005-0000-0000-00009D070000}"/>
    <cellStyle name="Обычный 14 4 4 2 2 2" xfId="8754" xr:uid="{00000000-0005-0000-0000-00009E070000}"/>
    <cellStyle name="Обычный 14 4 4 2 3" xfId="6620" xr:uid="{00000000-0005-0000-0000-00009F070000}"/>
    <cellStyle name="Обычный 14 4 4 3" xfId="3515" xr:uid="{00000000-0005-0000-0000-0000A0070000}"/>
    <cellStyle name="Обычный 14 4 4 3 2" xfId="7806" xr:uid="{00000000-0005-0000-0000-0000A1070000}"/>
    <cellStyle name="Обычный 14 4 4 4" xfId="5672" xr:uid="{00000000-0005-0000-0000-0000A2070000}"/>
    <cellStyle name="Обычный 14 4 5" xfId="1718" xr:uid="{00000000-0005-0000-0000-0000A3070000}"/>
    <cellStyle name="Обычный 14 4 5 2" xfId="3993" xr:uid="{00000000-0005-0000-0000-0000A4070000}"/>
    <cellStyle name="Обычный 14 4 5 2 2" xfId="8282" xr:uid="{00000000-0005-0000-0000-0000A5070000}"/>
    <cellStyle name="Обычный 14 4 5 3" xfId="6148" xr:uid="{00000000-0005-0000-0000-0000A6070000}"/>
    <cellStyle name="Обычный 14 4 6" xfId="2808" xr:uid="{00000000-0005-0000-0000-0000A7070000}"/>
    <cellStyle name="Обычный 14 4 6 2" xfId="4951" xr:uid="{00000000-0005-0000-0000-0000A8070000}"/>
    <cellStyle name="Обычный 14 4 6 2 2" xfId="9233" xr:uid="{00000000-0005-0000-0000-0000A9070000}"/>
    <cellStyle name="Обычный 14 4 6 3" xfId="7101" xr:uid="{00000000-0005-0000-0000-0000AA070000}"/>
    <cellStyle name="Обычный 14 4 7" xfId="2929" xr:uid="{00000000-0005-0000-0000-0000AB070000}"/>
    <cellStyle name="Обычный 14 4 7 2" xfId="7220" xr:uid="{00000000-0005-0000-0000-0000AC070000}"/>
    <cellStyle name="Обычный 14 4 8" xfId="3043" xr:uid="{00000000-0005-0000-0000-0000AD070000}"/>
    <cellStyle name="Обычный 14 4 8 2" xfId="7334" xr:uid="{00000000-0005-0000-0000-0000AE070000}"/>
    <cellStyle name="Обычный 14 4 9" xfId="5071" xr:uid="{00000000-0005-0000-0000-0000AF070000}"/>
    <cellStyle name="Обычный 14 4 9 2" xfId="9352" xr:uid="{00000000-0005-0000-0000-0000B0070000}"/>
    <cellStyle name="Обычный 14 5" xfId="581" xr:uid="{00000000-0005-0000-0000-0000B1070000}"/>
    <cellStyle name="Обычный 14 5 2" xfId="917" xr:uid="{00000000-0005-0000-0000-0000B2070000}"/>
    <cellStyle name="Обычный 14 5 2 2" xfId="1519" xr:uid="{00000000-0005-0000-0000-0000B3070000}"/>
    <cellStyle name="Обычный 14 5 2 2 2" xfId="2478" xr:uid="{00000000-0005-0000-0000-0000B4070000}"/>
    <cellStyle name="Обычный 14 5 2 2 2 2" xfId="4750" xr:uid="{00000000-0005-0000-0000-0000B5070000}"/>
    <cellStyle name="Обычный 14 5 2 2 2 2 2" xfId="9039" xr:uid="{00000000-0005-0000-0000-0000B6070000}"/>
    <cellStyle name="Обычный 14 5 2 2 2 3" xfId="6905" xr:uid="{00000000-0005-0000-0000-0000B7070000}"/>
    <cellStyle name="Обычный 14 5 2 2 3" xfId="3800" xr:uid="{00000000-0005-0000-0000-0000B8070000}"/>
    <cellStyle name="Обычный 14 5 2 2 3 2" xfId="8091" xr:uid="{00000000-0005-0000-0000-0000B9070000}"/>
    <cellStyle name="Обычный 14 5 2 2 4" xfId="5957" xr:uid="{00000000-0005-0000-0000-0000BA070000}"/>
    <cellStyle name="Обычный 14 5 2 3" xfId="2006" xr:uid="{00000000-0005-0000-0000-0000BB070000}"/>
    <cellStyle name="Обычный 14 5 2 3 2" xfId="4278" xr:uid="{00000000-0005-0000-0000-0000BC070000}"/>
    <cellStyle name="Обычный 14 5 2 3 2 2" xfId="8567" xr:uid="{00000000-0005-0000-0000-0000BD070000}"/>
    <cellStyle name="Обычный 14 5 2 3 3" xfId="6433" xr:uid="{00000000-0005-0000-0000-0000BE070000}"/>
    <cellStyle name="Обычный 14 5 2 4" xfId="3328" xr:uid="{00000000-0005-0000-0000-0000BF070000}"/>
    <cellStyle name="Обычный 14 5 2 4 2" xfId="7619" xr:uid="{00000000-0005-0000-0000-0000C0070000}"/>
    <cellStyle name="Обычный 14 5 2 5" xfId="5482" xr:uid="{00000000-0005-0000-0000-0000C1070000}"/>
    <cellStyle name="Обычный 14 5 3" xfId="1291" xr:uid="{00000000-0005-0000-0000-0000C2070000}"/>
    <cellStyle name="Обычный 14 5 3 2" xfId="2250" xr:uid="{00000000-0005-0000-0000-0000C3070000}"/>
    <cellStyle name="Обычный 14 5 3 2 2" xfId="4522" xr:uid="{00000000-0005-0000-0000-0000C4070000}"/>
    <cellStyle name="Обычный 14 5 3 2 2 2" xfId="8811" xr:uid="{00000000-0005-0000-0000-0000C5070000}"/>
    <cellStyle name="Обычный 14 5 3 2 3" xfId="6677" xr:uid="{00000000-0005-0000-0000-0000C6070000}"/>
    <cellStyle name="Обычный 14 5 3 3" xfId="3572" xr:uid="{00000000-0005-0000-0000-0000C7070000}"/>
    <cellStyle name="Обычный 14 5 3 3 2" xfId="7863" xr:uid="{00000000-0005-0000-0000-0000C8070000}"/>
    <cellStyle name="Обычный 14 5 3 4" xfId="5729" xr:uid="{00000000-0005-0000-0000-0000C9070000}"/>
    <cellStyle name="Обычный 14 5 4" xfId="1776" xr:uid="{00000000-0005-0000-0000-0000CA070000}"/>
    <cellStyle name="Обычный 14 5 4 2" xfId="4050" xr:uid="{00000000-0005-0000-0000-0000CB070000}"/>
    <cellStyle name="Обычный 14 5 4 2 2" xfId="8339" xr:uid="{00000000-0005-0000-0000-0000CC070000}"/>
    <cellStyle name="Обычный 14 5 4 3" xfId="6205" xr:uid="{00000000-0005-0000-0000-0000CD070000}"/>
    <cellStyle name="Обычный 14 5 5" xfId="3100" xr:uid="{00000000-0005-0000-0000-0000CE070000}"/>
    <cellStyle name="Обычный 14 5 5 2" xfId="7391" xr:uid="{00000000-0005-0000-0000-0000CF070000}"/>
    <cellStyle name="Обычный 14 5 6" xfId="5251" xr:uid="{00000000-0005-0000-0000-0000D0070000}"/>
    <cellStyle name="Обычный 14 6" xfId="802" xr:uid="{00000000-0005-0000-0000-0000D1070000}"/>
    <cellStyle name="Обычный 14 6 2" xfId="1405" xr:uid="{00000000-0005-0000-0000-0000D2070000}"/>
    <cellStyle name="Обычный 14 6 2 2" xfId="2364" xr:uid="{00000000-0005-0000-0000-0000D3070000}"/>
    <cellStyle name="Обычный 14 6 2 2 2" xfId="4636" xr:uid="{00000000-0005-0000-0000-0000D4070000}"/>
    <cellStyle name="Обычный 14 6 2 2 2 2" xfId="8925" xr:uid="{00000000-0005-0000-0000-0000D5070000}"/>
    <cellStyle name="Обычный 14 6 2 2 3" xfId="6791" xr:uid="{00000000-0005-0000-0000-0000D6070000}"/>
    <cellStyle name="Обычный 14 6 2 3" xfId="3686" xr:uid="{00000000-0005-0000-0000-0000D7070000}"/>
    <cellStyle name="Обычный 14 6 2 3 2" xfId="7977" xr:uid="{00000000-0005-0000-0000-0000D8070000}"/>
    <cellStyle name="Обычный 14 6 2 4" xfId="5843" xr:uid="{00000000-0005-0000-0000-0000D9070000}"/>
    <cellStyle name="Обычный 14 6 3" xfId="1892" xr:uid="{00000000-0005-0000-0000-0000DA070000}"/>
    <cellStyle name="Обычный 14 6 3 2" xfId="4164" xr:uid="{00000000-0005-0000-0000-0000DB070000}"/>
    <cellStyle name="Обычный 14 6 3 2 2" xfId="8453" xr:uid="{00000000-0005-0000-0000-0000DC070000}"/>
    <cellStyle name="Обычный 14 6 3 3" xfId="6319" xr:uid="{00000000-0005-0000-0000-0000DD070000}"/>
    <cellStyle name="Обычный 14 6 4" xfId="3214" xr:uid="{00000000-0005-0000-0000-0000DE070000}"/>
    <cellStyle name="Обычный 14 6 4 2" xfId="7505" xr:uid="{00000000-0005-0000-0000-0000DF070000}"/>
    <cellStyle name="Обычный 14 6 5" xfId="5368" xr:uid="{00000000-0005-0000-0000-0000E0070000}"/>
    <cellStyle name="Обычный 14 7" xfId="1176" xr:uid="{00000000-0005-0000-0000-0000E1070000}"/>
    <cellStyle name="Обычный 14 7 2" xfId="2136" xr:uid="{00000000-0005-0000-0000-0000E2070000}"/>
    <cellStyle name="Обычный 14 7 2 2" xfId="4408" xr:uid="{00000000-0005-0000-0000-0000E3070000}"/>
    <cellStyle name="Обычный 14 7 2 2 2" xfId="8697" xr:uid="{00000000-0005-0000-0000-0000E4070000}"/>
    <cellStyle name="Обычный 14 7 2 3" xfId="6563" xr:uid="{00000000-0005-0000-0000-0000E5070000}"/>
    <cellStyle name="Обычный 14 7 3" xfId="3458" xr:uid="{00000000-0005-0000-0000-0000E6070000}"/>
    <cellStyle name="Обычный 14 7 3 2" xfId="7749" xr:uid="{00000000-0005-0000-0000-0000E7070000}"/>
    <cellStyle name="Обычный 14 7 4" xfId="5615" xr:uid="{00000000-0005-0000-0000-0000E8070000}"/>
    <cellStyle name="Обычный 14 8" xfId="1659" xr:uid="{00000000-0005-0000-0000-0000E9070000}"/>
    <cellStyle name="Обычный 14 8 2" xfId="3936" xr:uid="{00000000-0005-0000-0000-0000EA070000}"/>
    <cellStyle name="Обычный 14 8 2 2" xfId="8225" xr:uid="{00000000-0005-0000-0000-0000EB070000}"/>
    <cellStyle name="Обычный 14 8 3" xfId="6091" xr:uid="{00000000-0005-0000-0000-0000EC070000}"/>
    <cellStyle name="Обычный 14 9" xfId="2751" xr:uid="{00000000-0005-0000-0000-0000ED070000}"/>
    <cellStyle name="Обычный 14 9 2" xfId="4894" xr:uid="{00000000-0005-0000-0000-0000EE070000}"/>
    <cellStyle name="Обычный 14 9 2 2" xfId="9176" xr:uid="{00000000-0005-0000-0000-0000EF070000}"/>
    <cellStyle name="Обычный 14 9 3" xfId="7044" xr:uid="{00000000-0005-0000-0000-0000F0070000}"/>
    <cellStyle name="Обычный 15" xfId="211" xr:uid="{00000000-0005-0000-0000-0000F1070000}"/>
    <cellStyle name="Обычный 15 2" xfId="379" xr:uid="{00000000-0005-0000-0000-0000F2070000}"/>
    <cellStyle name="Обычный 16" xfId="215" xr:uid="{00000000-0005-0000-0000-0000F3070000}"/>
    <cellStyle name="Обычный 16 2" xfId="380" xr:uid="{00000000-0005-0000-0000-0000F4070000}"/>
    <cellStyle name="Обычный 17" xfId="321" xr:uid="{00000000-0005-0000-0000-0000F5070000}"/>
    <cellStyle name="Обычный 17 2" xfId="390" xr:uid="{00000000-0005-0000-0000-0000F6070000}"/>
    <cellStyle name="Обычный 18" xfId="322" xr:uid="{00000000-0005-0000-0000-0000F7070000}"/>
    <cellStyle name="Обычный 18 2" xfId="391" xr:uid="{00000000-0005-0000-0000-0000F8070000}"/>
    <cellStyle name="Обычный 18 3" xfId="9565" xr:uid="{00000000-0005-0000-0000-0000F9070000}"/>
    <cellStyle name="Обычный 19" xfId="323" xr:uid="{00000000-0005-0000-0000-0000FA070000}"/>
    <cellStyle name="Обычный 19 2" xfId="392" xr:uid="{00000000-0005-0000-0000-0000FB070000}"/>
    <cellStyle name="Обычный 19 3" xfId="9404" xr:uid="{00000000-0005-0000-0000-0000FC070000}"/>
    <cellStyle name="Обычный 2" xfId="186" xr:uid="{00000000-0005-0000-0000-0000FD070000}"/>
    <cellStyle name="Обычный 2 2" xfId="199" xr:uid="{00000000-0005-0000-0000-0000FE070000}"/>
    <cellStyle name="Обычный 2 2 2" xfId="1097" xr:uid="{00000000-0005-0000-0000-0000FF070000}"/>
    <cellStyle name="Обычный 2 2 3" xfId="192" xr:uid="{00000000-0005-0000-0000-000000080000}"/>
    <cellStyle name="Обычный 2 2 4" xfId="9495" xr:uid="{00000000-0005-0000-0000-000001080000}"/>
    <cellStyle name="Обычный 2 2 5" xfId="9545" xr:uid="{00000000-0005-0000-0000-000002080000}"/>
    <cellStyle name="Обычный 2 3" xfId="414" xr:uid="{00000000-0005-0000-0000-000003080000}"/>
    <cellStyle name="Обычный 2 3 2" xfId="1098" xr:uid="{00000000-0005-0000-0000-000004080000}"/>
    <cellStyle name="Обычный 2 3 3" xfId="1099" xr:uid="{00000000-0005-0000-0000-000005080000}"/>
    <cellStyle name="Обычный 2 3 3 2" xfId="1626" xr:uid="{00000000-0005-0000-0000-000006080000}"/>
    <cellStyle name="Обычный 2 3 3 2 2" xfId="2585" xr:uid="{00000000-0005-0000-0000-000007080000}"/>
    <cellStyle name="Обычный 2 3 3 2 2 2" xfId="4857" xr:uid="{00000000-0005-0000-0000-000008080000}"/>
    <cellStyle name="Обычный 2 3 3 2 2 2 2" xfId="9146" xr:uid="{00000000-0005-0000-0000-000009080000}"/>
    <cellStyle name="Обычный 2 3 3 2 2 3" xfId="7012" xr:uid="{00000000-0005-0000-0000-00000A080000}"/>
    <cellStyle name="Обычный 2 3 3 2 3" xfId="3907" xr:uid="{00000000-0005-0000-0000-00000B080000}"/>
    <cellStyle name="Обычный 2 3 3 2 3 2" xfId="8198" xr:uid="{00000000-0005-0000-0000-00000C080000}"/>
    <cellStyle name="Обычный 2 3 3 2 4" xfId="6064" xr:uid="{00000000-0005-0000-0000-00000D080000}"/>
    <cellStyle name="Обычный 2 3 3 3" xfId="2113" xr:uid="{00000000-0005-0000-0000-00000E080000}"/>
    <cellStyle name="Обычный 2 3 3 3 2" xfId="4385" xr:uid="{00000000-0005-0000-0000-00000F080000}"/>
    <cellStyle name="Обычный 2 3 3 3 2 2" xfId="8674" xr:uid="{00000000-0005-0000-0000-000010080000}"/>
    <cellStyle name="Обычный 2 3 3 3 3" xfId="6540" xr:uid="{00000000-0005-0000-0000-000011080000}"/>
    <cellStyle name="Обычный 2 3 3 4" xfId="3435" xr:uid="{00000000-0005-0000-0000-000012080000}"/>
    <cellStyle name="Обычный 2 3 3 4 2" xfId="7726" xr:uid="{00000000-0005-0000-0000-000013080000}"/>
    <cellStyle name="Обычный 2 3 3 5" xfId="5589" xr:uid="{00000000-0005-0000-0000-000014080000}"/>
    <cellStyle name="Обычный 2 3 4" xfId="9589" xr:uid="{00000000-0005-0000-0000-000015080000}"/>
    <cellStyle name="Обычный 2 3 5" xfId="9549" xr:uid="{00000000-0005-0000-0000-000016080000}"/>
    <cellStyle name="Обычный 2 4" xfId="1100" xr:uid="{00000000-0005-0000-0000-000017080000}"/>
    <cellStyle name="Обычный 2 5" xfId="1101" xr:uid="{00000000-0005-0000-0000-000018080000}"/>
    <cellStyle name="Обычный 2 6" xfId="1102" xr:uid="{00000000-0005-0000-0000-000019080000}"/>
    <cellStyle name="Обычный 2 7" xfId="2738" xr:uid="{00000000-0005-0000-0000-00001A080000}"/>
    <cellStyle name="Обычный 2 7 2" xfId="4884" xr:uid="{00000000-0005-0000-0000-00001B080000}"/>
    <cellStyle name="Обычный 2 7 2 2" xfId="9166" xr:uid="{00000000-0005-0000-0000-00001C080000}"/>
    <cellStyle name="Обычный 2 7 3" xfId="7034" xr:uid="{00000000-0005-0000-0000-00001D080000}"/>
    <cellStyle name="Обычный 2 8" xfId="2860" xr:uid="{00000000-0005-0000-0000-00001E080000}"/>
    <cellStyle name="Обычный 2 8 2" xfId="5001" xr:uid="{00000000-0005-0000-0000-00001F080000}"/>
    <cellStyle name="Обычный 2 8 2 2" xfId="9283" xr:uid="{00000000-0005-0000-0000-000020080000}"/>
    <cellStyle name="Обычный 2 8 3" xfId="7151" xr:uid="{00000000-0005-0000-0000-000021080000}"/>
    <cellStyle name="Обычный 20" xfId="324" xr:uid="{00000000-0005-0000-0000-000022080000}"/>
    <cellStyle name="Обычный 20 2" xfId="393" xr:uid="{00000000-0005-0000-0000-000023080000}"/>
    <cellStyle name="Обычный 20 3" xfId="9436" xr:uid="{00000000-0005-0000-0000-000024080000}"/>
    <cellStyle name="Обычный 21" xfId="325" xr:uid="{00000000-0005-0000-0000-000025080000}"/>
    <cellStyle name="Обычный 21 2" xfId="394" xr:uid="{00000000-0005-0000-0000-000026080000}"/>
    <cellStyle name="Обычный 21 3" xfId="9457" xr:uid="{00000000-0005-0000-0000-000027080000}"/>
    <cellStyle name="Обычный 22" xfId="415" xr:uid="{00000000-0005-0000-0000-000028080000}"/>
    <cellStyle name="Обычный 22 2" xfId="515" xr:uid="{00000000-0005-0000-0000-000029080000}"/>
    <cellStyle name="Обычный 22 3" xfId="9599" xr:uid="{00000000-0005-0000-0000-00002A080000}"/>
    <cellStyle name="Обычный 23" xfId="1640" xr:uid="{00000000-0005-0000-0000-00002B080000}"/>
    <cellStyle name="Обычный 23 2" xfId="1642" xr:uid="{00000000-0005-0000-0000-00002C080000}"/>
    <cellStyle name="Обычный 23 2 2" xfId="2600" xr:uid="{00000000-0005-0000-0000-00002D080000}"/>
    <cellStyle name="Обычный 23 2 2 2" xfId="4871" xr:uid="{00000000-0005-0000-0000-00002E080000}"/>
    <cellStyle name="Обычный 23 2 2 2 2" xfId="9160" xr:uid="{00000000-0005-0000-0000-00002F080000}"/>
    <cellStyle name="Обычный 23 2 2 3" xfId="7026" xr:uid="{00000000-0005-0000-0000-000030080000}"/>
    <cellStyle name="Обычный 23 2 3" xfId="3921" xr:uid="{00000000-0005-0000-0000-000031080000}"/>
    <cellStyle name="Обычный 23 2 3 2" xfId="8212" xr:uid="{00000000-0005-0000-0000-000032080000}"/>
    <cellStyle name="Обычный 23 2 4" xfId="6078" xr:uid="{00000000-0005-0000-0000-000033080000}"/>
    <cellStyle name="Обычный 23 3" xfId="2599" xr:uid="{00000000-0005-0000-0000-000034080000}"/>
    <cellStyle name="Обычный 23 4" xfId="5184" xr:uid="{00000000-0005-0000-0000-000035080000}"/>
    <cellStyle name="Обычный 24" xfId="1644" xr:uid="{00000000-0005-0000-0000-000036080000}"/>
    <cellStyle name="Обычный 24 2" xfId="3923" xr:uid="{00000000-0005-0000-0000-000037080000}"/>
    <cellStyle name="Обычный 24 3" xfId="9600" xr:uid="{00000000-0005-0000-0000-000038080000}"/>
    <cellStyle name="Обычный 25" xfId="1645" xr:uid="{00000000-0005-0000-0000-000039080000}"/>
    <cellStyle name="Обычный 25 2" xfId="3924" xr:uid="{00000000-0005-0000-0000-00003A080000}"/>
    <cellStyle name="Обычный 26" xfId="1647" xr:uid="{00000000-0005-0000-0000-00003B080000}"/>
    <cellStyle name="Обычный 26 2" xfId="3925" xr:uid="{00000000-0005-0000-0000-00003C080000}"/>
    <cellStyle name="Обычный 26 2 2" xfId="8214" xr:uid="{00000000-0005-0000-0000-00003D080000}"/>
    <cellStyle name="Обычный 26 3" xfId="6080" xr:uid="{00000000-0005-0000-0000-00003E080000}"/>
    <cellStyle name="Обычный 27" xfId="2605" xr:uid="{00000000-0005-0000-0000-00003F080000}"/>
    <cellStyle name="Обычный 27 2" xfId="4873" xr:uid="{00000000-0005-0000-0000-000040080000}"/>
    <cellStyle name="Обычный 28" xfId="2606" xr:uid="{00000000-0005-0000-0000-000041080000}"/>
    <cellStyle name="Обычный 28 2" xfId="4874" xr:uid="{00000000-0005-0000-0000-000042080000}"/>
    <cellStyle name="Обычный 29" xfId="2607" xr:uid="{00000000-0005-0000-0000-000043080000}"/>
    <cellStyle name="Обычный 29 2" xfId="4875" xr:uid="{00000000-0005-0000-0000-000044080000}"/>
    <cellStyle name="Обычный 3" xfId="188" xr:uid="{00000000-0005-0000-0000-000045080000}"/>
    <cellStyle name="Обычный 3 10" xfId="2742" xr:uid="{00000000-0005-0000-0000-000046080000}"/>
    <cellStyle name="Обычный 3 10 2" xfId="4885" xr:uid="{00000000-0005-0000-0000-000047080000}"/>
    <cellStyle name="Обычный 3 10 2 2" xfId="9167" xr:uid="{00000000-0005-0000-0000-000048080000}"/>
    <cellStyle name="Обычный 3 10 3" xfId="7035" xr:uid="{00000000-0005-0000-0000-000049080000}"/>
    <cellStyle name="Обычный 3 11" xfId="2861" xr:uid="{00000000-0005-0000-0000-00004A080000}"/>
    <cellStyle name="Обычный 3 11 2" xfId="5002" xr:uid="{00000000-0005-0000-0000-00004B080000}"/>
    <cellStyle name="Обычный 3 11 2 2" xfId="9284" xr:uid="{00000000-0005-0000-0000-00004C080000}"/>
    <cellStyle name="Обычный 3 11 3" xfId="7152" xr:uid="{00000000-0005-0000-0000-00004D080000}"/>
    <cellStyle name="Обычный 3 12" xfId="2863" xr:uid="{00000000-0005-0000-0000-00004E080000}"/>
    <cellStyle name="Обычный 3 12 2" xfId="7154" xr:uid="{00000000-0005-0000-0000-00004F080000}"/>
    <cellStyle name="Обычный 3 13" xfId="2977" xr:uid="{00000000-0005-0000-0000-000050080000}"/>
    <cellStyle name="Обычный 3 13 2" xfId="7268" xr:uid="{00000000-0005-0000-0000-000051080000}"/>
    <cellStyle name="Обычный 3 14" xfId="5005" xr:uid="{00000000-0005-0000-0000-000052080000}"/>
    <cellStyle name="Обычный 3 14 2" xfId="9286" xr:uid="{00000000-0005-0000-0000-000053080000}"/>
    <cellStyle name="Обычный 3 15" xfId="5123" xr:uid="{00000000-0005-0000-0000-000054080000}"/>
    <cellStyle name="Обычный 3 16" xfId="9627" xr:uid="{00000000-0005-0000-0000-000055080000}"/>
    <cellStyle name="Обычный 3 17" xfId="9741" xr:uid="{967AC6D3-CC71-4A63-A57C-F114B45B7AEF}"/>
    <cellStyle name="Обычный 3 2" xfId="272" xr:uid="{00000000-0005-0000-0000-000056080000}"/>
    <cellStyle name="Обычный 3 2 10" xfId="2873" xr:uid="{00000000-0005-0000-0000-000057080000}"/>
    <cellStyle name="Обычный 3 2 10 2" xfId="7164" xr:uid="{00000000-0005-0000-0000-000058080000}"/>
    <cellStyle name="Обычный 3 2 11" xfId="2987" xr:uid="{00000000-0005-0000-0000-000059080000}"/>
    <cellStyle name="Обычный 3 2 11 2" xfId="7278" xr:uid="{00000000-0005-0000-0000-00005A080000}"/>
    <cellStyle name="Обычный 3 2 12" xfId="5015" xr:uid="{00000000-0005-0000-0000-00005B080000}"/>
    <cellStyle name="Обычный 3 2 12 2" xfId="9296" xr:uid="{00000000-0005-0000-0000-00005C080000}"/>
    <cellStyle name="Обычный 3 2 13" xfId="5137" xr:uid="{00000000-0005-0000-0000-00005D080000}"/>
    <cellStyle name="Обычный 3 2 14" xfId="9637" xr:uid="{00000000-0005-0000-0000-00005E080000}"/>
    <cellStyle name="Обычный 3 2 15" xfId="9751" xr:uid="{29F2F55F-76D5-43A2-AF7D-1D411B8E4B1F}"/>
    <cellStyle name="Обычный 3 2 2" xfId="381" xr:uid="{00000000-0005-0000-0000-00005F080000}"/>
    <cellStyle name="Обычный 3 2 2 10" xfId="5034" xr:uid="{00000000-0005-0000-0000-000060080000}"/>
    <cellStyle name="Обычный 3 2 2 10 2" xfId="9315" xr:uid="{00000000-0005-0000-0000-000061080000}"/>
    <cellStyle name="Обычный 3 2 2 11" xfId="5156" xr:uid="{00000000-0005-0000-0000-000062080000}"/>
    <cellStyle name="Обычный 3 2 2 12" xfId="9656" xr:uid="{00000000-0005-0000-0000-000063080000}"/>
    <cellStyle name="Обычный 3 2 2 13" xfId="9770" xr:uid="{9006E467-1459-4CB8-B99B-A72201B79F51}"/>
    <cellStyle name="Обычный 3 2 2 2" xfId="487" xr:uid="{00000000-0005-0000-0000-000064080000}"/>
    <cellStyle name="Обычный 3 2 2 2 10" xfId="5214" xr:uid="{00000000-0005-0000-0000-000065080000}"/>
    <cellStyle name="Обычный 3 2 2 2 11" xfId="9713" xr:uid="{00000000-0005-0000-0000-000066080000}"/>
    <cellStyle name="Обычный 3 2 2 2 12" xfId="9827" xr:uid="{8E76EA20-F052-4E43-A721-CEE9528895B2}"/>
    <cellStyle name="Обычный 3 2 2 2 2" xfId="673" xr:uid="{00000000-0005-0000-0000-000067080000}"/>
    <cellStyle name="Обычный 3 2 2 2 2 2" xfId="994" xr:uid="{00000000-0005-0000-0000-000068080000}"/>
    <cellStyle name="Обычный 3 2 2 2 2 2 2" xfId="1596" xr:uid="{00000000-0005-0000-0000-000069080000}"/>
    <cellStyle name="Обычный 3 2 2 2 2 2 2 2" xfId="2555" xr:uid="{00000000-0005-0000-0000-00006A080000}"/>
    <cellStyle name="Обычный 3 2 2 2 2 2 2 2 2" xfId="4827" xr:uid="{00000000-0005-0000-0000-00006B080000}"/>
    <cellStyle name="Обычный 3 2 2 2 2 2 2 2 2 2" xfId="9116" xr:uid="{00000000-0005-0000-0000-00006C080000}"/>
    <cellStyle name="Обычный 3 2 2 2 2 2 2 2 3" xfId="6982" xr:uid="{00000000-0005-0000-0000-00006D080000}"/>
    <cellStyle name="Обычный 3 2 2 2 2 2 2 3" xfId="3877" xr:uid="{00000000-0005-0000-0000-00006E080000}"/>
    <cellStyle name="Обычный 3 2 2 2 2 2 2 3 2" xfId="8168" xr:uid="{00000000-0005-0000-0000-00006F080000}"/>
    <cellStyle name="Обычный 3 2 2 2 2 2 2 4" xfId="6034" xr:uid="{00000000-0005-0000-0000-000070080000}"/>
    <cellStyle name="Обычный 3 2 2 2 2 2 3" xfId="2083" xr:uid="{00000000-0005-0000-0000-000071080000}"/>
    <cellStyle name="Обычный 3 2 2 2 2 2 3 2" xfId="4355" xr:uid="{00000000-0005-0000-0000-000072080000}"/>
    <cellStyle name="Обычный 3 2 2 2 2 2 3 2 2" xfId="8644" xr:uid="{00000000-0005-0000-0000-000073080000}"/>
    <cellStyle name="Обычный 3 2 2 2 2 2 3 3" xfId="6510" xr:uid="{00000000-0005-0000-0000-000074080000}"/>
    <cellStyle name="Обычный 3 2 2 2 2 2 4" xfId="3405" xr:uid="{00000000-0005-0000-0000-000075080000}"/>
    <cellStyle name="Обычный 3 2 2 2 2 2 4 2" xfId="7696" xr:uid="{00000000-0005-0000-0000-000076080000}"/>
    <cellStyle name="Обычный 3 2 2 2 2 2 5" xfId="5559" xr:uid="{00000000-0005-0000-0000-000077080000}"/>
    <cellStyle name="Обычный 3 2 2 2 2 3" xfId="1368" xr:uid="{00000000-0005-0000-0000-000078080000}"/>
    <cellStyle name="Обычный 3 2 2 2 2 3 2" xfId="2327" xr:uid="{00000000-0005-0000-0000-000079080000}"/>
    <cellStyle name="Обычный 3 2 2 2 2 3 2 2" xfId="4599" xr:uid="{00000000-0005-0000-0000-00007A080000}"/>
    <cellStyle name="Обычный 3 2 2 2 2 3 2 2 2" xfId="8888" xr:uid="{00000000-0005-0000-0000-00007B080000}"/>
    <cellStyle name="Обычный 3 2 2 2 2 3 2 3" xfId="6754" xr:uid="{00000000-0005-0000-0000-00007C080000}"/>
    <cellStyle name="Обычный 3 2 2 2 2 3 3" xfId="3649" xr:uid="{00000000-0005-0000-0000-00007D080000}"/>
    <cellStyle name="Обычный 3 2 2 2 2 3 3 2" xfId="7940" xr:uid="{00000000-0005-0000-0000-00007E080000}"/>
    <cellStyle name="Обычный 3 2 2 2 2 3 4" xfId="5806" xr:uid="{00000000-0005-0000-0000-00007F080000}"/>
    <cellStyle name="Обычный 3 2 2 2 2 4" xfId="1854" xr:uid="{00000000-0005-0000-0000-000080080000}"/>
    <cellStyle name="Обычный 3 2 2 2 2 4 2" xfId="4127" xr:uid="{00000000-0005-0000-0000-000081080000}"/>
    <cellStyle name="Обычный 3 2 2 2 2 4 2 2" xfId="8416" xr:uid="{00000000-0005-0000-0000-000082080000}"/>
    <cellStyle name="Обычный 3 2 2 2 2 4 3" xfId="6282" xr:uid="{00000000-0005-0000-0000-000083080000}"/>
    <cellStyle name="Обычный 3 2 2 2 2 5" xfId="3177" xr:uid="{00000000-0005-0000-0000-000084080000}"/>
    <cellStyle name="Обычный 3 2 2 2 2 5 2" xfId="7468" xr:uid="{00000000-0005-0000-0000-000085080000}"/>
    <cellStyle name="Обычный 3 2 2 2 2 6" xfId="5329" xr:uid="{00000000-0005-0000-0000-000086080000}"/>
    <cellStyle name="Обычный 3 2 2 2 3" xfId="879" xr:uid="{00000000-0005-0000-0000-000087080000}"/>
    <cellStyle name="Обычный 3 2 2 2 3 2" xfId="1482" xr:uid="{00000000-0005-0000-0000-000088080000}"/>
    <cellStyle name="Обычный 3 2 2 2 3 2 2" xfId="2441" xr:uid="{00000000-0005-0000-0000-000089080000}"/>
    <cellStyle name="Обычный 3 2 2 2 3 2 2 2" xfId="4713" xr:uid="{00000000-0005-0000-0000-00008A080000}"/>
    <cellStyle name="Обычный 3 2 2 2 3 2 2 2 2" xfId="9002" xr:uid="{00000000-0005-0000-0000-00008B080000}"/>
    <cellStyle name="Обычный 3 2 2 2 3 2 2 3" xfId="6868" xr:uid="{00000000-0005-0000-0000-00008C080000}"/>
    <cellStyle name="Обычный 3 2 2 2 3 2 3" xfId="3763" xr:uid="{00000000-0005-0000-0000-00008D080000}"/>
    <cellStyle name="Обычный 3 2 2 2 3 2 3 2" xfId="8054" xr:uid="{00000000-0005-0000-0000-00008E080000}"/>
    <cellStyle name="Обычный 3 2 2 2 3 2 4" xfId="5920" xr:uid="{00000000-0005-0000-0000-00008F080000}"/>
    <cellStyle name="Обычный 3 2 2 2 3 3" xfId="1969" xr:uid="{00000000-0005-0000-0000-000090080000}"/>
    <cellStyle name="Обычный 3 2 2 2 3 3 2" xfId="4241" xr:uid="{00000000-0005-0000-0000-000091080000}"/>
    <cellStyle name="Обычный 3 2 2 2 3 3 2 2" xfId="8530" xr:uid="{00000000-0005-0000-0000-000092080000}"/>
    <cellStyle name="Обычный 3 2 2 2 3 3 3" xfId="6396" xr:uid="{00000000-0005-0000-0000-000093080000}"/>
    <cellStyle name="Обычный 3 2 2 2 3 4" xfId="3291" xr:uid="{00000000-0005-0000-0000-000094080000}"/>
    <cellStyle name="Обычный 3 2 2 2 3 4 2" xfId="7582" xr:uid="{00000000-0005-0000-0000-000095080000}"/>
    <cellStyle name="Обычный 3 2 2 2 3 5" xfId="5445" xr:uid="{00000000-0005-0000-0000-000096080000}"/>
    <cellStyle name="Обычный 3 2 2 2 4" xfId="1253" xr:uid="{00000000-0005-0000-0000-000097080000}"/>
    <cellStyle name="Обычный 3 2 2 2 4 2" xfId="2213" xr:uid="{00000000-0005-0000-0000-000098080000}"/>
    <cellStyle name="Обычный 3 2 2 2 4 2 2" xfId="4485" xr:uid="{00000000-0005-0000-0000-000099080000}"/>
    <cellStyle name="Обычный 3 2 2 2 4 2 2 2" xfId="8774" xr:uid="{00000000-0005-0000-0000-00009A080000}"/>
    <cellStyle name="Обычный 3 2 2 2 4 2 3" xfId="6640" xr:uid="{00000000-0005-0000-0000-00009B080000}"/>
    <cellStyle name="Обычный 3 2 2 2 4 3" xfId="3535" xr:uid="{00000000-0005-0000-0000-00009C080000}"/>
    <cellStyle name="Обычный 3 2 2 2 4 3 2" xfId="7826" xr:uid="{00000000-0005-0000-0000-00009D080000}"/>
    <cellStyle name="Обычный 3 2 2 2 4 4" xfId="5692" xr:uid="{00000000-0005-0000-0000-00009E080000}"/>
    <cellStyle name="Обычный 3 2 2 2 5" xfId="1738" xr:uid="{00000000-0005-0000-0000-00009F080000}"/>
    <cellStyle name="Обычный 3 2 2 2 5 2" xfId="4013" xr:uid="{00000000-0005-0000-0000-0000A0080000}"/>
    <cellStyle name="Обычный 3 2 2 2 5 2 2" xfId="8302" xr:uid="{00000000-0005-0000-0000-0000A1080000}"/>
    <cellStyle name="Обычный 3 2 2 2 5 3" xfId="6168" xr:uid="{00000000-0005-0000-0000-0000A2080000}"/>
    <cellStyle name="Обычный 3 2 2 2 6" xfId="2828" xr:uid="{00000000-0005-0000-0000-0000A3080000}"/>
    <cellStyle name="Обычный 3 2 2 2 6 2" xfId="4971" xr:uid="{00000000-0005-0000-0000-0000A4080000}"/>
    <cellStyle name="Обычный 3 2 2 2 6 2 2" xfId="9253" xr:uid="{00000000-0005-0000-0000-0000A5080000}"/>
    <cellStyle name="Обычный 3 2 2 2 6 3" xfId="7121" xr:uid="{00000000-0005-0000-0000-0000A6080000}"/>
    <cellStyle name="Обычный 3 2 2 2 7" xfId="2949" xr:uid="{00000000-0005-0000-0000-0000A7080000}"/>
    <cellStyle name="Обычный 3 2 2 2 7 2" xfId="7240" xr:uid="{00000000-0005-0000-0000-0000A8080000}"/>
    <cellStyle name="Обычный 3 2 2 2 8" xfId="3063" xr:uid="{00000000-0005-0000-0000-0000A9080000}"/>
    <cellStyle name="Обычный 3 2 2 2 8 2" xfId="7354" xr:uid="{00000000-0005-0000-0000-0000AA080000}"/>
    <cellStyle name="Обычный 3 2 2 2 9" xfId="5091" xr:uid="{00000000-0005-0000-0000-0000AB080000}"/>
    <cellStyle name="Обычный 3 2 2 2 9 2" xfId="9372" xr:uid="{00000000-0005-0000-0000-0000AC080000}"/>
    <cellStyle name="Обычный 3 2 2 3" xfId="613" xr:uid="{00000000-0005-0000-0000-0000AD080000}"/>
    <cellStyle name="Обычный 3 2 2 3 2" xfId="937" xr:uid="{00000000-0005-0000-0000-0000AE080000}"/>
    <cellStyle name="Обычный 3 2 2 3 2 2" xfId="1539" xr:uid="{00000000-0005-0000-0000-0000AF080000}"/>
    <cellStyle name="Обычный 3 2 2 3 2 2 2" xfId="2498" xr:uid="{00000000-0005-0000-0000-0000B0080000}"/>
    <cellStyle name="Обычный 3 2 2 3 2 2 2 2" xfId="4770" xr:uid="{00000000-0005-0000-0000-0000B1080000}"/>
    <cellStyle name="Обычный 3 2 2 3 2 2 2 2 2" xfId="9059" xr:uid="{00000000-0005-0000-0000-0000B2080000}"/>
    <cellStyle name="Обычный 3 2 2 3 2 2 2 3" xfId="6925" xr:uid="{00000000-0005-0000-0000-0000B3080000}"/>
    <cellStyle name="Обычный 3 2 2 3 2 2 3" xfId="3820" xr:uid="{00000000-0005-0000-0000-0000B4080000}"/>
    <cellStyle name="Обычный 3 2 2 3 2 2 3 2" xfId="8111" xr:uid="{00000000-0005-0000-0000-0000B5080000}"/>
    <cellStyle name="Обычный 3 2 2 3 2 2 4" xfId="5977" xr:uid="{00000000-0005-0000-0000-0000B6080000}"/>
    <cellStyle name="Обычный 3 2 2 3 2 3" xfId="2026" xr:uid="{00000000-0005-0000-0000-0000B7080000}"/>
    <cellStyle name="Обычный 3 2 2 3 2 3 2" xfId="4298" xr:uid="{00000000-0005-0000-0000-0000B8080000}"/>
    <cellStyle name="Обычный 3 2 2 3 2 3 2 2" xfId="8587" xr:uid="{00000000-0005-0000-0000-0000B9080000}"/>
    <cellStyle name="Обычный 3 2 2 3 2 3 3" xfId="6453" xr:uid="{00000000-0005-0000-0000-0000BA080000}"/>
    <cellStyle name="Обычный 3 2 2 3 2 4" xfId="3348" xr:uid="{00000000-0005-0000-0000-0000BB080000}"/>
    <cellStyle name="Обычный 3 2 2 3 2 4 2" xfId="7639" xr:uid="{00000000-0005-0000-0000-0000BC080000}"/>
    <cellStyle name="Обычный 3 2 2 3 2 5" xfId="5502" xr:uid="{00000000-0005-0000-0000-0000BD080000}"/>
    <cellStyle name="Обычный 3 2 2 3 3" xfId="1311" xr:uid="{00000000-0005-0000-0000-0000BE080000}"/>
    <cellStyle name="Обычный 3 2 2 3 3 2" xfId="2270" xr:uid="{00000000-0005-0000-0000-0000BF080000}"/>
    <cellStyle name="Обычный 3 2 2 3 3 2 2" xfId="4542" xr:uid="{00000000-0005-0000-0000-0000C0080000}"/>
    <cellStyle name="Обычный 3 2 2 3 3 2 2 2" xfId="8831" xr:uid="{00000000-0005-0000-0000-0000C1080000}"/>
    <cellStyle name="Обычный 3 2 2 3 3 2 3" xfId="6697" xr:uid="{00000000-0005-0000-0000-0000C2080000}"/>
    <cellStyle name="Обычный 3 2 2 3 3 3" xfId="3592" xr:uid="{00000000-0005-0000-0000-0000C3080000}"/>
    <cellStyle name="Обычный 3 2 2 3 3 3 2" xfId="7883" xr:uid="{00000000-0005-0000-0000-0000C4080000}"/>
    <cellStyle name="Обычный 3 2 2 3 3 4" xfId="5749" xr:uid="{00000000-0005-0000-0000-0000C5080000}"/>
    <cellStyle name="Обычный 3 2 2 3 4" xfId="1797" xr:uid="{00000000-0005-0000-0000-0000C6080000}"/>
    <cellStyle name="Обычный 3 2 2 3 4 2" xfId="4070" xr:uid="{00000000-0005-0000-0000-0000C7080000}"/>
    <cellStyle name="Обычный 3 2 2 3 4 2 2" xfId="8359" xr:uid="{00000000-0005-0000-0000-0000C8080000}"/>
    <cellStyle name="Обычный 3 2 2 3 4 3" xfId="6225" xr:uid="{00000000-0005-0000-0000-0000C9080000}"/>
    <cellStyle name="Обычный 3 2 2 3 5" xfId="3120" xr:uid="{00000000-0005-0000-0000-0000CA080000}"/>
    <cellStyle name="Обычный 3 2 2 3 5 2" xfId="7411" xr:uid="{00000000-0005-0000-0000-0000CB080000}"/>
    <cellStyle name="Обычный 3 2 2 3 6" xfId="5272" xr:uid="{00000000-0005-0000-0000-0000CC080000}"/>
    <cellStyle name="Обычный 3 2 2 4" xfId="822" xr:uid="{00000000-0005-0000-0000-0000CD080000}"/>
    <cellStyle name="Обычный 3 2 2 4 2" xfId="1425" xr:uid="{00000000-0005-0000-0000-0000CE080000}"/>
    <cellStyle name="Обычный 3 2 2 4 2 2" xfId="2384" xr:uid="{00000000-0005-0000-0000-0000CF080000}"/>
    <cellStyle name="Обычный 3 2 2 4 2 2 2" xfId="4656" xr:uid="{00000000-0005-0000-0000-0000D0080000}"/>
    <cellStyle name="Обычный 3 2 2 4 2 2 2 2" xfId="8945" xr:uid="{00000000-0005-0000-0000-0000D1080000}"/>
    <cellStyle name="Обычный 3 2 2 4 2 2 3" xfId="6811" xr:uid="{00000000-0005-0000-0000-0000D2080000}"/>
    <cellStyle name="Обычный 3 2 2 4 2 3" xfId="3706" xr:uid="{00000000-0005-0000-0000-0000D3080000}"/>
    <cellStyle name="Обычный 3 2 2 4 2 3 2" xfId="7997" xr:uid="{00000000-0005-0000-0000-0000D4080000}"/>
    <cellStyle name="Обычный 3 2 2 4 2 4" xfId="5863" xr:uid="{00000000-0005-0000-0000-0000D5080000}"/>
    <cellStyle name="Обычный 3 2 2 4 3" xfId="1912" xr:uid="{00000000-0005-0000-0000-0000D6080000}"/>
    <cellStyle name="Обычный 3 2 2 4 3 2" xfId="4184" xr:uid="{00000000-0005-0000-0000-0000D7080000}"/>
    <cellStyle name="Обычный 3 2 2 4 3 2 2" xfId="8473" xr:uid="{00000000-0005-0000-0000-0000D8080000}"/>
    <cellStyle name="Обычный 3 2 2 4 3 3" xfId="6339" xr:uid="{00000000-0005-0000-0000-0000D9080000}"/>
    <cellStyle name="Обычный 3 2 2 4 4" xfId="3234" xr:uid="{00000000-0005-0000-0000-0000DA080000}"/>
    <cellStyle name="Обычный 3 2 2 4 4 2" xfId="7525" xr:uid="{00000000-0005-0000-0000-0000DB080000}"/>
    <cellStyle name="Обычный 3 2 2 4 5" xfId="5388" xr:uid="{00000000-0005-0000-0000-0000DC080000}"/>
    <cellStyle name="Обычный 3 2 2 5" xfId="1196" xr:uid="{00000000-0005-0000-0000-0000DD080000}"/>
    <cellStyle name="Обычный 3 2 2 5 2" xfId="2156" xr:uid="{00000000-0005-0000-0000-0000DE080000}"/>
    <cellStyle name="Обычный 3 2 2 5 2 2" xfId="4428" xr:uid="{00000000-0005-0000-0000-0000DF080000}"/>
    <cellStyle name="Обычный 3 2 2 5 2 2 2" xfId="8717" xr:uid="{00000000-0005-0000-0000-0000E0080000}"/>
    <cellStyle name="Обычный 3 2 2 5 2 3" xfId="6583" xr:uid="{00000000-0005-0000-0000-0000E1080000}"/>
    <cellStyle name="Обычный 3 2 2 5 3" xfId="3478" xr:uid="{00000000-0005-0000-0000-0000E2080000}"/>
    <cellStyle name="Обычный 3 2 2 5 3 2" xfId="7769" xr:uid="{00000000-0005-0000-0000-0000E3080000}"/>
    <cellStyle name="Обычный 3 2 2 5 4" xfId="5635" xr:uid="{00000000-0005-0000-0000-0000E4080000}"/>
    <cellStyle name="Обычный 3 2 2 6" xfId="1681" xr:uid="{00000000-0005-0000-0000-0000E5080000}"/>
    <cellStyle name="Обычный 3 2 2 6 2" xfId="3956" xr:uid="{00000000-0005-0000-0000-0000E6080000}"/>
    <cellStyle name="Обычный 3 2 2 6 2 2" xfId="8245" xr:uid="{00000000-0005-0000-0000-0000E7080000}"/>
    <cellStyle name="Обычный 3 2 2 6 3" xfId="6111" xr:uid="{00000000-0005-0000-0000-0000E8080000}"/>
    <cellStyle name="Обычный 3 2 2 7" xfId="2771" xr:uid="{00000000-0005-0000-0000-0000E9080000}"/>
    <cellStyle name="Обычный 3 2 2 7 2" xfId="4914" xr:uid="{00000000-0005-0000-0000-0000EA080000}"/>
    <cellStyle name="Обычный 3 2 2 7 2 2" xfId="9196" xr:uid="{00000000-0005-0000-0000-0000EB080000}"/>
    <cellStyle name="Обычный 3 2 2 7 3" xfId="7064" xr:uid="{00000000-0005-0000-0000-0000EC080000}"/>
    <cellStyle name="Обычный 3 2 2 8" xfId="2892" xr:uid="{00000000-0005-0000-0000-0000ED080000}"/>
    <cellStyle name="Обычный 3 2 2 8 2" xfId="7183" xr:uid="{00000000-0005-0000-0000-0000EE080000}"/>
    <cellStyle name="Обычный 3 2 2 9" xfId="3006" xr:uid="{00000000-0005-0000-0000-0000EF080000}"/>
    <cellStyle name="Обычный 3 2 2 9 2" xfId="7297" xr:uid="{00000000-0005-0000-0000-0000F0080000}"/>
    <cellStyle name="Обычный 3 2 3" xfId="405" xr:uid="{00000000-0005-0000-0000-0000F1080000}"/>
    <cellStyle name="Обычный 3 2 3 10" xfId="5053" xr:uid="{00000000-0005-0000-0000-0000F2080000}"/>
    <cellStyle name="Обычный 3 2 3 10 2" xfId="9334" xr:uid="{00000000-0005-0000-0000-0000F3080000}"/>
    <cellStyle name="Обычный 3 2 3 11" xfId="5175" xr:uid="{00000000-0005-0000-0000-0000F4080000}"/>
    <cellStyle name="Обычный 3 2 3 12" xfId="9478" xr:uid="{00000000-0005-0000-0000-0000F5080000}"/>
    <cellStyle name="Обычный 3 2 3 13" xfId="9675" xr:uid="{00000000-0005-0000-0000-0000F6080000}"/>
    <cellStyle name="Обычный 3 2 3 14" xfId="9789" xr:uid="{7FF34AB6-05C4-4A97-A8DC-948F5656B2CA}"/>
    <cellStyle name="Обычный 3 2 3 2" xfId="506" xr:uid="{00000000-0005-0000-0000-0000F7080000}"/>
    <cellStyle name="Обычный 3 2 3 2 10" xfId="5233" xr:uid="{00000000-0005-0000-0000-0000F8080000}"/>
    <cellStyle name="Обычный 3 2 3 2 11" xfId="9732" xr:uid="{00000000-0005-0000-0000-0000F9080000}"/>
    <cellStyle name="Обычный 3 2 3 2 12" xfId="9846" xr:uid="{228E17E3-7842-468B-8FFD-4BEDE63218F9}"/>
    <cellStyle name="Обычный 3 2 3 2 2" xfId="692" xr:uid="{00000000-0005-0000-0000-0000FA080000}"/>
    <cellStyle name="Обычный 3 2 3 2 2 2" xfId="1013" xr:uid="{00000000-0005-0000-0000-0000FB080000}"/>
    <cellStyle name="Обычный 3 2 3 2 2 2 2" xfId="1615" xr:uid="{00000000-0005-0000-0000-0000FC080000}"/>
    <cellStyle name="Обычный 3 2 3 2 2 2 2 2" xfId="2574" xr:uid="{00000000-0005-0000-0000-0000FD080000}"/>
    <cellStyle name="Обычный 3 2 3 2 2 2 2 2 2" xfId="4846" xr:uid="{00000000-0005-0000-0000-0000FE080000}"/>
    <cellStyle name="Обычный 3 2 3 2 2 2 2 2 2 2" xfId="9135" xr:uid="{00000000-0005-0000-0000-0000FF080000}"/>
    <cellStyle name="Обычный 3 2 3 2 2 2 2 2 3" xfId="7001" xr:uid="{00000000-0005-0000-0000-000000090000}"/>
    <cellStyle name="Обычный 3 2 3 2 2 2 2 3" xfId="3896" xr:uid="{00000000-0005-0000-0000-000001090000}"/>
    <cellStyle name="Обычный 3 2 3 2 2 2 2 3 2" xfId="8187" xr:uid="{00000000-0005-0000-0000-000002090000}"/>
    <cellStyle name="Обычный 3 2 3 2 2 2 2 4" xfId="6053" xr:uid="{00000000-0005-0000-0000-000003090000}"/>
    <cellStyle name="Обычный 3 2 3 2 2 2 3" xfId="2102" xr:uid="{00000000-0005-0000-0000-000004090000}"/>
    <cellStyle name="Обычный 3 2 3 2 2 2 3 2" xfId="4374" xr:uid="{00000000-0005-0000-0000-000005090000}"/>
    <cellStyle name="Обычный 3 2 3 2 2 2 3 2 2" xfId="8663" xr:uid="{00000000-0005-0000-0000-000006090000}"/>
    <cellStyle name="Обычный 3 2 3 2 2 2 3 3" xfId="6529" xr:uid="{00000000-0005-0000-0000-000007090000}"/>
    <cellStyle name="Обычный 3 2 3 2 2 2 4" xfId="3424" xr:uid="{00000000-0005-0000-0000-000008090000}"/>
    <cellStyle name="Обычный 3 2 3 2 2 2 4 2" xfId="7715" xr:uid="{00000000-0005-0000-0000-000009090000}"/>
    <cellStyle name="Обычный 3 2 3 2 2 2 5" xfId="5578" xr:uid="{00000000-0005-0000-0000-00000A090000}"/>
    <cellStyle name="Обычный 3 2 3 2 2 3" xfId="1387" xr:uid="{00000000-0005-0000-0000-00000B090000}"/>
    <cellStyle name="Обычный 3 2 3 2 2 3 2" xfId="2346" xr:uid="{00000000-0005-0000-0000-00000C090000}"/>
    <cellStyle name="Обычный 3 2 3 2 2 3 2 2" xfId="4618" xr:uid="{00000000-0005-0000-0000-00000D090000}"/>
    <cellStyle name="Обычный 3 2 3 2 2 3 2 2 2" xfId="8907" xr:uid="{00000000-0005-0000-0000-00000E090000}"/>
    <cellStyle name="Обычный 3 2 3 2 2 3 2 3" xfId="6773" xr:uid="{00000000-0005-0000-0000-00000F090000}"/>
    <cellStyle name="Обычный 3 2 3 2 2 3 3" xfId="3668" xr:uid="{00000000-0005-0000-0000-000010090000}"/>
    <cellStyle name="Обычный 3 2 3 2 2 3 3 2" xfId="7959" xr:uid="{00000000-0005-0000-0000-000011090000}"/>
    <cellStyle name="Обычный 3 2 3 2 2 3 4" xfId="5825" xr:uid="{00000000-0005-0000-0000-000012090000}"/>
    <cellStyle name="Обычный 3 2 3 2 2 4" xfId="1873" xr:uid="{00000000-0005-0000-0000-000013090000}"/>
    <cellStyle name="Обычный 3 2 3 2 2 4 2" xfId="4146" xr:uid="{00000000-0005-0000-0000-000014090000}"/>
    <cellStyle name="Обычный 3 2 3 2 2 4 2 2" xfId="8435" xr:uid="{00000000-0005-0000-0000-000015090000}"/>
    <cellStyle name="Обычный 3 2 3 2 2 4 3" xfId="6301" xr:uid="{00000000-0005-0000-0000-000016090000}"/>
    <cellStyle name="Обычный 3 2 3 2 2 5" xfId="3196" xr:uid="{00000000-0005-0000-0000-000017090000}"/>
    <cellStyle name="Обычный 3 2 3 2 2 5 2" xfId="7487" xr:uid="{00000000-0005-0000-0000-000018090000}"/>
    <cellStyle name="Обычный 3 2 3 2 2 6" xfId="5348" xr:uid="{00000000-0005-0000-0000-000019090000}"/>
    <cellStyle name="Обычный 3 2 3 2 3" xfId="898" xr:uid="{00000000-0005-0000-0000-00001A090000}"/>
    <cellStyle name="Обычный 3 2 3 2 3 2" xfId="1501" xr:uid="{00000000-0005-0000-0000-00001B090000}"/>
    <cellStyle name="Обычный 3 2 3 2 3 2 2" xfId="2460" xr:uid="{00000000-0005-0000-0000-00001C090000}"/>
    <cellStyle name="Обычный 3 2 3 2 3 2 2 2" xfId="4732" xr:uid="{00000000-0005-0000-0000-00001D090000}"/>
    <cellStyle name="Обычный 3 2 3 2 3 2 2 2 2" xfId="9021" xr:uid="{00000000-0005-0000-0000-00001E090000}"/>
    <cellStyle name="Обычный 3 2 3 2 3 2 2 3" xfId="6887" xr:uid="{00000000-0005-0000-0000-00001F090000}"/>
    <cellStyle name="Обычный 3 2 3 2 3 2 3" xfId="3782" xr:uid="{00000000-0005-0000-0000-000020090000}"/>
    <cellStyle name="Обычный 3 2 3 2 3 2 3 2" xfId="8073" xr:uid="{00000000-0005-0000-0000-000021090000}"/>
    <cellStyle name="Обычный 3 2 3 2 3 2 4" xfId="5939" xr:uid="{00000000-0005-0000-0000-000022090000}"/>
    <cellStyle name="Обычный 3 2 3 2 3 3" xfId="1988" xr:uid="{00000000-0005-0000-0000-000023090000}"/>
    <cellStyle name="Обычный 3 2 3 2 3 3 2" xfId="4260" xr:uid="{00000000-0005-0000-0000-000024090000}"/>
    <cellStyle name="Обычный 3 2 3 2 3 3 2 2" xfId="8549" xr:uid="{00000000-0005-0000-0000-000025090000}"/>
    <cellStyle name="Обычный 3 2 3 2 3 3 3" xfId="6415" xr:uid="{00000000-0005-0000-0000-000026090000}"/>
    <cellStyle name="Обычный 3 2 3 2 3 4" xfId="3310" xr:uid="{00000000-0005-0000-0000-000027090000}"/>
    <cellStyle name="Обычный 3 2 3 2 3 4 2" xfId="7601" xr:uid="{00000000-0005-0000-0000-000028090000}"/>
    <cellStyle name="Обычный 3 2 3 2 3 5" xfId="5464" xr:uid="{00000000-0005-0000-0000-000029090000}"/>
    <cellStyle name="Обычный 3 2 3 2 4" xfId="1272" xr:uid="{00000000-0005-0000-0000-00002A090000}"/>
    <cellStyle name="Обычный 3 2 3 2 4 2" xfId="2232" xr:uid="{00000000-0005-0000-0000-00002B090000}"/>
    <cellStyle name="Обычный 3 2 3 2 4 2 2" xfId="4504" xr:uid="{00000000-0005-0000-0000-00002C090000}"/>
    <cellStyle name="Обычный 3 2 3 2 4 2 2 2" xfId="8793" xr:uid="{00000000-0005-0000-0000-00002D090000}"/>
    <cellStyle name="Обычный 3 2 3 2 4 2 3" xfId="6659" xr:uid="{00000000-0005-0000-0000-00002E090000}"/>
    <cellStyle name="Обычный 3 2 3 2 4 3" xfId="3554" xr:uid="{00000000-0005-0000-0000-00002F090000}"/>
    <cellStyle name="Обычный 3 2 3 2 4 3 2" xfId="7845" xr:uid="{00000000-0005-0000-0000-000030090000}"/>
    <cellStyle name="Обычный 3 2 3 2 4 4" xfId="5711" xr:uid="{00000000-0005-0000-0000-000031090000}"/>
    <cellStyle name="Обычный 3 2 3 2 5" xfId="1757" xr:uid="{00000000-0005-0000-0000-000032090000}"/>
    <cellStyle name="Обычный 3 2 3 2 5 2" xfId="4032" xr:uid="{00000000-0005-0000-0000-000033090000}"/>
    <cellStyle name="Обычный 3 2 3 2 5 2 2" xfId="8321" xr:uid="{00000000-0005-0000-0000-000034090000}"/>
    <cellStyle name="Обычный 3 2 3 2 5 3" xfId="6187" xr:uid="{00000000-0005-0000-0000-000035090000}"/>
    <cellStyle name="Обычный 3 2 3 2 6" xfId="2847" xr:uid="{00000000-0005-0000-0000-000036090000}"/>
    <cellStyle name="Обычный 3 2 3 2 6 2" xfId="4990" xr:uid="{00000000-0005-0000-0000-000037090000}"/>
    <cellStyle name="Обычный 3 2 3 2 6 2 2" xfId="9272" xr:uid="{00000000-0005-0000-0000-000038090000}"/>
    <cellStyle name="Обычный 3 2 3 2 6 3" xfId="7140" xr:uid="{00000000-0005-0000-0000-000039090000}"/>
    <cellStyle name="Обычный 3 2 3 2 7" xfId="2968" xr:uid="{00000000-0005-0000-0000-00003A090000}"/>
    <cellStyle name="Обычный 3 2 3 2 7 2" xfId="7259" xr:uid="{00000000-0005-0000-0000-00003B090000}"/>
    <cellStyle name="Обычный 3 2 3 2 8" xfId="3082" xr:uid="{00000000-0005-0000-0000-00003C090000}"/>
    <cellStyle name="Обычный 3 2 3 2 8 2" xfId="7373" xr:uid="{00000000-0005-0000-0000-00003D090000}"/>
    <cellStyle name="Обычный 3 2 3 2 9" xfId="5110" xr:uid="{00000000-0005-0000-0000-00003E090000}"/>
    <cellStyle name="Обычный 3 2 3 2 9 2" xfId="9391" xr:uid="{00000000-0005-0000-0000-00003F090000}"/>
    <cellStyle name="Обычный 3 2 3 3" xfId="633" xr:uid="{00000000-0005-0000-0000-000040090000}"/>
    <cellStyle name="Обычный 3 2 3 3 2" xfId="956" xr:uid="{00000000-0005-0000-0000-000041090000}"/>
    <cellStyle name="Обычный 3 2 3 3 2 2" xfId="1558" xr:uid="{00000000-0005-0000-0000-000042090000}"/>
    <cellStyle name="Обычный 3 2 3 3 2 2 2" xfId="2517" xr:uid="{00000000-0005-0000-0000-000043090000}"/>
    <cellStyle name="Обычный 3 2 3 3 2 2 2 2" xfId="4789" xr:uid="{00000000-0005-0000-0000-000044090000}"/>
    <cellStyle name="Обычный 3 2 3 3 2 2 2 2 2" xfId="9078" xr:uid="{00000000-0005-0000-0000-000045090000}"/>
    <cellStyle name="Обычный 3 2 3 3 2 2 2 3" xfId="6944" xr:uid="{00000000-0005-0000-0000-000046090000}"/>
    <cellStyle name="Обычный 3 2 3 3 2 2 3" xfId="3839" xr:uid="{00000000-0005-0000-0000-000047090000}"/>
    <cellStyle name="Обычный 3 2 3 3 2 2 3 2" xfId="8130" xr:uid="{00000000-0005-0000-0000-000048090000}"/>
    <cellStyle name="Обычный 3 2 3 3 2 2 4" xfId="5996" xr:uid="{00000000-0005-0000-0000-000049090000}"/>
    <cellStyle name="Обычный 3 2 3 3 2 3" xfId="2045" xr:uid="{00000000-0005-0000-0000-00004A090000}"/>
    <cellStyle name="Обычный 3 2 3 3 2 3 2" xfId="4317" xr:uid="{00000000-0005-0000-0000-00004B090000}"/>
    <cellStyle name="Обычный 3 2 3 3 2 3 2 2" xfId="8606" xr:uid="{00000000-0005-0000-0000-00004C090000}"/>
    <cellStyle name="Обычный 3 2 3 3 2 3 3" xfId="6472" xr:uid="{00000000-0005-0000-0000-00004D090000}"/>
    <cellStyle name="Обычный 3 2 3 3 2 4" xfId="3367" xr:uid="{00000000-0005-0000-0000-00004E090000}"/>
    <cellStyle name="Обычный 3 2 3 3 2 4 2" xfId="7658" xr:uid="{00000000-0005-0000-0000-00004F090000}"/>
    <cellStyle name="Обычный 3 2 3 3 2 5" xfId="5521" xr:uid="{00000000-0005-0000-0000-000050090000}"/>
    <cellStyle name="Обычный 3 2 3 3 3" xfId="1330" xr:uid="{00000000-0005-0000-0000-000051090000}"/>
    <cellStyle name="Обычный 3 2 3 3 3 2" xfId="2289" xr:uid="{00000000-0005-0000-0000-000052090000}"/>
    <cellStyle name="Обычный 3 2 3 3 3 2 2" xfId="4561" xr:uid="{00000000-0005-0000-0000-000053090000}"/>
    <cellStyle name="Обычный 3 2 3 3 3 2 2 2" xfId="8850" xr:uid="{00000000-0005-0000-0000-000054090000}"/>
    <cellStyle name="Обычный 3 2 3 3 3 2 3" xfId="6716" xr:uid="{00000000-0005-0000-0000-000055090000}"/>
    <cellStyle name="Обычный 3 2 3 3 3 3" xfId="3611" xr:uid="{00000000-0005-0000-0000-000056090000}"/>
    <cellStyle name="Обычный 3 2 3 3 3 3 2" xfId="7902" xr:uid="{00000000-0005-0000-0000-000057090000}"/>
    <cellStyle name="Обычный 3 2 3 3 3 4" xfId="5768" xr:uid="{00000000-0005-0000-0000-000058090000}"/>
    <cellStyle name="Обычный 3 2 3 3 4" xfId="1816" xr:uid="{00000000-0005-0000-0000-000059090000}"/>
    <cellStyle name="Обычный 3 2 3 3 4 2" xfId="4089" xr:uid="{00000000-0005-0000-0000-00005A090000}"/>
    <cellStyle name="Обычный 3 2 3 3 4 2 2" xfId="8378" xr:uid="{00000000-0005-0000-0000-00005B090000}"/>
    <cellStyle name="Обычный 3 2 3 3 4 3" xfId="6244" xr:uid="{00000000-0005-0000-0000-00005C090000}"/>
    <cellStyle name="Обычный 3 2 3 3 5" xfId="3139" xr:uid="{00000000-0005-0000-0000-00005D090000}"/>
    <cellStyle name="Обычный 3 2 3 3 5 2" xfId="7430" xr:uid="{00000000-0005-0000-0000-00005E090000}"/>
    <cellStyle name="Обычный 3 2 3 3 6" xfId="5291" xr:uid="{00000000-0005-0000-0000-00005F090000}"/>
    <cellStyle name="Обычный 3 2 3 4" xfId="841" xr:uid="{00000000-0005-0000-0000-000060090000}"/>
    <cellStyle name="Обычный 3 2 3 4 2" xfId="1444" xr:uid="{00000000-0005-0000-0000-000061090000}"/>
    <cellStyle name="Обычный 3 2 3 4 2 2" xfId="2403" xr:uid="{00000000-0005-0000-0000-000062090000}"/>
    <cellStyle name="Обычный 3 2 3 4 2 2 2" xfId="4675" xr:uid="{00000000-0005-0000-0000-000063090000}"/>
    <cellStyle name="Обычный 3 2 3 4 2 2 2 2" xfId="8964" xr:uid="{00000000-0005-0000-0000-000064090000}"/>
    <cellStyle name="Обычный 3 2 3 4 2 2 3" xfId="6830" xr:uid="{00000000-0005-0000-0000-000065090000}"/>
    <cellStyle name="Обычный 3 2 3 4 2 3" xfId="3725" xr:uid="{00000000-0005-0000-0000-000066090000}"/>
    <cellStyle name="Обычный 3 2 3 4 2 3 2" xfId="8016" xr:uid="{00000000-0005-0000-0000-000067090000}"/>
    <cellStyle name="Обычный 3 2 3 4 2 4" xfId="5882" xr:uid="{00000000-0005-0000-0000-000068090000}"/>
    <cellStyle name="Обычный 3 2 3 4 3" xfId="1931" xr:uid="{00000000-0005-0000-0000-000069090000}"/>
    <cellStyle name="Обычный 3 2 3 4 3 2" xfId="4203" xr:uid="{00000000-0005-0000-0000-00006A090000}"/>
    <cellStyle name="Обычный 3 2 3 4 3 2 2" xfId="8492" xr:uid="{00000000-0005-0000-0000-00006B090000}"/>
    <cellStyle name="Обычный 3 2 3 4 3 3" xfId="6358" xr:uid="{00000000-0005-0000-0000-00006C090000}"/>
    <cellStyle name="Обычный 3 2 3 4 4" xfId="3253" xr:uid="{00000000-0005-0000-0000-00006D090000}"/>
    <cellStyle name="Обычный 3 2 3 4 4 2" xfId="7544" xr:uid="{00000000-0005-0000-0000-00006E090000}"/>
    <cellStyle name="Обычный 3 2 3 4 5" xfId="5407" xr:uid="{00000000-0005-0000-0000-00006F090000}"/>
    <cellStyle name="Обычный 3 2 3 5" xfId="1215" xr:uid="{00000000-0005-0000-0000-000070090000}"/>
    <cellStyle name="Обычный 3 2 3 5 2" xfId="2175" xr:uid="{00000000-0005-0000-0000-000071090000}"/>
    <cellStyle name="Обычный 3 2 3 5 2 2" xfId="4447" xr:uid="{00000000-0005-0000-0000-000072090000}"/>
    <cellStyle name="Обычный 3 2 3 5 2 2 2" xfId="8736" xr:uid="{00000000-0005-0000-0000-000073090000}"/>
    <cellStyle name="Обычный 3 2 3 5 2 3" xfId="6602" xr:uid="{00000000-0005-0000-0000-000074090000}"/>
    <cellStyle name="Обычный 3 2 3 5 3" xfId="3497" xr:uid="{00000000-0005-0000-0000-000075090000}"/>
    <cellStyle name="Обычный 3 2 3 5 3 2" xfId="7788" xr:uid="{00000000-0005-0000-0000-000076090000}"/>
    <cellStyle name="Обычный 3 2 3 5 4" xfId="5654" xr:uid="{00000000-0005-0000-0000-000077090000}"/>
    <cellStyle name="Обычный 3 2 3 6" xfId="1700" xr:uid="{00000000-0005-0000-0000-000078090000}"/>
    <cellStyle name="Обычный 3 2 3 6 2" xfId="3975" xr:uid="{00000000-0005-0000-0000-000079090000}"/>
    <cellStyle name="Обычный 3 2 3 6 2 2" xfId="8264" xr:uid="{00000000-0005-0000-0000-00007A090000}"/>
    <cellStyle name="Обычный 3 2 3 6 3" xfId="6130" xr:uid="{00000000-0005-0000-0000-00007B090000}"/>
    <cellStyle name="Обычный 3 2 3 7" xfId="2790" xr:uid="{00000000-0005-0000-0000-00007C090000}"/>
    <cellStyle name="Обычный 3 2 3 7 2" xfId="4933" xr:uid="{00000000-0005-0000-0000-00007D090000}"/>
    <cellStyle name="Обычный 3 2 3 7 2 2" xfId="9215" xr:uid="{00000000-0005-0000-0000-00007E090000}"/>
    <cellStyle name="Обычный 3 2 3 7 3" xfId="7083" xr:uid="{00000000-0005-0000-0000-00007F090000}"/>
    <cellStyle name="Обычный 3 2 3 8" xfId="2911" xr:uid="{00000000-0005-0000-0000-000080090000}"/>
    <cellStyle name="Обычный 3 2 3 8 2" xfId="7202" xr:uid="{00000000-0005-0000-0000-000081090000}"/>
    <cellStyle name="Обычный 3 2 3 9" xfId="3025" xr:uid="{00000000-0005-0000-0000-000082090000}"/>
    <cellStyle name="Обычный 3 2 3 9 2" xfId="7316" xr:uid="{00000000-0005-0000-0000-000083090000}"/>
    <cellStyle name="Обычный 3 2 4" xfId="468" xr:uid="{00000000-0005-0000-0000-000084090000}"/>
    <cellStyle name="Обычный 3 2 4 10" xfId="5195" xr:uid="{00000000-0005-0000-0000-000085090000}"/>
    <cellStyle name="Обычный 3 2 4 11" xfId="9694" xr:uid="{00000000-0005-0000-0000-000086090000}"/>
    <cellStyle name="Обычный 3 2 4 12" xfId="9808" xr:uid="{E84DE7BA-4D24-456A-AD30-FFE75EB19DAB}"/>
    <cellStyle name="Обычный 3 2 4 2" xfId="654" xr:uid="{00000000-0005-0000-0000-000087090000}"/>
    <cellStyle name="Обычный 3 2 4 2 2" xfId="975" xr:uid="{00000000-0005-0000-0000-000088090000}"/>
    <cellStyle name="Обычный 3 2 4 2 2 2" xfId="1577" xr:uid="{00000000-0005-0000-0000-000089090000}"/>
    <cellStyle name="Обычный 3 2 4 2 2 2 2" xfId="2536" xr:uid="{00000000-0005-0000-0000-00008A090000}"/>
    <cellStyle name="Обычный 3 2 4 2 2 2 2 2" xfId="4808" xr:uid="{00000000-0005-0000-0000-00008B090000}"/>
    <cellStyle name="Обычный 3 2 4 2 2 2 2 2 2" xfId="9097" xr:uid="{00000000-0005-0000-0000-00008C090000}"/>
    <cellStyle name="Обычный 3 2 4 2 2 2 2 3" xfId="6963" xr:uid="{00000000-0005-0000-0000-00008D090000}"/>
    <cellStyle name="Обычный 3 2 4 2 2 2 3" xfId="3858" xr:uid="{00000000-0005-0000-0000-00008E090000}"/>
    <cellStyle name="Обычный 3 2 4 2 2 2 3 2" xfId="8149" xr:uid="{00000000-0005-0000-0000-00008F090000}"/>
    <cellStyle name="Обычный 3 2 4 2 2 2 4" xfId="6015" xr:uid="{00000000-0005-0000-0000-000090090000}"/>
    <cellStyle name="Обычный 3 2 4 2 2 3" xfId="2064" xr:uid="{00000000-0005-0000-0000-000091090000}"/>
    <cellStyle name="Обычный 3 2 4 2 2 3 2" xfId="4336" xr:uid="{00000000-0005-0000-0000-000092090000}"/>
    <cellStyle name="Обычный 3 2 4 2 2 3 2 2" xfId="8625" xr:uid="{00000000-0005-0000-0000-000093090000}"/>
    <cellStyle name="Обычный 3 2 4 2 2 3 3" xfId="6491" xr:uid="{00000000-0005-0000-0000-000094090000}"/>
    <cellStyle name="Обычный 3 2 4 2 2 4" xfId="3386" xr:uid="{00000000-0005-0000-0000-000095090000}"/>
    <cellStyle name="Обычный 3 2 4 2 2 4 2" xfId="7677" xr:uid="{00000000-0005-0000-0000-000096090000}"/>
    <cellStyle name="Обычный 3 2 4 2 2 5" xfId="5540" xr:uid="{00000000-0005-0000-0000-000097090000}"/>
    <cellStyle name="Обычный 3 2 4 2 3" xfId="1349" xr:uid="{00000000-0005-0000-0000-000098090000}"/>
    <cellStyle name="Обычный 3 2 4 2 3 2" xfId="2308" xr:uid="{00000000-0005-0000-0000-000099090000}"/>
    <cellStyle name="Обычный 3 2 4 2 3 2 2" xfId="4580" xr:uid="{00000000-0005-0000-0000-00009A090000}"/>
    <cellStyle name="Обычный 3 2 4 2 3 2 2 2" xfId="8869" xr:uid="{00000000-0005-0000-0000-00009B090000}"/>
    <cellStyle name="Обычный 3 2 4 2 3 2 3" xfId="6735" xr:uid="{00000000-0005-0000-0000-00009C090000}"/>
    <cellStyle name="Обычный 3 2 4 2 3 3" xfId="3630" xr:uid="{00000000-0005-0000-0000-00009D090000}"/>
    <cellStyle name="Обычный 3 2 4 2 3 3 2" xfId="7921" xr:uid="{00000000-0005-0000-0000-00009E090000}"/>
    <cellStyle name="Обычный 3 2 4 2 3 4" xfId="5787" xr:uid="{00000000-0005-0000-0000-00009F090000}"/>
    <cellStyle name="Обычный 3 2 4 2 4" xfId="1835" xr:uid="{00000000-0005-0000-0000-0000A0090000}"/>
    <cellStyle name="Обычный 3 2 4 2 4 2" xfId="4108" xr:uid="{00000000-0005-0000-0000-0000A1090000}"/>
    <cellStyle name="Обычный 3 2 4 2 4 2 2" xfId="8397" xr:uid="{00000000-0005-0000-0000-0000A2090000}"/>
    <cellStyle name="Обычный 3 2 4 2 4 3" xfId="6263" xr:uid="{00000000-0005-0000-0000-0000A3090000}"/>
    <cellStyle name="Обычный 3 2 4 2 5" xfId="3158" xr:uid="{00000000-0005-0000-0000-0000A4090000}"/>
    <cellStyle name="Обычный 3 2 4 2 5 2" xfId="7449" xr:uid="{00000000-0005-0000-0000-0000A5090000}"/>
    <cellStyle name="Обычный 3 2 4 2 6" xfId="5310" xr:uid="{00000000-0005-0000-0000-0000A6090000}"/>
    <cellStyle name="Обычный 3 2 4 3" xfId="860" xr:uid="{00000000-0005-0000-0000-0000A7090000}"/>
    <cellStyle name="Обычный 3 2 4 3 2" xfId="1463" xr:uid="{00000000-0005-0000-0000-0000A8090000}"/>
    <cellStyle name="Обычный 3 2 4 3 2 2" xfId="2422" xr:uid="{00000000-0005-0000-0000-0000A9090000}"/>
    <cellStyle name="Обычный 3 2 4 3 2 2 2" xfId="4694" xr:uid="{00000000-0005-0000-0000-0000AA090000}"/>
    <cellStyle name="Обычный 3 2 4 3 2 2 2 2" xfId="8983" xr:uid="{00000000-0005-0000-0000-0000AB090000}"/>
    <cellStyle name="Обычный 3 2 4 3 2 2 3" xfId="6849" xr:uid="{00000000-0005-0000-0000-0000AC090000}"/>
    <cellStyle name="Обычный 3 2 4 3 2 3" xfId="3744" xr:uid="{00000000-0005-0000-0000-0000AD090000}"/>
    <cellStyle name="Обычный 3 2 4 3 2 3 2" xfId="8035" xr:uid="{00000000-0005-0000-0000-0000AE090000}"/>
    <cellStyle name="Обычный 3 2 4 3 2 4" xfId="5901" xr:uid="{00000000-0005-0000-0000-0000AF090000}"/>
    <cellStyle name="Обычный 3 2 4 3 3" xfId="1950" xr:uid="{00000000-0005-0000-0000-0000B0090000}"/>
    <cellStyle name="Обычный 3 2 4 3 3 2" xfId="4222" xr:uid="{00000000-0005-0000-0000-0000B1090000}"/>
    <cellStyle name="Обычный 3 2 4 3 3 2 2" xfId="8511" xr:uid="{00000000-0005-0000-0000-0000B2090000}"/>
    <cellStyle name="Обычный 3 2 4 3 3 3" xfId="6377" xr:uid="{00000000-0005-0000-0000-0000B3090000}"/>
    <cellStyle name="Обычный 3 2 4 3 4" xfId="3272" xr:uid="{00000000-0005-0000-0000-0000B4090000}"/>
    <cellStyle name="Обычный 3 2 4 3 4 2" xfId="7563" xr:uid="{00000000-0005-0000-0000-0000B5090000}"/>
    <cellStyle name="Обычный 3 2 4 3 5" xfId="5426" xr:uid="{00000000-0005-0000-0000-0000B6090000}"/>
    <cellStyle name="Обычный 3 2 4 4" xfId="1234" xr:uid="{00000000-0005-0000-0000-0000B7090000}"/>
    <cellStyle name="Обычный 3 2 4 4 2" xfId="2194" xr:uid="{00000000-0005-0000-0000-0000B8090000}"/>
    <cellStyle name="Обычный 3 2 4 4 2 2" xfId="4466" xr:uid="{00000000-0005-0000-0000-0000B9090000}"/>
    <cellStyle name="Обычный 3 2 4 4 2 2 2" xfId="8755" xr:uid="{00000000-0005-0000-0000-0000BA090000}"/>
    <cellStyle name="Обычный 3 2 4 4 2 3" xfId="6621" xr:uid="{00000000-0005-0000-0000-0000BB090000}"/>
    <cellStyle name="Обычный 3 2 4 4 3" xfId="3516" xr:uid="{00000000-0005-0000-0000-0000BC090000}"/>
    <cellStyle name="Обычный 3 2 4 4 3 2" xfId="7807" xr:uid="{00000000-0005-0000-0000-0000BD090000}"/>
    <cellStyle name="Обычный 3 2 4 4 4" xfId="5673" xr:uid="{00000000-0005-0000-0000-0000BE090000}"/>
    <cellStyle name="Обычный 3 2 4 5" xfId="1719" xr:uid="{00000000-0005-0000-0000-0000BF090000}"/>
    <cellStyle name="Обычный 3 2 4 5 2" xfId="3994" xr:uid="{00000000-0005-0000-0000-0000C0090000}"/>
    <cellStyle name="Обычный 3 2 4 5 2 2" xfId="8283" xr:uid="{00000000-0005-0000-0000-0000C1090000}"/>
    <cellStyle name="Обычный 3 2 4 5 3" xfId="6149" xr:uid="{00000000-0005-0000-0000-0000C2090000}"/>
    <cellStyle name="Обычный 3 2 4 6" xfId="2809" xr:uid="{00000000-0005-0000-0000-0000C3090000}"/>
    <cellStyle name="Обычный 3 2 4 6 2" xfId="4952" xr:uid="{00000000-0005-0000-0000-0000C4090000}"/>
    <cellStyle name="Обычный 3 2 4 6 2 2" xfId="9234" xr:uid="{00000000-0005-0000-0000-0000C5090000}"/>
    <cellStyle name="Обычный 3 2 4 6 3" xfId="7102" xr:uid="{00000000-0005-0000-0000-0000C6090000}"/>
    <cellStyle name="Обычный 3 2 4 7" xfId="2930" xr:uid="{00000000-0005-0000-0000-0000C7090000}"/>
    <cellStyle name="Обычный 3 2 4 7 2" xfId="7221" xr:uid="{00000000-0005-0000-0000-0000C8090000}"/>
    <cellStyle name="Обычный 3 2 4 8" xfId="3044" xr:uid="{00000000-0005-0000-0000-0000C9090000}"/>
    <cellStyle name="Обычный 3 2 4 8 2" xfId="7335" xr:uid="{00000000-0005-0000-0000-0000CA090000}"/>
    <cellStyle name="Обычный 3 2 4 9" xfId="5072" xr:uid="{00000000-0005-0000-0000-0000CB090000}"/>
    <cellStyle name="Обычный 3 2 4 9 2" xfId="9353" xr:uid="{00000000-0005-0000-0000-0000CC090000}"/>
    <cellStyle name="Обычный 3 2 5" xfId="587" xr:uid="{00000000-0005-0000-0000-0000CD090000}"/>
    <cellStyle name="Обычный 3 2 5 2" xfId="918" xr:uid="{00000000-0005-0000-0000-0000CE090000}"/>
    <cellStyle name="Обычный 3 2 5 2 2" xfId="1520" xr:uid="{00000000-0005-0000-0000-0000CF090000}"/>
    <cellStyle name="Обычный 3 2 5 2 2 2" xfId="2479" xr:uid="{00000000-0005-0000-0000-0000D0090000}"/>
    <cellStyle name="Обычный 3 2 5 2 2 2 2" xfId="4751" xr:uid="{00000000-0005-0000-0000-0000D1090000}"/>
    <cellStyle name="Обычный 3 2 5 2 2 2 2 2" xfId="9040" xr:uid="{00000000-0005-0000-0000-0000D2090000}"/>
    <cellStyle name="Обычный 3 2 5 2 2 2 3" xfId="6906" xr:uid="{00000000-0005-0000-0000-0000D3090000}"/>
    <cellStyle name="Обычный 3 2 5 2 2 3" xfId="3801" xr:uid="{00000000-0005-0000-0000-0000D4090000}"/>
    <cellStyle name="Обычный 3 2 5 2 2 3 2" xfId="8092" xr:uid="{00000000-0005-0000-0000-0000D5090000}"/>
    <cellStyle name="Обычный 3 2 5 2 2 4" xfId="5958" xr:uid="{00000000-0005-0000-0000-0000D6090000}"/>
    <cellStyle name="Обычный 3 2 5 2 3" xfId="2007" xr:uid="{00000000-0005-0000-0000-0000D7090000}"/>
    <cellStyle name="Обычный 3 2 5 2 3 2" xfId="4279" xr:uid="{00000000-0005-0000-0000-0000D8090000}"/>
    <cellStyle name="Обычный 3 2 5 2 3 2 2" xfId="8568" xr:uid="{00000000-0005-0000-0000-0000D9090000}"/>
    <cellStyle name="Обычный 3 2 5 2 3 3" xfId="6434" xr:uid="{00000000-0005-0000-0000-0000DA090000}"/>
    <cellStyle name="Обычный 3 2 5 2 4" xfId="3329" xr:uid="{00000000-0005-0000-0000-0000DB090000}"/>
    <cellStyle name="Обычный 3 2 5 2 4 2" xfId="7620" xr:uid="{00000000-0005-0000-0000-0000DC090000}"/>
    <cellStyle name="Обычный 3 2 5 2 5" xfId="5483" xr:uid="{00000000-0005-0000-0000-0000DD090000}"/>
    <cellStyle name="Обычный 3 2 5 3" xfId="1292" xr:uid="{00000000-0005-0000-0000-0000DE090000}"/>
    <cellStyle name="Обычный 3 2 5 3 2" xfId="2251" xr:uid="{00000000-0005-0000-0000-0000DF090000}"/>
    <cellStyle name="Обычный 3 2 5 3 2 2" xfId="4523" xr:uid="{00000000-0005-0000-0000-0000E0090000}"/>
    <cellStyle name="Обычный 3 2 5 3 2 2 2" xfId="8812" xr:uid="{00000000-0005-0000-0000-0000E1090000}"/>
    <cellStyle name="Обычный 3 2 5 3 2 3" xfId="6678" xr:uid="{00000000-0005-0000-0000-0000E2090000}"/>
    <cellStyle name="Обычный 3 2 5 3 3" xfId="3573" xr:uid="{00000000-0005-0000-0000-0000E3090000}"/>
    <cellStyle name="Обычный 3 2 5 3 3 2" xfId="7864" xr:uid="{00000000-0005-0000-0000-0000E4090000}"/>
    <cellStyle name="Обычный 3 2 5 3 4" xfId="5730" xr:uid="{00000000-0005-0000-0000-0000E5090000}"/>
    <cellStyle name="Обычный 3 2 5 4" xfId="1778" xr:uid="{00000000-0005-0000-0000-0000E6090000}"/>
    <cellStyle name="Обычный 3 2 5 4 2" xfId="4051" xr:uid="{00000000-0005-0000-0000-0000E7090000}"/>
    <cellStyle name="Обычный 3 2 5 4 2 2" xfId="8340" xr:uid="{00000000-0005-0000-0000-0000E8090000}"/>
    <cellStyle name="Обычный 3 2 5 4 3" xfId="6206" xr:uid="{00000000-0005-0000-0000-0000E9090000}"/>
    <cellStyle name="Обычный 3 2 5 5" xfId="3101" xr:uid="{00000000-0005-0000-0000-0000EA090000}"/>
    <cellStyle name="Обычный 3 2 5 5 2" xfId="7392" xr:uid="{00000000-0005-0000-0000-0000EB090000}"/>
    <cellStyle name="Обычный 3 2 5 6" xfId="5253" xr:uid="{00000000-0005-0000-0000-0000EC090000}"/>
    <cellStyle name="Обычный 3 2 6" xfId="803" xr:uid="{00000000-0005-0000-0000-0000ED090000}"/>
    <cellStyle name="Обычный 3 2 6 2" xfId="1406" xr:uid="{00000000-0005-0000-0000-0000EE090000}"/>
    <cellStyle name="Обычный 3 2 6 2 2" xfId="2365" xr:uid="{00000000-0005-0000-0000-0000EF090000}"/>
    <cellStyle name="Обычный 3 2 6 2 2 2" xfId="4637" xr:uid="{00000000-0005-0000-0000-0000F0090000}"/>
    <cellStyle name="Обычный 3 2 6 2 2 2 2" xfId="8926" xr:uid="{00000000-0005-0000-0000-0000F1090000}"/>
    <cellStyle name="Обычный 3 2 6 2 2 3" xfId="6792" xr:uid="{00000000-0005-0000-0000-0000F2090000}"/>
    <cellStyle name="Обычный 3 2 6 2 3" xfId="3687" xr:uid="{00000000-0005-0000-0000-0000F3090000}"/>
    <cellStyle name="Обычный 3 2 6 2 3 2" xfId="7978" xr:uid="{00000000-0005-0000-0000-0000F4090000}"/>
    <cellStyle name="Обычный 3 2 6 2 4" xfId="5844" xr:uid="{00000000-0005-0000-0000-0000F5090000}"/>
    <cellStyle name="Обычный 3 2 6 3" xfId="1893" xr:uid="{00000000-0005-0000-0000-0000F6090000}"/>
    <cellStyle name="Обычный 3 2 6 3 2" xfId="4165" xr:uid="{00000000-0005-0000-0000-0000F7090000}"/>
    <cellStyle name="Обычный 3 2 6 3 2 2" xfId="8454" xr:uid="{00000000-0005-0000-0000-0000F8090000}"/>
    <cellStyle name="Обычный 3 2 6 3 3" xfId="6320" xr:uid="{00000000-0005-0000-0000-0000F9090000}"/>
    <cellStyle name="Обычный 3 2 6 4" xfId="3215" xr:uid="{00000000-0005-0000-0000-0000FA090000}"/>
    <cellStyle name="Обычный 3 2 6 4 2" xfId="7506" xr:uid="{00000000-0005-0000-0000-0000FB090000}"/>
    <cellStyle name="Обычный 3 2 6 5" xfId="5369" xr:uid="{00000000-0005-0000-0000-0000FC090000}"/>
    <cellStyle name="Обычный 3 2 7" xfId="1177" xr:uid="{00000000-0005-0000-0000-0000FD090000}"/>
    <cellStyle name="Обычный 3 2 7 2" xfId="2137" xr:uid="{00000000-0005-0000-0000-0000FE090000}"/>
    <cellStyle name="Обычный 3 2 7 2 2" xfId="4409" xr:uid="{00000000-0005-0000-0000-0000FF090000}"/>
    <cellStyle name="Обычный 3 2 7 2 2 2" xfId="8698" xr:uid="{00000000-0005-0000-0000-0000000A0000}"/>
    <cellStyle name="Обычный 3 2 7 2 3" xfId="6564" xr:uid="{00000000-0005-0000-0000-0000010A0000}"/>
    <cellStyle name="Обычный 3 2 7 3" xfId="3459" xr:uid="{00000000-0005-0000-0000-0000020A0000}"/>
    <cellStyle name="Обычный 3 2 7 3 2" xfId="7750" xr:uid="{00000000-0005-0000-0000-0000030A0000}"/>
    <cellStyle name="Обычный 3 2 7 4" xfId="5616" xr:uid="{00000000-0005-0000-0000-0000040A0000}"/>
    <cellStyle name="Обычный 3 2 8" xfId="1661" xr:uid="{00000000-0005-0000-0000-0000050A0000}"/>
    <cellStyle name="Обычный 3 2 8 2" xfId="3937" xr:uid="{00000000-0005-0000-0000-0000060A0000}"/>
    <cellStyle name="Обычный 3 2 8 2 2" xfId="8226" xr:uid="{00000000-0005-0000-0000-0000070A0000}"/>
    <cellStyle name="Обычный 3 2 8 3" xfId="6092" xr:uid="{00000000-0005-0000-0000-0000080A0000}"/>
    <cellStyle name="Обычный 3 2 9" xfId="2752" xr:uid="{00000000-0005-0000-0000-0000090A0000}"/>
    <cellStyle name="Обычный 3 2 9 2" xfId="4895" xr:uid="{00000000-0005-0000-0000-00000A0A0000}"/>
    <cellStyle name="Обычный 3 2 9 2 2" xfId="9177" xr:uid="{00000000-0005-0000-0000-00000B0A0000}"/>
    <cellStyle name="Обычный 3 2 9 3" xfId="7045" xr:uid="{00000000-0005-0000-0000-00000C0A0000}"/>
    <cellStyle name="Обычный 3 3" xfId="367" xr:uid="{00000000-0005-0000-0000-00000D0A0000}"/>
    <cellStyle name="Обычный 3 3 10" xfId="5024" xr:uid="{00000000-0005-0000-0000-00000E0A0000}"/>
    <cellStyle name="Обычный 3 3 10 2" xfId="9305" xr:uid="{00000000-0005-0000-0000-00000F0A0000}"/>
    <cellStyle name="Обычный 3 3 11" xfId="5146" xr:uid="{00000000-0005-0000-0000-0000100A0000}"/>
    <cellStyle name="Обычный 3 3 12" xfId="9646" xr:uid="{00000000-0005-0000-0000-0000110A0000}"/>
    <cellStyle name="Обычный 3 3 13" xfId="9760" xr:uid="{5267CF78-0D87-4E18-895B-47BDBFC4E4BD}"/>
    <cellStyle name="Обычный 3 3 2" xfId="477" xr:uid="{00000000-0005-0000-0000-0000120A0000}"/>
    <cellStyle name="Обычный 3 3 2 10" xfId="5204" xr:uid="{00000000-0005-0000-0000-0000130A0000}"/>
    <cellStyle name="Обычный 3 3 2 11" xfId="9703" xr:uid="{00000000-0005-0000-0000-0000140A0000}"/>
    <cellStyle name="Обычный 3 3 2 12" xfId="9817" xr:uid="{3DE70C21-9C76-4DF3-8CFF-3634DA376671}"/>
    <cellStyle name="Обычный 3 3 2 2" xfId="663" xr:uid="{00000000-0005-0000-0000-0000150A0000}"/>
    <cellStyle name="Обычный 3 3 2 2 2" xfId="984" xr:uid="{00000000-0005-0000-0000-0000160A0000}"/>
    <cellStyle name="Обычный 3 3 2 2 2 2" xfId="1586" xr:uid="{00000000-0005-0000-0000-0000170A0000}"/>
    <cellStyle name="Обычный 3 3 2 2 2 2 2" xfId="2545" xr:uid="{00000000-0005-0000-0000-0000180A0000}"/>
    <cellStyle name="Обычный 3 3 2 2 2 2 2 2" xfId="4817" xr:uid="{00000000-0005-0000-0000-0000190A0000}"/>
    <cellStyle name="Обычный 3 3 2 2 2 2 2 2 2" xfId="9106" xr:uid="{00000000-0005-0000-0000-00001A0A0000}"/>
    <cellStyle name="Обычный 3 3 2 2 2 2 2 3" xfId="6972" xr:uid="{00000000-0005-0000-0000-00001B0A0000}"/>
    <cellStyle name="Обычный 3 3 2 2 2 2 3" xfId="3867" xr:uid="{00000000-0005-0000-0000-00001C0A0000}"/>
    <cellStyle name="Обычный 3 3 2 2 2 2 3 2" xfId="8158" xr:uid="{00000000-0005-0000-0000-00001D0A0000}"/>
    <cellStyle name="Обычный 3 3 2 2 2 2 4" xfId="6024" xr:uid="{00000000-0005-0000-0000-00001E0A0000}"/>
    <cellStyle name="Обычный 3 3 2 2 2 3" xfId="2073" xr:uid="{00000000-0005-0000-0000-00001F0A0000}"/>
    <cellStyle name="Обычный 3 3 2 2 2 3 2" xfId="4345" xr:uid="{00000000-0005-0000-0000-0000200A0000}"/>
    <cellStyle name="Обычный 3 3 2 2 2 3 2 2" xfId="8634" xr:uid="{00000000-0005-0000-0000-0000210A0000}"/>
    <cellStyle name="Обычный 3 3 2 2 2 3 3" xfId="6500" xr:uid="{00000000-0005-0000-0000-0000220A0000}"/>
    <cellStyle name="Обычный 3 3 2 2 2 4" xfId="3395" xr:uid="{00000000-0005-0000-0000-0000230A0000}"/>
    <cellStyle name="Обычный 3 3 2 2 2 4 2" xfId="7686" xr:uid="{00000000-0005-0000-0000-0000240A0000}"/>
    <cellStyle name="Обычный 3 3 2 2 2 5" xfId="5549" xr:uid="{00000000-0005-0000-0000-0000250A0000}"/>
    <cellStyle name="Обычный 3 3 2 2 3" xfId="1358" xr:uid="{00000000-0005-0000-0000-0000260A0000}"/>
    <cellStyle name="Обычный 3 3 2 2 3 2" xfId="2317" xr:uid="{00000000-0005-0000-0000-0000270A0000}"/>
    <cellStyle name="Обычный 3 3 2 2 3 2 2" xfId="4589" xr:uid="{00000000-0005-0000-0000-0000280A0000}"/>
    <cellStyle name="Обычный 3 3 2 2 3 2 2 2" xfId="8878" xr:uid="{00000000-0005-0000-0000-0000290A0000}"/>
    <cellStyle name="Обычный 3 3 2 2 3 2 3" xfId="6744" xr:uid="{00000000-0005-0000-0000-00002A0A0000}"/>
    <cellStyle name="Обычный 3 3 2 2 3 3" xfId="3639" xr:uid="{00000000-0005-0000-0000-00002B0A0000}"/>
    <cellStyle name="Обычный 3 3 2 2 3 3 2" xfId="7930" xr:uid="{00000000-0005-0000-0000-00002C0A0000}"/>
    <cellStyle name="Обычный 3 3 2 2 3 4" xfId="5796" xr:uid="{00000000-0005-0000-0000-00002D0A0000}"/>
    <cellStyle name="Обычный 3 3 2 2 4" xfId="1844" xr:uid="{00000000-0005-0000-0000-00002E0A0000}"/>
    <cellStyle name="Обычный 3 3 2 2 4 2" xfId="4117" xr:uid="{00000000-0005-0000-0000-00002F0A0000}"/>
    <cellStyle name="Обычный 3 3 2 2 4 2 2" xfId="8406" xr:uid="{00000000-0005-0000-0000-0000300A0000}"/>
    <cellStyle name="Обычный 3 3 2 2 4 3" xfId="6272" xr:uid="{00000000-0005-0000-0000-0000310A0000}"/>
    <cellStyle name="Обычный 3 3 2 2 5" xfId="3167" xr:uid="{00000000-0005-0000-0000-0000320A0000}"/>
    <cellStyle name="Обычный 3 3 2 2 5 2" xfId="7458" xr:uid="{00000000-0005-0000-0000-0000330A0000}"/>
    <cellStyle name="Обычный 3 3 2 2 6" xfId="5319" xr:uid="{00000000-0005-0000-0000-0000340A0000}"/>
    <cellStyle name="Обычный 3 3 2 3" xfId="869" xr:uid="{00000000-0005-0000-0000-0000350A0000}"/>
    <cellStyle name="Обычный 3 3 2 3 2" xfId="1472" xr:uid="{00000000-0005-0000-0000-0000360A0000}"/>
    <cellStyle name="Обычный 3 3 2 3 2 2" xfId="2431" xr:uid="{00000000-0005-0000-0000-0000370A0000}"/>
    <cellStyle name="Обычный 3 3 2 3 2 2 2" xfId="4703" xr:uid="{00000000-0005-0000-0000-0000380A0000}"/>
    <cellStyle name="Обычный 3 3 2 3 2 2 2 2" xfId="8992" xr:uid="{00000000-0005-0000-0000-0000390A0000}"/>
    <cellStyle name="Обычный 3 3 2 3 2 2 3" xfId="6858" xr:uid="{00000000-0005-0000-0000-00003A0A0000}"/>
    <cellStyle name="Обычный 3 3 2 3 2 3" xfId="3753" xr:uid="{00000000-0005-0000-0000-00003B0A0000}"/>
    <cellStyle name="Обычный 3 3 2 3 2 3 2" xfId="8044" xr:uid="{00000000-0005-0000-0000-00003C0A0000}"/>
    <cellStyle name="Обычный 3 3 2 3 2 4" xfId="5910" xr:uid="{00000000-0005-0000-0000-00003D0A0000}"/>
    <cellStyle name="Обычный 3 3 2 3 3" xfId="1959" xr:uid="{00000000-0005-0000-0000-00003E0A0000}"/>
    <cellStyle name="Обычный 3 3 2 3 3 2" xfId="4231" xr:uid="{00000000-0005-0000-0000-00003F0A0000}"/>
    <cellStyle name="Обычный 3 3 2 3 3 2 2" xfId="8520" xr:uid="{00000000-0005-0000-0000-0000400A0000}"/>
    <cellStyle name="Обычный 3 3 2 3 3 3" xfId="6386" xr:uid="{00000000-0005-0000-0000-0000410A0000}"/>
    <cellStyle name="Обычный 3 3 2 3 4" xfId="3281" xr:uid="{00000000-0005-0000-0000-0000420A0000}"/>
    <cellStyle name="Обычный 3 3 2 3 4 2" xfId="7572" xr:uid="{00000000-0005-0000-0000-0000430A0000}"/>
    <cellStyle name="Обычный 3 3 2 3 5" xfId="5435" xr:uid="{00000000-0005-0000-0000-0000440A0000}"/>
    <cellStyle name="Обычный 3 3 2 4" xfId="1243" xr:uid="{00000000-0005-0000-0000-0000450A0000}"/>
    <cellStyle name="Обычный 3 3 2 4 2" xfId="2203" xr:uid="{00000000-0005-0000-0000-0000460A0000}"/>
    <cellStyle name="Обычный 3 3 2 4 2 2" xfId="4475" xr:uid="{00000000-0005-0000-0000-0000470A0000}"/>
    <cellStyle name="Обычный 3 3 2 4 2 2 2" xfId="8764" xr:uid="{00000000-0005-0000-0000-0000480A0000}"/>
    <cellStyle name="Обычный 3 3 2 4 2 3" xfId="6630" xr:uid="{00000000-0005-0000-0000-0000490A0000}"/>
    <cellStyle name="Обычный 3 3 2 4 3" xfId="3525" xr:uid="{00000000-0005-0000-0000-00004A0A0000}"/>
    <cellStyle name="Обычный 3 3 2 4 3 2" xfId="7816" xr:uid="{00000000-0005-0000-0000-00004B0A0000}"/>
    <cellStyle name="Обычный 3 3 2 4 4" xfId="5682" xr:uid="{00000000-0005-0000-0000-00004C0A0000}"/>
    <cellStyle name="Обычный 3 3 2 5" xfId="1728" xr:uid="{00000000-0005-0000-0000-00004D0A0000}"/>
    <cellStyle name="Обычный 3 3 2 5 2" xfId="4003" xr:uid="{00000000-0005-0000-0000-00004E0A0000}"/>
    <cellStyle name="Обычный 3 3 2 5 2 2" xfId="8292" xr:uid="{00000000-0005-0000-0000-00004F0A0000}"/>
    <cellStyle name="Обычный 3 3 2 5 3" xfId="6158" xr:uid="{00000000-0005-0000-0000-0000500A0000}"/>
    <cellStyle name="Обычный 3 3 2 6" xfId="2818" xr:uid="{00000000-0005-0000-0000-0000510A0000}"/>
    <cellStyle name="Обычный 3 3 2 6 2" xfId="4961" xr:uid="{00000000-0005-0000-0000-0000520A0000}"/>
    <cellStyle name="Обычный 3 3 2 6 2 2" xfId="9243" xr:uid="{00000000-0005-0000-0000-0000530A0000}"/>
    <cellStyle name="Обычный 3 3 2 6 3" xfId="7111" xr:uid="{00000000-0005-0000-0000-0000540A0000}"/>
    <cellStyle name="Обычный 3 3 2 7" xfId="2939" xr:uid="{00000000-0005-0000-0000-0000550A0000}"/>
    <cellStyle name="Обычный 3 3 2 7 2" xfId="7230" xr:uid="{00000000-0005-0000-0000-0000560A0000}"/>
    <cellStyle name="Обычный 3 3 2 8" xfId="3053" xr:uid="{00000000-0005-0000-0000-0000570A0000}"/>
    <cellStyle name="Обычный 3 3 2 8 2" xfId="7344" xr:uid="{00000000-0005-0000-0000-0000580A0000}"/>
    <cellStyle name="Обычный 3 3 2 9" xfId="5081" xr:uid="{00000000-0005-0000-0000-0000590A0000}"/>
    <cellStyle name="Обычный 3 3 2 9 2" xfId="9362" xr:uid="{00000000-0005-0000-0000-00005A0A0000}"/>
    <cellStyle name="Обычный 3 3 3" xfId="603" xr:uid="{00000000-0005-0000-0000-00005B0A0000}"/>
    <cellStyle name="Обычный 3 3 3 2" xfId="927" xr:uid="{00000000-0005-0000-0000-00005C0A0000}"/>
    <cellStyle name="Обычный 3 3 3 2 2" xfId="1529" xr:uid="{00000000-0005-0000-0000-00005D0A0000}"/>
    <cellStyle name="Обычный 3 3 3 2 2 2" xfId="2488" xr:uid="{00000000-0005-0000-0000-00005E0A0000}"/>
    <cellStyle name="Обычный 3 3 3 2 2 2 2" xfId="4760" xr:uid="{00000000-0005-0000-0000-00005F0A0000}"/>
    <cellStyle name="Обычный 3 3 3 2 2 2 2 2" xfId="9049" xr:uid="{00000000-0005-0000-0000-0000600A0000}"/>
    <cellStyle name="Обычный 3 3 3 2 2 2 3" xfId="6915" xr:uid="{00000000-0005-0000-0000-0000610A0000}"/>
    <cellStyle name="Обычный 3 3 3 2 2 3" xfId="3810" xr:uid="{00000000-0005-0000-0000-0000620A0000}"/>
    <cellStyle name="Обычный 3 3 3 2 2 3 2" xfId="8101" xr:uid="{00000000-0005-0000-0000-0000630A0000}"/>
    <cellStyle name="Обычный 3 3 3 2 2 4" xfId="5967" xr:uid="{00000000-0005-0000-0000-0000640A0000}"/>
    <cellStyle name="Обычный 3 3 3 2 3" xfId="2016" xr:uid="{00000000-0005-0000-0000-0000650A0000}"/>
    <cellStyle name="Обычный 3 3 3 2 3 2" xfId="4288" xr:uid="{00000000-0005-0000-0000-0000660A0000}"/>
    <cellStyle name="Обычный 3 3 3 2 3 2 2" xfId="8577" xr:uid="{00000000-0005-0000-0000-0000670A0000}"/>
    <cellStyle name="Обычный 3 3 3 2 3 3" xfId="6443" xr:uid="{00000000-0005-0000-0000-0000680A0000}"/>
    <cellStyle name="Обычный 3 3 3 2 4" xfId="3338" xr:uid="{00000000-0005-0000-0000-0000690A0000}"/>
    <cellStyle name="Обычный 3 3 3 2 4 2" xfId="7629" xr:uid="{00000000-0005-0000-0000-00006A0A0000}"/>
    <cellStyle name="Обычный 3 3 3 2 5" xfId="5492" xr:uid="{00000000-0005-0000-0000-00006B0A0000}"/>
    <cellStyle name="Обычный 3 3 3 3" xfId="1301" xr:uid="{00000000-0005-0000-0000-00006C0A0000}"/>
    <cellStyle name="Обычный 3 3 3 3 2" xfId="2260" xr:uid="{00000000-0005-0000-0000-00006D0A0000}"/>
    <cellStyle name="Обычный 3 3 3 3 2 2" xfId="4532" xr:uid="{00000000-0005-0000-0000-00006E0A0000}"/>
    <cellStyle name="Обычный 3 3 3 3 2 2 2" xfId="8821" xr:uid="{00000000-0005-0000-0000-00006F0A0000}"/>
    <cellStyle name="Обычный 3 3 3 3 2 3" xfId="6687" xr:uid="{00000000-0005-0000-0000-0000700A0000}"/>
    <cellStyle name="Обычный 3 3 3 3 3" xfId="3582" xr:uid="{00000000-0005-0000-0000-0000710A0000}"/>
    <cellStyle name="Обычный 3 3 3 3 3 2" xfId="7873" xr:uid="{00000000-0005-0000-0000-0000720A0000}"/>
    <cellStyle name="Обычный 3 3 3 3 4" xfId="5739" xr:uid="{00000000-0005-0000-0000-0000730A0000}"/>
    <cellStyle name="Обычный 3 3 3 4" xfId="1787" xr:uid="{00000000-0005-0000-0000-0000740A0000}"/>
    <cellStyle name="Обычный 3 3 3 4 2" xfId="4060" xr:uid="{00000000-0005-0000-0000-0000750A0000}"/>
    <cellStyle name="Обычный 3 3 3 4 2 2" xfId="8349" xr:uid="{00000000-0005-0000-0000-0000760A0000}"/>
    <cellStyle name="Обычный 3 3 3 4 3" xfId="6215" xr:uid="{00000000-0005-0000-0000-0000770A0000}"/>
    <cellStyle name="Обычный 3 3 3 5" xfId="3110" xr:uid="{00000000-0005-0000-0000-0000780A0000}"/>
    <cellStyle name="Обычный 3 3 3 5 2" xfId="7401" xr:uid="{00000000-0005-0000-0000-0000790A0000}"/>
    <cellStyle name="Обычный 3 3 3 6" xfId="5262" xr:uid="{00000000-0005-0000-0000-00007A0A0000}"/>
    <cellStyle name="Обычный 3 3 4" xfId="812" xr:uid="{00000000-0005-0000-0000-00007B0A0000}"/>
    <cellStyle name="Обычный 3 3 4 2" xfId="1415" xr:uid="{00000000-0005-0000-0000-00007C0A0000}"/>
    <cellStyle name="Обычный 3 3 4 2 2" xfId="2374" xr:uid="{00000000-0005-0000-0000-00007D0A0000}"/>
    <cellStyle name="Обычный 3 3 4 2 2 2" xfId="4646" xr:uid="{00000000-0005-0000-0000-00007E0A0000}"/>
    <cellStyle name="Обычный 3 3 4 2 2 2 2" xfId="8935" xr:uid="{00000000-0005-0000-0000-00007F0A0000}"/>
    <cellStyle name="Обычный 3 3 4 2 2 3" xfId="6801" xr:uid="{00000000-0005-0000-0000-0000800A0000}"/>
    <cellStyle name="Обычный 3 3 4 2 3" xfId="3696" xr:uid="{00000000-0005-0000-0000-0000810A0000}"/>
    <cellStyle name="Обычный 3 3 4 2 3 2" xfId="7987" xr:uid="{00000000-0005-0000-0000-0000820A0000}"/>
    <cellStyle name="Обычный 3 3 4 2 4" xfId="5853" xr:uid="{00000000-0005-0000-0000-0000830A0000}"/>
    <cellStyle name="Обычный 3 3 4 3" xfId="1902" xr:uid="{00000000-0005-0000-0000-0000840A0000}"/>
    <cellStyle name="Обычный 3 3 4 3 2" xfId="4174" xr:uid="{00000000-0005-0000-0000-0000850A0000}"/>
    <cellStyle name="Обычный 3 3 4 3 2 2" xfId="8463" xr:uid="{00000000-0005-0000-0000-0000860A0000}"/>
    <cellStyle name="Обычный 3 3 4 3 3" xfId="6329" xr:uid="{00000000-0005-0000-0000-0000870A0000}"/>
    <cellStyle name="Обычный 3 3 4 4" xfId="3224" xr:uid="{00000000-0005-0000-0000-0000880A0000}"/>
    <cellStyle name="Обычный 3 3 4 4 2" xfId="7515" xr:uid="{00000000-0005-0000-0000-0000890A0000}"/>
    <cellStyle name="Обычный 3 3 4 5" xfId="5378" xr:uid="{00000000-0005-0000-0000-00008A0A0000}"/>
    <cellStyle name="Обычный 3 3 5" xfId="1186" xr:uid="{00000000-0005-0000-0000-00008B0A0000}"/>
    <cellStyle name="Обычный 3 3 5 2" xfId="2146" xr:uid="{00000000-0005-0000-0000-00008C0A0000}"/>
    <cellStyle name="Обычный 3 3 5 2 2" xfId="4418" xr:uid="{00000000-0005-0000-0000-00008D0A0000}"/>
    <cellStyle name="Обычный 3 3 5 2 2 2" xfId="8707" xr:uid="{00000000-0005-0000-0000-00008E0A0000}"/>
    <cellStyle name="Обычный 3 3 5 2 3" xfId="6573" xr:uid="{00000000-0005-0000-0000-00008F0A0000}"/>
    <cellStyle name="Обычный 3 3 5 3" xfId="3468" xr:uid="{00000000-0005-0000-0000-0000900A0000}"/>
    <cellStyle name="Обычный 3 3 5 3 2" xfId="7759" xr:uid="{00000000-0005-0000-0000-0000910A0000}"/>
    <cellStyle name="Обычный 3 3 5 4" xfId="5625" xr:uid="{00000000-0005-0000-0000-0000920A0000}"/>
    <cellStyle name="Обычный 3 3 6" xfId="1671" xr:uid="{00000000-0005-0000-0000-0000930A0000}"/>
    <cellStyle name="Обычный 3 3 6 2" xfId="3946" xr:uid="{00000000-0005-0000-0000-0000940A0000}"/>
    <cellStyle name="Обычный 3 3 6 2 2" xfId="8235" xr:uid="{00000000-0005-0000-0000-0000950A0000}"/>
    <cellStyle name="Обычный 3 3 6 3" xfId="6101" xr:uid="{00000000-0005-0000-0000-0000960A0000}"/>
    <cellStyle name="Обычный 3 3 7" xfId="2761" xr:uid="{00000000-0005-0000-0000-0000970A0000}"/>
    <cellStyle name="Обычный 3 3 7 2" xfId="4904" xr:uid="{00000000-0005-0000-0000-0000980A0000}"/>
    <cellStyle name="Обычный 3 3 7 2 2" xfId="9186" xr:uid="{00000000-0005-0000-0000-0000990A0000}"/>
    <cellStyle name="Обычный 3 3 7 3" xfId="7054" xr:uid="{00000000-0005-0000-0000-00009A0A0000}"/>
    <cellStyle name="Обычный 3 3 8" xfId="2882" xr:uid="{00000000-0005-0000-0000-00009B0A0000}"/>
    <cellStyle name="Обычный 3 3 8 2" xfId="7173" xr:uid="{00000000-0005-0000-0000-00009C0A0000}"/>
    <cellStyle name="Обычный 3 3 9" xfId="2996" xr:uid="{00000000-0005-0000-0000-00009D0A0000}"/>
    <cellStyle name="Обычный 3 3 9 2" xfId="7287" xr:uid="{00000000-0005-0000-0000-00009E0A0000}"/>
    <cellStyle name="Обычный 3 4" xfId="395" xr:uid="{00000000-0005-0000-0000-00009F0A0000}"/>
    <cellStyle name="Обычный 3 4 10" xfId="5043" xr:uid="{00000000-0005-0000-0000-0000A00A0000}"/>
    <cellStyle name="Обычный 3 4 10 2" xfId="9324" xr:uid="{00000000-0005-0000-0000-0000A10A0000}"/>
    <cellStyle name="Обычный 3 4 11" xfId="5165" xr:uid="{00000000-0005-0000-0000-0000A20A0000}"/>
    <cellStyle name="Обычный 3 4 12" xfId="9526" xr:uid="{00000000-0005-0000-0000-0000A30A0000}"/>
    <cellStyle name="Обычный 3 4 13" xfId="9665" xr:uid="{00000000-0005-0000-0000-0000A40A0000}"/>
    <cellStyle name="Обычный 3 4 14" xfId="9779" xr:uid="{EF40F4DD-9A1B-43D0-A6F0-93B8C0761AE1}"/>
    <cellStyle name="Обычный 3 4 2" xfId="496" xr:uid="{00000000-0005-0000-0000-0000A50A0000}"/>
    <cellStyle name="Обычный 3 4 2 10" xfId="5223" xr:uid="{00000000-0005-0000-0000-0000A60A0000}"/>
    <cellStyle name="Обычный 3 4 2 11" xfId="9722" xr:uid="{00000000-0005-0000-0000-0000A70A0000}"/>
    <cellStyle name="Обычный 3 4 2 12" xfId="9836" xr:uid="{5E3B97D8-68A7-4F1D-B41B-B16C7938C718}"/>
    <cellStyle name="Обычный 3 4 2 2" xfId="682" xr:uid="{00000000-0005-0000-0000-0000A80A0000}"/>
    <cellStyle name="Обычный 3 4 2 2 2" xfId="1003" xr:uid="{00000000-0005-0000-0000-0000A90A0000}"/>
    <cellStyle name="Обычный 3 4 2 2 2 2" xfId="1605" xr:uid="{00000000-0005-0000-0000-0000AA0A0000}"/>
    <cellStyle name="Обычный 3 4 2 2 2 2 2" xfId="2564" xr:uid="{00000000-0005-0000-0000-0000AB0A0000}"/>
    <cellStyle name="Обычный 3 4 2 2 2 2 2 2" xfId="4836" xr:uid="{00000000-0005-0000-0000-0000AC0A0000}"/>
    <cellStyle name="Обычный 3 4 2 2 2 2 2 2 2" xfId="9125" xr:uid="{00000000-0005-0000-0000-0000AD0A0000}"/>
    <cellStyle name="Обычный 3 4 2 2 2 2 2 3" xfId="6991" xr:uid="{00000000-0005-0000-0000-0000AE0A0000}"/>
    <cellStyle name="Обычный 3 4 2 2 2 2 3" xfId="3886" xr:uid="{00000000-0005-0000-0000-0000AF0A0000}"/>
    <cellStyle name="Обычный 3 4 2 2 2 2 3 2" xfId="8177" xr:uid="{00000000-0005-0000-0000-0000B00A0000}"/>
    <cellStyle name="Обычный 3 4 2 2 2 2 4" xfId="6043" xr:uid="{00000000-0005-0000-0000-0000B10A0000}"/>
    <cellStyle name="Обычный 3 4 2 2 2 3" xfId="2092" xr:uid="{00000000-0005-0000-0000-0000B20A0000}"/>
    <cellStyle name="Обычный 3 4 2 2 2 3 2" xfId="4364" xr:uid="{00000000-0005-0000-0000-0000B30A0000}"/>
    <cellStyle name="Обычный 3 4 2 2 2 3 2 2" xfId="8653" xr:uid="{00000000-0005-0000-0000-0000B40A0000}"/>
    <cellStyle name="Обычный 3 4 2 2 2 3 3" xfId="6519" xr:uid="{00000000-0005-0000-0000-0000B50A0000}"/>
    <cellStyle name="Обычный 3 4 2 2 2 4" xfId="3414" xr:uid="{00000000-0005-0000-0000-0000B60A0000}"/>
    <cellStyle name="Обычный 3 4 2 2 2 4 2" xfId="7705" xr:uid="{00000000-0005-0000-0000-0000B70A0000}"/>
    <cellStyle name="Обычный 3 4 2 2 2 5" xfId="5568" xr:uid="{00000000-0005-0000-0000-0000B80A0000}"/>
    <cellStyle name="Обычный 3 4 2 2 3" xfId="1377" xr:uid="{00000000-0005-0000-0000-0000B90A0000}"/>
    <cellStyle name="Обычный 3 4 2 2 3 2" xfId="2336" xr:uid="{00000000-0005-0000-0000-0000BA0A0000}"/>
    <cellStyle name="Обычный 3 4 2 2 3 2 2" xfId="4608" xr:uid="{00000000-0005-0000-0000-0000BB0A0000}"/>
    <cellStyle name="Обычный 3 4 2 2 3 2 2 2" xfId="8897" xr:uid="{00000000-0005-0000-0000-0000BC0A0000}"/>
    <cellStyle name="Обычный 3 4 2 2 3 2 3" xfId="6763" xr:uid="{00000000-0005-0000-0000-0000BD0A0000}"/>
    <cellStyle name="Обычный 3 4 2 2 3 3" xfId="3658" xr:uid="{00000000-0005-0000-0000-0000BE0A0000}"/>
    <cellStyle name="Обычный 3 4 2 2 3 3 2" xfId="7949" xr:uid="{00000000-0005-0000-0000-0000BF0A0000}"/>
    <cellStyle name="Обычный 3 4 2 2 3 4" xfId="5815" xr:uid="{00000000-0005-0000-0000-0000C00A0000}"/>
    <cellStyle name="Обычный 3 4 2 2 4" xfId="1863" xr:uid="{00000000-0005-0000-0000-0000C10A0000}"/>
    <cellStyle name="Обычный 3 4 2 2 4 2" xfId="4136" xr:uid="{00000000-0005-0000-0000-0000C20A0000}"/>
    <cellStyle name="Обычный 3 4 2 2 4 2 2" xfId="8425" xr:uid="{00000000-0005-0000-0000-0000C30A0000}"/>
    <cellStyle name="Обычный 3 4 2 2 4 3" xfId="6291" xr:uid="{00000000-0005-0000-0000-0000C40A0000}"/>
    <cellStyle name="Обычный 3 4 2 2 5" xfId="3186" xr:uid="{00000000-0005-0000-0000-0000C50A0000}"/>
    <cellStyle name="Обычный 3 4 2 2 5 2" xfId="7477" xr:uid="{00000000-0005-0000-0000-0000C60A0000}"/>
    <cellStyle name="Обычный 3 4 2 2 6" xfId="5338" xr:uid="{00000000-0005-0000-0000-0000C70A0000}"/>
    <cellStyle name="Обычный 3 4 2 3" xfId="888" xr:uid="{00000000-0005-0000-0000-0000C80A0000}"/>
    <cellStyle name="Обычный 3 4 2 3 2" xfId="1491" xr:uid="{00000000-0005-0000-0000-0000C90A0000}"/>
    <cellStyle name="Обычный 3 4 2 3 2 2" xfId="2450" xr:uid="{00000000-0005-0000-0000-0000CA0A0000}"/>
    <cellStyle name="Обычный 3 4 2 3 2 2 2" xfId="4722" xr:uid="{00000000-0005-0000-0000-0000CB0A0000}"/>
    <cellStyle name="Обычный 3 4 2 3 2 2 2 2" xfId="9011" xr:uid="{00000000-0005-0000-0000-0000CC0A0000}"/>
    <cellStyle name="Обычный 3 4 2 3 2 2 3" xfId="6877" xr:uid="{00000000-0005-0000-0000-0000CD0A0000}"/>
    <cellStyle name="Обычный 3 4 2 3 2 3" xfId="3772" xr:uid="{00000000-0005-0000-0000-0000CE0A0000}"/>
    <cellStyle name="Обычный 3 4 2 3 2 3 2" xfId="8063" xr:uid="{00000000-0005-0000-0000-0000CF0A0000}"/>
    <cellStyle name="Обычный 3 4 2 3 2 4" xfId="5929" xr:uid="{00000000-0005-0000-0000-0000D00A0000}"/>
    <cellStyle name="Обычный 3 4 2 3 3" xfId="1978" xr:uid="{00000000-0005-0000-0000-0000D10A0000}"/>
    <cellStyle name="Обычный 3 4 2 3 3 2" xfId="4250" xr:uid="{00000000-0005-0000-0000-0000D20A0000}"/>
    <cellStyle name="Обычный 3 4 2 3 3 2 2" xfId="8539" xr:uid="{00000000-0005-0000-0000-0000D30A0000}"/>
    <cellStyle name="Обычный 3 4 2 3 3 3" xfId="6405" xr:uid="{00000000-0005-0000-0000-0000D40A0000}"/>
    <cellStyle name="Обычный 3 4 2 3 4" xfId="3300" xr:uid="{00000000-0005-0000-0000-0000D50A0000}"/>
    <cellStyle name="Обычный 3 4 2 3 4 2" xfId="7591" xr:uid="{00000000-0005-0000-0000-0000D60A0000}"/>
    <cellStyle name="Обычный 3 4 2 3 5" xfId="5454" xr:uid="{00000000-0005-0000-0000-0000D70A0000}"/>
    <cellStyle name="Обычный 3 4 2 4" xfId="1262" xr:uid="{00000000-0005-0000-0000-0000D80A0000}"/>
    <cellStyle name="Обычный 3 4 2 4 2" xfId="2222" xr:uid="{00000000-0005-0000-0000-0000D90A0000}"/>
    <cellStyle name="Обычный 3 4 2 4 2 2" xfId="4494" xr:uid="{00000000-0005-0000-0000-0000DA0A0000}"/>
    <cellStyle name="Обычный 3 4 2 4 2 2 2" xfId="8783" xr:uid="{00000000-0005-0000-0000-0000DB0A0000}"/>
    <cellStyle name="Обычный 3 4 2 4 2 3" xfId="6649" xr:uid="{00000000-0005-0000-0000-0000DC0A0000}"/>
    <cellStyle name="Обычный 3 4 2 4 3" xfId="3544" xr:uid="{00000000-0005-0000-0000-0000DD0A0000}"/>
    <cellStyle name="Обычный 3 4 2 4 3 2" xfId="7835" xr:uid="{00000000-0005-0000-0000-0000DE0A0000}"/>
    <cellStyle name="Обычный 3 4 2 4 4" xfId="5701" xr:uid="{00000000-0005-0000-0000-0000DF0A0000}"/>
    <cellStyle name="Обычный 3 4 2 5" xfId="1747" xr:uid="{00000000-0005-0000-0000-0000E00A0000}"/>
    <cellStyle name="Обычный 3 4 2 5 2" xfId="4022" xr:uid="{00000000-0005-0000-0000-0000E10A0000}"/>
    <cellStyle name="Обычный 3 4 2 5 2 2" xfId="8311" xr:uid="{00000000-0005-0000-0000-0000E20A0000}"/>
    <cellStyle name="Обычный 3 4 2 5 3" xfId="6177" xr:uid="{00000000-0005-0000-0000-0000E30A0000}"/>
    <cellStyle name="Обычный 3 4 2 6" xfId="2837" xr:uid="{00000000-0005-0000-0000-0000E40A0000}"/>
    <cellStyle name="Обычный 3 4 2 6 2" xfId="4980" xr:uid="{00000000-0005-0000-0000-0000E50A0000}"/>
    <cellStyle name="Обычный 3 4 2 6 2 2" xfId="9262" xr:uid="{00000000-0005-0000-0000-0000E60A0000}"/>
    <cellStyle name="Обычный 3 4 2 6 3" xfId="7130" xr:uid="{00000000-0005-0000-0000-0000E70A0000}"/>
    <cellStyle name="Обычный 3 4 2 7" xfId="2958" xr:uid="{00000000-0005-0000-0000-0000E80A0000}"/>
    <cellStyle name="Обычный 3 4 2 7 2" xfId="7249" xr:uid="{00000000-0005-0000-0000-0000E90A0000}"/>
    <cellStyle name="Обычный 3 4 2 8" xfId="3072" xr:uid="{00000000-0005-0000-0000-0000EA0A0000}"/>
    <cellStyle name="Обычный 3 4 2 8 2" xfId="7363" xr:uid="{00000000-0005-0000-0000-0000EB0A0000}"/>
    <cellStyle name="Обычный 3 4 2 9" xfId="5100" xr:uid="{00000000-0005-0000-0000-0000EC0A0000}"/>
    <cellStyle name="Обычный 3 4 2 9 2" xfId="9381" xr:uid="{00000000-0005-0000-0000-0000ED0A0000}"/>
    <cellStyle name="Обычный 3 4 3" xfId="623" xr:uid="{00000000-0005-0000-0000-0000EE0A0000}"/>
    <cellStyle name="Обычный 3 4 3 2" xfId="946" xr:uid="{00000000-0005-0000-0000-0000EF0A0000}"/>
    <cellStyle name="Обычный 3 4 3 2 2" xfId="1548" xr:uid="{00000000-0005-0000-0000-0000F00A0000}"/>
    <cellStyle name="Обычный 3 4 3 2 2 2" xfId="2507" xr:uid="{00000000-0005-0000-0000-0000F10A0000}"/>
    <cellStyle name="Обычный 3 4 3 2 2 2 2" xfId="4779" xr:uid="{00000000-0005-0000-0000-0000F20A0000}"/>
    <cellStyle name="Обычный 3 4 3 2 2 2 2 2" xfId="9068" xr:uid="{00000000-0005-0000-0000-0000F30A0000}"/>
    <cellStyle name="Обычный 3 4 3 2 2 2 3" xfId="6934" xr:uid="{00000000-0005-0000-0000-0000F40A0000}"/>
    <cellStyle name="Обычный 3 4 3 2 2 3" xfId="3829" xr:uid="{00000000-0005-0000-0000-0000F50A0000}"/>
    <cellStyle name="Обычный 3 4 3 2 2 3 2" xfId="8120" xr:uid="{00000000-0005-0000-0000-0000F60A0000}"/>
    <cellStyle name="Обычный 3 4 3 2 2 4" xfId="5986" xr:uid="{00000000-0005-0000-0000-0000F70A0000}"/>
    <cellStyle name="Обычный 3 4 3 2 3" xfId="2035" xr:uid="{00000000-0005-0000-0000-0000F80A0000}"/>
    <cellStyle name="Обычный 3 4 3 2 3 2" xfId="4307" xr:uid="{00000000-0005-0000-0000-0000F90A0000}"/>
    <cellStyle name="Обычный 3 4 3 2 3 2 2" xfId="8596" xr:uid="{00000000-0005-0000-0000-0000FA0A0000}"/>
    <cellStyle name="Обычный 3 4 3 2 3 3" xfId="6462" xr:uid="{00000000-0005-0000-0000-0000FB0A0000}"/>
    <cellStyle name="Обычный 3 4 3 2 4" xfId="3357" xr:uid="{00000000-0005-0000-0000-0000FC0A0000}"/>
    <cellStyle name="Обычный 3 4 3 2 4 2" xfId="7648" xr:uid="{00000000-0005-0000-0000-0000FD0A0000}"/>
    <cellStyle name="Обычный 3 4 3 2 5" xfId="5511" xr:uid="{00000000-0005-0000-0000-0000FE0A0000}"/>
    <cellStyle name="Обычный 3 4 3 3" xfId="1320" xr:uid="{00000000-0005-0000-0000-0000FF0A0000}"/>
    <cellStyle name="Обычный 3 4 3 3 2" xfId="2279" xr:uid="{00000000-0005-0000-0000-0000000B0000}"/>
    <cellStyle name="Обычный 3 4 3 3 2 2" xfId="4551" xr:uid="{00000000-0005-0000-0000-0000010B0000}"/>
    <cellStyle name="Обычный 3 4 3 3 2 2 2" xfId="8840" xr:uid="{00000000-0005-0000-0000-0000020B0000}"/>
    <cellStyle name="Обычный 3 4 3 3 2 3" xfId="6706" xr:uid="{00000000-0005-0000-0000-0000030B0000}"/>
    <cellStyle name="Обычный 3 4 3 3 3" xfId="3601" xr:uid="{00000000-0005-0000-0000-0000040B0000}"/>
    <cellStyle name="Обычный 3 4 3 3 3 2" xfId="7892" xr:uid="{00000000-0005-0000-0000-0000050B0000}"/>
    <cellStyle name="Обычный 3 4 3 3 4" xfId="5758" xr:uid="{00000000-0005-0000-0000-0000060B0000}"/>
    <cellStyle name="Обычный 3 4 3 4" xfId="1806" xr:uid="{00000000-0005-0000-0000-0000070B0000}"/>
    <cellStyle name="Обычный 3 4 3 4 2" xfId="4079" xr:uid="{00000000-0005-0000-0000-0000080B0000}"/>
    <cellStyle name="Обычный 3 4 3 4 2 2" xfId="8368" xr:uid="{00000000-0005-0000-0000-0000090B0000}"/>
    <cellStyle name="Обычный 3 4 3 4 3" xfId="6234" xr:uid="{00000000-0005-0000-0000-00000A0B0000}"/>
    <cellStyle name="Обычный 3 4 3 5" xfId="3129" xr:uid="{00000000-0005-0000-0000-00000B0B0000}"/>
    <cellStyle name="Обычный 3 4 3 5 2" xfId="7420" xr:uid="{00000000-0005-0000-0000-00000C0B0000}"/>
    <cellStyle name="Обычный 3 4 3 6" xfId="5281" xr:uid="{00000000-0005-0000-0000-00000D0B0000}"/>
    <cellStyle name="Обычный 3 4 4" xfId="831" xr:uid="{00000000-0005-0000-0000-00000E0B0000}"/>
    <cellStyle name="Обычный 3 4 4 2" xfId="1434" xr:uid="{00000000-0005-0000-0000-00000F0B0000}"/>
    <cellStyle name="Обычный 3 4 4 2 2" xfId="2393" xr:uid="{00000000-0005-0000-0000-0000100B0000}"/>
    <cellStyle name="Обычный 3 4 4 2 2 2" xfId="4665" xr:uid="{00000000-0005-0000-0000-0000110B0000}"/>
    <cellStyle name="Обычный 3 4 4 2 2 2 2" xfId="8954" xr:uid="{00000000-0005-0000-0000-0000120B0000}"/>
    <cellStyle name="Обычный 3 4 4 2 2 3" xfId="6820" xr:uid="{00000000-0005-0000-0000-0000130B0000}"/>
    <cellStyle name="Обычный 3 4 4 2 3" xfId="3715" xr:uid="{00000000-0005-0000-0000-0000140B0000}"/>
    <cellStyle name="Обычный 3 4 4 2 3 2" xfId="8006" xr:uid="{00000000-0005-0000-0000-0000150B0000}"/>
    <cellStyle name="Обычный 3 4 4 2 4" xfId="5872" xr:uid="{00000000-0005-0000-0000-0000160B0000}"/>
    <cellStyle name="Обычный 3 4 4 3" xfId="1921" xr:uid="{00000000-0005-0000-0000-0000170B0000}"/>
    <cellStyle name="Обычный 3 4 4 3 2" xfId="4193" xr:uid="{00000000-0005-0000-0000-0000180B0000}"/>
    <cellStyle name="Обычный 3 4 4 3 2 2" xfId="8482" xr:uid="{00000000-0005-0000-0000-0000190B0000}"/>
    <cellStyle name="Обычный 3 4 4 3 3" xfId="6348" xr:uid="{00000000-0005-0000-0000-00001A0B0000}"/>
    <cellStyle name="Обычный 3 4 4 4" xfId="3243" xr:uid="{00000000-0005-0000-0000-00001B0B0000}"/>
    <cellStyle name="Обычный 3 4 4 4 2" xfId="7534" xr:uid="{00000000-0005-0000-0000-00001C0B0000}"/>
    <cellStyle name="Обычный 3 4 4 5" xfId="5397" xr:uid="{00000000-0005-0000-0000-00001D0B0000}"/>
    <cellStyle name="Обычный 3 4 5" xfId="1205" xr:uid="{00000000-0005-0000-0000-00001E0B0000}"/>
    <cellStyle name="Обычный 3 4 5 2" xfId="2165" xr:uid="{00000000-0005-0000-0000-00001F0B0000}"/>
    <cellStyle name="Обычный 3 4 5 2 2" xfId="4437" xr:uid="{00000000-0005-0000-0000-0000200B0000}"/>
    <cellStyle name="Обычный 3 4 5 2 2 2" xfId="8726" xr:uid="{00000000-0005-0000-0000-0000210B0000}"/>
    <cellStyle name="Обычный 3 4 5 2 3" xfId="6592" xr:uid="{00000000-0005-0000-0000-0000220B0000}"/>
    <cellStyle name="Обычный 3 4 5 3" xfId="3487" xr:uid="{00000000-0005-0000-0000-0000230B0000}"/>
    <cellStyle name="Обычный 3 4 5 3 2" xfId="7778" xr:uid="{00000000-0005-0000-0000-0000240B0000}"/>
    <cellStyle name="Обычный 3 4 5 4" xfId="5644" xr:uid="{00000000-0005-0000-0000-0000250B0000}"/>
    <cellStyle name="Обычный 3 4 6" xfId="1690" xr:uid="{00000000-0005-0000-0000-0000260B0000}"/>
    <cellStyle name="Обычный 3 4 6 2" xfId="3965" xr:uid="{00000000-0005-0000-0000-0000270B0000}"/>
    <cellStyle name="Обычный 3 4 6 2 2" xfId="8254" xr:uid="{00000000-0005-0000-0000-0000280B0000}"/>
    <cellStyle name="Обычный 3 4 6 3" xfId="6120" xr:uid="{00000000-0005-0000-0000-0000290B0000}"/>
    <cellStyle name="Обычный 3 4 7" xfId="2780" xr:uid="{00000000-0005-0000-0000-00002A0B0000}"/>
    <cellStyle name="Обычный 3 4 7 2" xfId="4923" xr:uid="{00000000-0005-0000-0000-00002B0B0000}"/>
    <cellStyle name="Обычный 3 4 7 2 2" xfId="9205" xr:uid="{00000000-0005-0000-0000-00002C0B0000}"/>
    <cellStyle name="Обычный 3 4 7 3" xfId="7073" xr:uid="{00000000-0005-0000-0000-00002D0B0000}"/>
    <cellStyle name="Обычный 3 4 8" xfId="2901" xr:uid="{00000000-0005-0000-0000-00002E0B0000}"/>
    <cellStyle name="Обычный 3 4 8 2" xfId="7192" xr:uid="{00000000-0005-0000-0000-00002F0B0000}"/>
    <cellStyle name="Обычный 3 4 9" xfId="3015" xr:uid="{00000000-0005-0000-0000-0000300B0000}"/>
    <cellStyle name="Обычный 3 4 9 2" xfId="7306" xr:uid="{00000000-0005-0000-0000-0000310B0000}"/>
    <cellStyle name="Обычный 3 5" xfId="457" xr:uid="{00000000-0005-0000-0000-0000320B0000}"/>
    <cellStyle name="Обычный 3 5 10" xfId="5185" xr:uid="{00000000-0005-0000-0000-0000330B0000}"/>
    <cellStyle name="Обычный 3 5 11" xfId="9684" xr:uid="{00000000-0005-0000-0000-0000340B0000}"/>
    <cellStyle name="Обычный 3 5 12" xfId="9798" xr:uid="{19513084-2274-4517-9BF1-AD9A000145B2}"/>
    <cellStyle name="Обычный 3 5 2" xfId="644" xr:uid="{00000000-0005-0000-0000-0000350B0000}"/>
    <cellStyle name="Обычный 3 5 2 2" xfId="965" xr:uid="{00000000-0005-0000-0000-0000360B0000}"/>
    <cellStyle name="Обычный 3 5 2 2 2" xfId="1567" xr:uid="{00000000-0005-0000-0000-0000370B0000}"/>
    <cellStyle name="Обычный 3 5 2 2 2 2" xfId="2526" xr:uid="{00000000-0005-0000-0000-0000380B0000}"/>
    <cellStyle name="Обычный 3 5 2 2 2 2 2" xfId="4798" xr:uid="{00000000-0005-0000-0000-0000390B0000}"/>
    <cellStyle name="Обычный 3 5 2 2 2 2 2 2" xfId="9087" xr:uid="{00000000-0005-0000-0000-00003A0B0000}"/>
    <cellStyle name="Обычный 3 5 2 2 2 2 3" xfId="6953" xr:uid="{00000000-0005-0000-0000-00003B0B0000}"/>
    <cellStyle name="Обычный 3 5 2 2 2 3" xfId="3848" xr:uid="{00000000-0005-0000-0000-00003C0B0000}"/>
    <cellStyle name="Обычный 3 5 2 2 2 3 2" xfId="8139" xr:uid="{00000000-0005-0000-0000-00003D0B0000}"/>
    <cellStyle name="Обычный 3 5 2 2 2 4" xfId="6005" xr:uid="{00000000-0005-0000-0000-00003E0B0000}"/>
    <cellStyle name="Обычный 3 5 2 2 3" xfId="2054" xr:uid="{00000000-0005-0000-0000-00003F0B0000}"/>
    <cellStyle name="Обычный 3 5 2 2 3 2" xfId="4326" xr:uid="{00000000-0005-0000-0000-0000400B0000}"/>
    <cellStyle name="Обычный 3 5 2 2 3 2 2" xfId="8615" xr:uid="{00000000-0005-0000-0000-0000410B0000}"/>
    <cellStyle name="Обычный 3 5 2 2 3 3" xfId="6481" xr:uid="{00000000-0005-0000-0000-0000420B0000}"/>
    <cellStyle name="Обычный 3 5 2 2 4" xfId="3376" xr:uid="{00000000-0005-0000-0000-0000430B0000}"/>
    <cellStyle name="Обычный 3 5 2 2 4 2" xfId="7667" xr:uid="{00000000-0005-0000-0000-0000440B0000}"/>
    <cellStyle name="Обычный 3 5 2 2 5" xfId="5530" xr:uid="{00000000-0005-0000-0000-0000450B0000}"/>
    <cellStyle name="Обычный 3 5 2 3" xfId="1339" xr:uid="{00000000-0005-0000-0000-0000460B0000}"/>
    <cellStyle name="Обычный 3 5 2 3 2" xfId="2298" xr:uid="{00000000-0005-0000-0000-0000470B0000}"/>
    <cellStyle name="Обычный 3 5 2 3 2 2" xfId="4570" xr:uid="{00000000-0005-0000-0000-0000480B0000}"/>
    <cellStyle name="Обычный 3 5 2 3 2 2 2" xfId="8859" xr:uid="{00000000-0005-0000-0000-0000490B0000}"/>
    <cellStyle name="Обычный 3 5 2 3 2 3" xfId="6725" xr:uid="{00000000-0005-0000-0000-00004A0B0000}"/>
    <cellStyle name="Обычный 3 5 2 3 3" xfId="3620" xr:uid="{00000000-0005-0000-0000-00004B0B0000}"/>
    <cellStyle name="Обычный 3 5 2 3 3 2" xfId="7911" xr:uid="{00000000-0005-0000-0000-00004C0B0000}"/>
    <cellStyle name="Обычный 3 5 2 3 4" xfId="5777" xr:uid="{00000000-0005-0000-0000-00004D0B0000}"/>
    <cellStyle name="Обычный 3 5 2 4" xfId="1825" xr:uid="{00000000-0005-0000-0000-00004E0B0000}"/>
    <cellStyle name="Обычный 3 5 2 4 2" xfId="4098" xr:uid="{00000000-0005-0000-0000-00004F0B0000}"/>
    <cellStyle name="Обычный 3 5 2 4 2 2" xfId="8387" xr:uid="{00000000-0005-0000-0000-0000500B0000}"/>
    <cellStyle name="Обычный 3 5 2 4 3" xfId="6253" xr:uid="{00000000-0005-0000-0000-0000510B0000}"/>
    <cellStyle name="Обычный 3 5 2 5" xfId="3148" xr:uid="{00000000-0005-0000-0000-0000520B0000}"/>
    <cellStyle name="Обычный 3 5 2 5 2" xfId="7439" xr:uid="{00000000-0005-0000-0000-0000530B0000}"/>
    <cellStyle name="Обычный 3 5 2 6" xfId="5300" xr:uid="{00000000-0005-0000-0000-0000540B0000}"/>
    <cellStyle name="Обычный 3 5 3" xfId="850" xr:uid="{00000000-0005-0000-0000-0000550B0000}"/>
    <cellStyle name="Обычный 3 5 3 2" xfId="1453" xr:uid="{00000000-0005-0000-0000-0000560B0000}"/>
    <cellStyle name="Обычный 3 5 3 2 2" xfId="2412" xr:uid="{00000000-0005-0000-0000-0000570B0000}"/>
    <cellStyle name="Обычный 3 5 3 2 2 2" xfId="4684" xr:uid="{00000000-0005-0000-0000-0000580B0000}"/>
    <cellStyle name="Обычный 3 5 3 2 2 2 2" xfId="8973" xr:uid="{00000000-0005-0000-0000-0000590B0000}"/>
    <cellStyle name="Обычный 3 5 3 2 2 3" xfId="6839" xr:uid="{00000000-0005-0000-0000-00005A0B0000}"/>
    <cellStyle name="Обычный 3 5 3 2 3" xfId="3734" xr:uid="{00000000-0005-0000-0000-00005B0B0000}"/>
    <cellStyle name="Обычный 3 5 3 2 3 2" xfId="8025" xr:uid="{00000000-0005-0000-0000-00005C0B0000}"/>
    <cellStyle name="Обычный 3 5 3 2 4" xfId="5891" xr:uid="{00000000-0005-0000-0000-00005D0B0000}"/>
    <cellStyle name="Обычный 3 5 3 3" xfId="1940" xr:uid="{00000000-0005-0000-0000-00005E0B0000}"/>
    <cellStyle name="Обычный 3 5 3 3 2" xfId="4212" xr:uid="{00000000-0005-0000-0000-00005F0B0000}"/>
    <cellStyle name="Обычный 3 5 3 3 2 2" xfId="8501" xr:uid="{00000000-0005-0000-0000-0000600B0000}"/>
    <cellStyle name="Обычный 3 5 3 3 3" xfId="6367" xr:uid="{00000000-0005-0000-0000-0000610B0000}"/>
    <cellStyle name="Обычный 3 5 3 4" xfId="3262" xr:uid="{00000000-0005-0000-0000-0000620B0000}"/>
    <cellStyle name="Обычный 3 5 3 4 2" xfId="7553" xr:uid="{00000000-0005-0000-0000-0000630B0000}"/>
    <cellStyle name="Обычный 3 5 3 5" xfId="5416" xr:uid="{00000000-0005-0000-0000-0000640B0000}"/>
    <cellStyle name="Обычный 3 5 4" xfId="1224" xr:uid="{00000000-0005-0000-0000-0000650B0000}"/>
    <cellStyle name="Обычный 3 5 4 2" xfId="2184" xr:uid="{00000000-0005-0000-0000-0000660B0000}"/>
    <cellStyle name="Обычный 3 5 4 2 2" xfId="4456" xr:uid="{00000000-0005-0000-0000-0000670B0000}"/>
    <cellStyle name="Обычный 3 5 4 2 2 2" xfId="8745" xr:uid="{00000000-0005-0000-0000-0000680B0000}"/>
    <cellStyle name="Обычный 3 5 4 2 3" xfId="6611" xr:uid="{00000000-0005-0000-0000-0000690B0000}"/>
    <cellStyle name="Обычный 3 5 4 3" xfId="3506" xr:uid="{00000000-0005-0000-0000-00006A0B0000}"/>
    <cellStyle name="Обычный 3 5 4 3 2" xfId="7797" xr:uid="{00000000-0005-0000-0000-00006B0B0000}"/>
    <cellStyle name="Обычный 3 5 4 4" xfId="5663" xr:uid="{00000000-0005-0000-0000-00006C0B0000}"/>
    <cellStyle name="Обычный 3 5 5" xfId="1709" xr:uid="{00000000-0005-0000-0000-00006D0B0000}"/>
    <cellStyle name="Обычный 3 5 5 2" xfId="3984" xr:uid="{00000000-0005-0000-0000-00006E0B0000}"/>
    <cellStyle name="Обычный 3 5 5 2 2" xfId="8273" xr:uid="{00000000-0005-0000-0000-00006F0B0000}"/>
    <cellStyle name="Обычный 3 5 5 3" xfId="6139" xr:uid="{00000000-0005-0000-0000-0000700B0000}"/>
    <cellStyle name="Обычный 3 5 6" xfId="2799" xr:uid="{00000000-0005-0000-0000-0000710B0000}"/>
    <cellStyle name="Обычный 3 5 6 2" xfId="4942" xr:uid="{00000000-0005-0000-0000-0000720B0000}"/>
    <cellStyle name="Обычный 3 5 6 2 2" xfId="9224" xr:uid="{00000000-0005-0000-0000-0000730B0000}"/>
    <cellStyle name="Обычный 3 5 6 3" xfId="7092" xr:uid="{00000000-0005-0000-0000-0000740B0000}"/>
    <cellStyle name="Обычный 3 5 7" xfId="2920" xr:uid="{00000000-0005-0000-0000-0000750B0000}"/>
    <cellStyle name="Обычный 3 5 7 2" xfId="7211" xr:uid="{00000000-0005-0000-0000-0000760B0000}"/>
    <cellStyle name="Обычный 3 5 8" xfId="3034" xr:uid="{00000000-0005-0000-0000-0000770B0000}"/>
    <cellStyle name="Обычный 3 5 8 2" xfId="7325" xr:uid="{00000000-0005-0000-0000-0000780B0000}"/>
    <cellStyle name="Обычный 3 5 9" xfId="5062" xr:uid="{00000000-0005-0000-0000-0000790B0000}"/>
    <cellStyle name="Обычный 3 5 9 2" xfId="9343" xr:uid="{00000000-0005-0000-0000-00007A0B0000}"/>
    <cellStyle name="Обычный 3 6" xfId="569" xr:uid="{00000000-0005-0000-0000-00007B0B0000}"/>
    <cellStyle name="Обычный 3 6 2" xfId="908" xr:uid="{00000000-0005-0000-0000-00007C0B0000}"/>
    <cellStyle name="Обычный 3 6 2 2" xfId="1510" xr:uid="{00000000-0005-0000-0000-00007D0B0000}"/>
    <cellStyle name="Обычный 3 6 2 2 2" xfId="2469" xr:uid="{00000000-0005-0000-0000-00007E0B0000}"/>
    <cellStyle name="Обычный 3 6 2 2 2 2" xfId="4741" xr:uid="{00000000-0005-0000-0000-00007F0B0000}"/>
    <cellStyle name="Обычный 3 6 2 2 2 2 2" xfId="9030" xr:uid="{00000000-0005-0000-0000-0000800B0000}"/>
    <cellStyle name="Обычный 3 6 2 2 2 3" xfId="6896" xr:uid="{00000000-0005-0000-0000-0000810B0000}"/>
    <cellStyle name="Обычный 3 6 2 2 3" xfId="3791" xr:uid="{00000000-0005-0000-0000-0000820B0000}"/>
    <cellStyle name="Обычный 3 6 2 2 3 2" xfId="8082" xr:uid="{00000000-0005-0000-0000-0000830B0000}"/>
    <cellStyle name="Обычный 3 6 2 2 4" xfId="5948" xr:uid="{00000000-0005-0000-0000-0000840B0000}"/>
    <cellStyle name="Обычный 3 6 2 3" xfId="1997" xr:uid="{00000000-0005-0000-0000-0000850B0000}"/>
    <cellStyle name="Обычный 3 6 2 3 2" xfId="4269" xr:uid="{00000000-0005-0000-0000-0000860B0000}"/>
    <cellStyle name="Обычный 3 6 2 3 2 2" xfId="8558" xr:uid="{00000000-0005-0000-0000-0000870B0000}"/>
    <cellStyle name="Обычный 3 6 2 3 3" xfId="6424" xr:uid="{00000000-0005-0000-0000-0000880B0000}"/>
    <cellStyle name="Обычный 3 6 2 4" xfId="3319" xr:uid="{00000000-0005-0000-0000-0000890B0000}"/>
    <cellStyle name="Обычный 3 6 2 4 2" xfId="7610" xr:uid="{00000000-0005-0000-0000-00008A0B0000}"/>
    <cellStyle name="Обычный 3 6 2 5" xfId="5473" xr:uid="{00000000-0005-0000-0000-00008B0B0000}"/>
    <cellStyle name="Обычный 3 6 3" xfId="1282" xr:uid="{00000000-0005-0000-0000-00008C0B0000}"/>
    <cellStyle name="Обычный 3 6 3 2" xfId="2241" xr:uid="{00000000-0005-0000-0000-00008D0B0000}"/>
    <cellStyle name="Обычный 3 6 3 2 2" xfId="4513" xr:uid="{00000000-0005-0000-0000-00008E0B0000}"/>
    <cellStyle name="Обычный 3 6 3 2 2 2" xfId="8802" xr:uid="{00000000-0005-0000-0000-00008F0B0000}"/>
    <cellStyle name="Обычный 3 6 3 2 3" xfId="6668" xr:uid="{00000000-0005-0000-0000-0000900B0000}"/>
    <cellStyle name="Обычный 3 6 3 3" xfId="3563" xr:uid="{00000000-0005-0000-0000-0000910B0000}"/>
    <cellStyle name="Обычный 3 6 3 3 2" xfId="7854" xr:uid="{00000000-0005-0000-0000-0000920B0000}"/>
    <cellStyle name="Обычный 3 6 3 4" xfId="5720" xr:uid="{00000000-0005-0000-0000-0000930B0000}"/>
    <cellStyle name="Обычный 3 6 4" xfId="1767" xr:uid="{00000000-0005-0000-0000-0000940B0000}"/>
    <cellStyle name="Обычный 3 6 4 2" xfId="4041" xr:uid="{00000000-0005-0000-0000-0000950B0000}"/>
    <cellStyle name="Обычный 3 6 4 2 2" xfId="8330" xr:uid="{00000000-0005-0000-0000-0000960B0000}"/>
    <cellStyle name="Обычный 3 6 4 3" xfId="6196" xr:uid="{00000000-0005-0000-0000-0000970B0000}"/>
    <cellStyle name="Обычный 3 6 5" xfId="3091" xr:uid="{00000000-0005-0000-0000-0000980B0000}"/>
    <cellStyle name="Обычный 3 6 5 2" xfId="7382" xr:uid="{00000000-0005-0000-0000-0000990B0000}"/>
    <cellStyle name="Обычный 3 6 6" xfId="5242" xr:uid="{00000000-0005-0000-0000-00009A0B0000}"/>
    <cellStyle name="Обычный 3 7" xfId="793" xr:uid="{00000000-0005-0000-0000-00009B0B0000}"/>
    <cellStyle name="Обычный 3 7 2" xfId="1396" xr:uid="{00000000-0005-0000-0000-00009C0B0000}"/>
    <cellStyle name="Обычный 3 7 2 2" xfId="2355" xr:uid="{00000000-0005-0000-0000-00009D0B0000}"/>
    <cellStyle name="Обычный 3 7 2 2 2" xfId="4627" xr:uid="{00000000-0005-0000-0000-00009E0B0000}"/>
    <cellStyle name="Обычный 3 7 2 2 2 2" xfId="8916" xr:uid="{00000000-0005-0000-0000-00009F0B0000}"/>
    <cellStyle name="Обычный 3 7 2 2 3" xfId="6782" xr:uid="{00000000-0005-0000-0000-0000A00B0000}"/>
    <cellStyle name="Обычный 3 7 2 3" xfId="3677" xr:uid="{00000000-0005-0000-0000-0000A10B0000}"/>
    <cellStyle name="Обычный 3 7 2 3 2" xfId="7968" xr:uid="{00000000-0005-0000-0000-0000A20B0000}"/>
    <cellStyle name="Обычный 3 7 2 4" xfId="5834" xr:uid="{00000000-0005-0000-0000-0000A30B0000}"/>
    <cellStyle name="Обычный 3 7 3" xfId="1883" xr:uid="{00000000-0005-0000-0000-0000A40B0000}"/>
    <cellStyle name="Обычный 3 7 3 2" xfId="4155" xr:uid="{00000000-0005-0000-0000-0000A50B0000}"/>
    <cellStyle name="Обычный 3 7 3 2 2" xfId="8444" xr:uid="{00000000-0005-0000-0000-0000A60B0000}"/>
    <cellStyle name="Обычный 3 7 3 3" xfId="6310" xr:uid="{00000000-0005-0000-0000-0000A70B0000}"/>
    <cellStyle name="Обычный 3 7 4" xfId="3205" xr:uid="{00000000-0005-0000-0000-0000A80B0000}"/>
    <cellStyle name="Обычный 3 7 4 2" xfId="7496" xr:uid="{00000000-0005-0000-0000-0000A90B0000}"/>
    <cellStyle name="Обычный 3 7 5" xfId="5359" xr:uid="{00000000-0005-0000-0000-0000AA0B0000}"/>
    <cellStyle name="Обычный 3 8" xfId="1167" xr:uid="{00000000-0005-0000-0000-0000AB0B0000}"/>
    <cellStyle name="Обычный 3 8 2" xfId="2127" xr:uid="{00000000-0005-0000-0000-0000AC0B0000}"/>
    <cellStyle name="Обычный 3 8 2 2" xfId="4399" xr:uid="{00000000-0005-0000-0000-0000AD0B0000}"/>
    <cellStyle name="Обычный 3 8 2 2 2" xfId="8688" xr:uid="{00000000-0005-0000-0000-0000AE0B0000}"/>
    <cellStyle name="Обычный 3 8 2 3" xfId="6554" xr:uid="{00000000-0005-0000-0000-0000AF0B0000}"/>
    <cellStyle name="Обычный 3 8 3" xfId="3449" xr:uid="{00000000-0005-0000-0000-0000B00B0000}"/>
    <cellStyle name="Обычный 3 8 3 2" xfId="7740" xr:uid="{00000000-0005-0000-0000-0000B10B0000}"/>
    <cellStyle name="Обычный 3 8 4" xfId="5606" xr:uid="{00000000-0005-0000-0000-0000B20B0000}"/>
    <cellStyle name="Обычный 3 9" xfId="1650" xr:uid="{00000000-0005-0000-0000-0000B30B0000}"/>
    <cellStyle name="Обычный 3 9 2" xfId="3927" xr:uid="{00000000-0005-0000-0000-0000B40B0000}"/>
    <cellStyle name="Обычный 3 9 2 2" xfId="8216" xr:uid="{00000000-0005-0000-0000-0000B50B0000}"/>
    <cellStyle name="Обычный 3 9 3" xfId="6082" xr:uid="{00000000-0005-0000-0000-0000B60B0000}"/>
    <cellStyle name="Обычный 30" xfId="2608" xr:uid="{00000000-0005-0000-0000-0000B70B0000}"/>
    <cellStyle name="Обычный 30 2" xfId="4876" xr:uid="{00000000-0005-0000-0000-0000B80B0000}"/>
    <cellStyle name="Обычный 31" xfId="2735" xr:uid="{00000000-0005-0000-0000-0000B90B0000}"/>
    <cellStyle name="Обычный 31 2" xfId="4881" xr:uid="{00000000-0005-0000-0000-0000BA0B0000}"/>
    <cellStyle name="Обычный 32" xfId="2736" xr:uid="{00000000-0005-0000-0000-0000BB0B0000}"/>
    <cellStyle name="Обычный 32 2" xfId="4882" xr:uid="{00000000-0005-0000-0000-0000BC0B0000}"/>
    <cellStyle name="Обычный 33" xfId="2737" xr:uid="{00000000-0005-0000-0000-0000BD0B0000}"/>
    <cellStyle name="Обычный 33 2" xfId="4883" xr:uid="{00000000-0005-0000-0000-0000BE0B0000}"/>
    <cellStyle name="Обычный 34" xfId="2856" xr:uid="{00000000-0005-0000-0000-0000BF0B0000}"/>
    <cellStyle name="Обычный 35" xfId="2858" xr:uid="{00000000-0005-0000-0000-0000C00B0000}"/>
    <cellStyle name="Обычный 35 2" xfId="4999" xr:uid="{00000000-0005-0000-0000-0000C10B0000}"/>
    <cellStyle name="Обычный 35 2 2" xfId="9281" xr:uid="{00000000-0005-0000-0000-0000C20B0000}"/>
    <cellStyle name="Обычный 35 3" xfId="7149" xr:uid="{00000000-0005-0000-0000-0000C30B0000}"/>
    <cellStyle name="Обычный 36" xfId="5004" xr:uid="{00000000-0005-0000-0000-0000C40B0000}"/>
    <cellStyle name="Обычный 4" xfId="190" xr:uid="{00000000-0005-0000-0000-0000C50B0000}"/>
    <cellStyle name="Обычный 4 2" xfId="1103" xr:uid="{00000000-0005-0000-0000-0000C60B0000}"/>
    <cellStyle name="Обычный 4 3" xfId="9437" xr:uid="{00000000-0005-0000-0000-0000C70B0000}"/>
    <cellStyle name="Обычный 4 4" xfId="9483" xr:uid="{00000000-0005-0000-0000-0000C80B0000}"/>
    <cellStyle name="Обычный 5" xfId="194" xr:uid="{00000000-0005-0000-0000-0000C90B0000}"/>
    <cellStyle name="Обычный 5 10" xfId="2744" xr:uid="{00000000-0005-0000-0000-0000CA0B0000}"/>
    <cellStyle name="Обычный 5 10 2" xfId="4887" xr:uid="{00000000-0005-0000-0000-0000CB0B0000}"/>
    <cellStyle name="Обычный 5 10 2 2" xfId="9169" xr:uid="{00000000-0005-0000-0000-0000CC0B0000}"/>
    <cellStyle name="Обычный 5 10 3" xfId="7037" xr:uid="{00000000-0005-0000-0000-0000CD0B0000}"/>
    <cellStyle name="Обычный 5 11" xfId="2865" xr:uid="{00000000-0005-0000-0000-0000CE0B0000}"/>
    <cellStyle name="Обычный 5 11 2" xfId="7156" xr:uid="{00000000-0005-0000-0000-0000CF0B0000}"/>
    <cellStyle name="Обычный 5 12" xfId="2979" xr:uid="{00000000-0005-0000-0000-0000D00B0000}"/>
    <cellStyle name="Обычный 5 12 2" xfId="7270" xr:uid="{00000000-0005-0000-0000-0000D10B0000}"/>
    <cellStyle name="Обычный 5 13" xfId="5007" xr:uid="{00000000-0005-0000-0000-0000D20B0000}"/>
    <cellStyle name="Обычный 5 13 2" xfId="9288" xr:uid="{00000000-0005-0000-0000-0000D30B0000}"/>
    <cellStyle name="Обычный 5 14" xfId="5125" xr:uid="{00000000-0005-0000-0000-0000D40B0000}"/>
    <cellStyle name="Обычный 5 15" xfId="9573" xr:uid="{00000000-0005-0000-0000-0000D50B0000}"/>
    <cellStyle name="Обычный 5 16" xfId="9629" xr:uid="{00000000-0005-0000-0000-0000D60B0000}"/>
    <cellStyle name="Обычный 5 17" xfId="9743" xr:uid="{CB1E342A-0311-4B1A-8204-BFE836B16570}"/>
    <cellStyle name="Обычный 5 2" xfId="276" xr:uid="{00000000-0005-0000-0000-0000D70B0000}"/>
    <cellStyle name="Обычный 5 2 10" xfId="2875" xr:uid="{00000000-0005-0000-0000-0000D80B0000}"/>
    <cellStyle name="Обычный 5 2 10 2" xfId="7166" xr:uid="{00000000-0005-0000-0000-0000D90B0000}"/>
    <cellStyle name="Обычный 5 2 11" xfId="2989" xr:uid="{00000000-0005-0000-0000-0000DA0B0000}"/>
    <cellStyle name="Обычный 5 2 11 2" xfId="7280" xr:uid="{00000000-0005-0000-0000-0000DB0B0000}"/>
    <cellStyle name="Обычный 5 2 12" xfId="5017" xr:uid="{00000000-0005-0000-0000-0000DC0B0000}"/>
    <cellStyle name="Обычный 5 2 12 2" xfId="9298" xr:uid="{00000000-0005-0000-0000-0000DD0B0000}"/>
    <cellStyle name="Обычный 5 2 13" xfId="5139" xr:uid="{00000000-0005-0000-0000-0000DE0B0000}"/>
    <cellStyle name="Обычный 5 2 14" xfId="9639" xr:uid="{00000000-0005-0000-0000-0000DF0B0000}"/>
    <cellStyle name="Обычный 5 2 15" xfId="9753" xr:uid="{F47ED093-B2E5-41E2-94EF-7E694738ADD6}"/>
    <cellStyle name="Обычный 5 2 2" xfId="383" xr:uid="{00000000-0005-0000-0000-0000E00B0000}"/>
    <cellStyle name="Обычный 5 2 2 10" xfId="5036" xr:uid="{00000000-0005-0000-0000-0000E10B0000}"/>
    <cellStyle name="Обычный 5 2 2 10 2" xfId="9317" xr:uid="{00000000-0005-0000-0000-0000E20B0000}"/>
    <cellStyle name="Обычный 5 2 2 11" xfId="5158" xr:uid="{00000000-0005-0000-0000-0000E30B0000}"/>
    <cellStyle name="Обычный 5 2 2 12" xfId="9658" xr:uid="{00000000-0005-0000-0000-0000E40B0000}"/>
    <cellStyle name="Обычный 5 2 2 13" xfId="9772" xr:uid="{D3651012-05A8-40E1-AA0D-144D5EF9AF05}"/>
    <cellStyle name="Обычный 5 2 2 2" xfId="489" xr:uid="{00000000-0005-0000-0000-0000E50B0000}"/>
    <cellStyle name="Обычный 5 2 2 2 10" xfId="5216" xr:uid="{00000000-0005-0000-0000-0000E60B0000}"/>
    <cellStyle name="Обычный 5 2 2 2 11" xfId="9715" xr:uid="{00000000-0005-0000-0000-0000E70B0000}"/>
    <cellStyle name="Обычный 5 2 2 2 12" xfId="9829" xr:uid="{049C8A61-19F8-4330-91A8-2480F6375B88}"/>
    <cellStyle name="Обычный 5 2 2 2 2" xfId="675" xr:uid="{00000000-0005-0000-0000-0000E80B0000}"/>
    <cellStyle name="Обычный 5 2 2 2 2 2" xfId="996" xr:uid="{00000000-0005-0000-0000-0000E90B0000}"/>
    <cellStyle name="Обычный 5 2 2 2 2 2 2" xfId="1598" xr:uid="{00000000-0005-0000-0000-0000EA0B0000}"/>
    <cellStyle name="Обычный 5 2 2 2 2 2 2 2" xfId="2557" xr:uid="{00000000-0005-0000-0000-0000EB0B0000}"/>
    <cellStyle name="Обычный 5 2 2 2 2 2 2 2 2" xfId="4829" xr:uid="{00000000-0005-0000-0000-0000EC0B0000}"/>
    <cellStyle name="Обычный 5 2 2 2 2 2 2 2 2 2" xfId="9118" xr:uid="{00000000-0005-0000-0000-0000ED0B0000}"/>
    <cellStyle name="Обычный 5 2 2 2 2 2 2 2 3" xfId="6984" xr:uid="{00000000-0005-0000-0000-0000EE0B0000}"/>
    <cellStyle name="Обычный 5 2 2 2 2 2 2 3" xfId="3879" xr:uid="{00000000-0005-0000-0000-0000EF0B0000}"/>
    <cellStyle name="Обычный 5 2 2 2 2 2 2 3 2" xfId="8170" xr:uid="{00000000-0005-0000-0000-0000F00B0000}"/>
    <cellStyle name="Обычный 5 2 2 2 2 2 2 4" xfId="6036" xr:uid="{00000000-0005-0000-0000-0000F10B0000}"/>
    <cellStyle name="Обычный 5 2 2 2 2 2 3" xfId="2085" xr:uid="{00000000-0005-0000-0000-0000F20B0000}"/>
    <cellStyle name="Обычный 5 2 2 2 2 2 3 2" xfId="4357" xr:uid="{00000000-0005-0000-0000-0000F30B0000}"/>
    <cellStyle name="Обычный 5 2 2 2 2 2 3 2 2" xfId="8646" xr:uid="{00000000-0005-0000-0000-0000F40B0000}"/>
    <cellStyle name="Обычный 5 2 2 2 2 2 3 3" xfId="6512" xr:uid="{00000000-0005-0000-0000-0000F50B0000}"/>
    <cellStyle name="Обычный 5 2 2 2 2 2 4" xfId="3407" xr:uid="{00000000-0005-0000-0000-0000F60B0000}"/>
    <cellStyle name="Обычный 5 2 2 2 2 2 4 2" xfId="7698" xr:uid="{00000000-0005-0000-0000-0000F70B0000}"/>
    <cellStyle name="Обычный 5 2 2 2 2 2 5" xfId="5561" xr:uid="{00000000-0005-0000-0000-0000F80B0000}"/>
    <cellStyle name="Обычный 5 2 2 2 2 3" xfId="1370" xr:uid="{00000000-0005-0000-0000-0000F90B0000}"/>
    <cellStyle name="Обычный 5 2 2 2 2 3 2" xfId="2329" xr:uid="{00000000-0005-0000-0000-0000FA0B0000}"/>
    <cellStyle name="Обычный 5 2 2 2 2 3 2 2" xfId="4601" xr:uid="{00000000-0005-0000-0000-0000FB0B0000}"/>
    <cellStyle name="Обычный 5 2 2 2 2 3 2 2 2" xfId="8890" xr:uid="{00000000-0005-0000-0000-0000FC0B0000}"/>
    <cellStyle name="Обычный 5 2 2 2 2 3 2 3" xfId="6756" xr:uid="{00000000-0005-0000-0000-0000FD0B0000}"/>
    <cellStyle name="Обычный 5 2 2 2 2 3 3" xfId="3651" xr:uid="{00000000-0005-0000-0000-0000FE0B0000}"/>
    <cellStyle name="Обычный 5 2 2 2 2 3 3 2" xfId="7942" xr:uid="{00000000-0005-0000-0000-0000FF0B0000}"/>
    <cellStyle name="Обычный 5 2 2 2 2 3 4" xfId="5808" xr:uid="{00000000-0005-0000-0000-0000000C0000}"/>
    <cellStyle name="Обычный 5 2 2 2 2 4" xfId="1856" xr:uid="{00000000-0005-0000-0000-0000010C0000}"/>
    <cellStyle name="Обычный 5 2 2 2 2 4 2" xfId="4129" xr:uid="{00000000-0005-0000-0000-0000020C0000}"/>
    <cellStyle name="Обычный 5 2 2 2 2 4 2 2" xfId="8418" xr:uid="{00000000-0005-0000-0000-0000030C0000}"/>
    <cellStyle name="Обычный 5 2 2 2 2 4 3" xfId="6284" xr:uid="{00000000-0005-0000-0000-0000040C0000}"/>
    <cellStyle name="Обычный 5 2 2 2 2 5" xfId="3179" xr:uid="{00000000-0005-0000-0000-0000050C0000}"/>
    <cellStyle name="Обычный 5 2 2 2 2 5 2" xfId="7470" xr:uid="{00000000-0005-0000-0000-0000060C0000}"/>
    <cellStyle name="Обычный 5 2 2 2 2 6" xfId="5331" xr:uid="{00000000-0005-0000-0000-0000070C0000}"/>
    <cellStyle name="Обычный 5 2 2 2 3" xfId="881" xr:uid="{00000000-0005-0000-0000-0000080C0000}"/>
    <cellStyle name="Обычный 5 2 2 2 3 2" xfId="1484" xr:uid="{00000000-0005-0000-0000-0000090C0000}"/>
    <cellStyle name="Обычный 5 2 2 2 3 2 2" xfId="2443" xr:uid="{00000000-0005-0000-0000-00000A0C0000}"/>
    <cellStyle name="Обычный 5 2 2 2 3 2 2 2" xfId="4715" xr:uid="{00000000-0005-0000-0000-00000B0C0000}"/>
    <cellStyle name="Обычный 5 2 2 2 3 2 2 2 2" xfId="9004" xr:uid="{00000000-0005-0000-0000-00000C0C0000}"/>
    <cellStyle name="Обычный 5 2 2 2 3 2 2 3" xfId="6870" xr:uid="{00000000-0005-0000-0000-00000D0C0000}"/>
    <cellStyle name="Обычный 5 2 2 2 3 2 3" xfId="3765" xr:uid="{00000000-0005-0000-0000-00000E0C0000}"/>
    <cellStyle name="Обычный 5 2 2 2 3 2 3 2" xfId="8056" xr:uid="{00000000-0005-0000-0000-00000F0C0000}"/>
    <cellStyle name="Обычный 5 2 2 2 3 2 4" xfId="5922" xr:uid="{00000000-0005-0000-0000-0000100C0000}"/>
    <cellStyle name="Обычный 5 2 2 2 3 3" xfId="1971" xr:uid="{00000000-0005-0000-0000-0000110C0000}"/>
    <cellStyle name="Обычный 5 2 2 2 3 3 2" xfId="4243" xr:uid="{00000000-0005-0000-0000-0000120C0000}"/>
    <cellStyle name="Обычный 5 2 2 2 3 3 2 2" xfId="8532" xr:uid="{00000000-0005-0000-0000-0000130C0000}"/>
    <cellStyle name="Обычный 5 2 2 2 3 3 3" xfId="6398" xr:uid="{00000000-0005-0000-0000-0000140C0000}"/>
    <cellStyle name="Обычный 5 2 2 2 3 4" xfId="3293" xr:uid="{00000000-0005-0000-0000-0000150C0000}"/>
    <cellStyle name="Обычный 5 2 2 2 3 4 2" xfId="7584" xr:uid="{00000000-0005-0000-0000-0000160C0000}"/>
    <cellStyle name="Обычный 5 2 2 2 3 5" xfId="5447" xr:uid="{00000000-0005-0000-0000-0000170C0000}"/>
    <cellStyle name="Обычный 5 2 2 2 4" xfId="1255" xr:uid="{00000000-0005-0000-0000-0000180C0000}"/>
    <cellStyle name="Обычный 5 2 2 2 4 2" xfId="2215" xr:uid="{00000000-0005-0000-0000-0000190C0000}"/>
    <cellStyle name="Обычный 5 2 2 2 4 2 2" xfId="4487" xr:uid="{00000000-0005-0000-0000-00001A0C0000}"/>
    <cellStyle name="Обычный 5 2 2 2 4 2 2 2" xfId="8776" xr:uid="{00000000-0005-0000-0000-00001B0C0000}"/>
    <cellStyle name="Обычный 5 2 2 2 4 2 3" xfId="6642" xr:uid="{00000000-0005-0000-0000-00001C0C0000}"/>
    <cellStyle name="Обычный 5 2 2 2 4 3" xfId="3537" xr:uid="{00000000-0005-0000-0000-00001D0C0000}"/>
    <cellStyle name="Обычный 5 2 2 2 4 3 2" xfId="7828" xr:uid="{00000000-0005-0000-0000-00001E0C0000}"/>
    <cellStyle name="Обычный 5 2 2 2 4 4" xfId="5694" xr:uid="{00000000-0005-0000-0000-00001F0C0000}"/>
    <cellStyle name="Обычный 5 2 2 2 5" xfId="1740" xr:uid="{00000000-0005-0000-0000-0000200C0000}"/>
    <cellStyle name="Обычный 5 2 2 2 5 2" xfId="4015" xr:uid="{00000000-0005-0000-0000-0000210C0000}"/>
    <cellStyle name="Обычный 5 2 2 2 5 2 2" xfId="8304" xr:uid="{00000000-0005-0000-0000-0000220C0000}"/>
    <cellStyle name="Обычный 5 2 2 2 5 3" xfId="6170" xr:uid="{00000000-0005-0000-0000-0000230C0000}"/>
    <cellStyle name="Обычный 5 2 2 2 6" xfId="2830" xr:uid="{00000000-0005-0000-0000-0000240C0000}"/>
    <cellStyle name="Обычный 5 2 2 2 6 2" xfId="4973" xr:uid="{00000000-0005-0000-0000-0000250C0000}"/>
    <cellStyle name="Обычный 5 2 2 2 6 2 2" xfId="9255" xr:uid="{00000000-0005-0000-0000-0000260C0000}"/>
    <cellStyle name="Обычный 5 2 2 2 6 3" xfId="7123" xr:uid="{00000000-0005-0000-0000-0000270C0000}"/>
    <cellStyle name="Обычный 5 2 2 2 7" xfId="2951" xr:uid="{00000000-0005-0000-0000-0000280C0000}"/>
    <cellStyle name="Обычный 5 2 2 2 7 2" xfId="7242" xr:uid="{00000000-0005-0000-0000-0000290C0000}"/>
    <cellStyle name="Обычный 5 2 2 2 8" xfId="3065" xr:uid="{00000000-0005-0000-0000-00002A0C0000}"/>
    <cellStyle name="Обычный 5 2 2 2 8 2" xfId="7356" xr:uid="{00000000-0005-0000-0000-00002B0C0000}"/>
    <cellStyle name="Обычный 5 2 2 2 9" xfId="5093" xr:uid="{00000000-0005-0000-0000-00002C0C0000}"/>
    <cellStyle name="Обычный 5 2 2 2 9 2" xfId="9374" xr:uid="{00000000-0005-0000-0000-00002D0C0000}"/>
    <cellStyle name="Обычный 5 2 2 3" xfId="615" xr:uid="{00000000-0005-0000-0000-00002E0C0000}"/>
    <cellStyle name="Обычный 5 2 2 3 2" xfId="939" xr:uid="{00000000-0005-0000-0000-00002F0C0000}"/>
    <cellStyle name="Обычный 5 2 2 3 2 2" xfId="1541" xr:uid="{00000000-0005-0000-0000-0000300C0000}"/>
    <cellStyle name="Обычный 5 2 2 3 2 2 2" xfId="2500" xr:uid="{00000000-0005-0000-0000-0000310C0000}"/>
    <cellStyle name="Обычный 5 2 2 3 2 2 2 2" xfId="4772" xr:uid="{00000000-0005-0000-0000-0000320C0000}"/>
    <cellStyle name="Обычный 5 2 2 3 2 2 2 2 2" xfId="9061" xr:uid="{00000000-0005-0000-0000-0000330C0000}"/>
    <cellStyle name="Обычный 5 2 2 3 2 2 2 3" xfId="6927" xr:uid="{00000000-0005-0000-0000-0000340C0000}"/>
    <cellStyle name="Обычный 5 2 2 3 2 2 3" xfId="3822" xr:uid="{00000000-0005-0000-0000-0000350C0000}"/>
    <cellStyle name="Обычный 5 2 2 3 2 2 3 2" xfId="8113" xr:uid="{00000000-0005-0000-0000-0000360C0000}"/>
    <cellStyle name="Обычный 5 2 2 3 2 2 4" xfId="5979" xr:uid="{00000000-0005-0000-0000-0000370C0000}"/>
    <cellStyle name="Обычный 5 2 2 3 2 3" xfId="2028" xr:uid="{00000000-0005-0000-0000-0000380C0000}"/>
    <cellStyle name="Обычный 5 2 2 3 2 3 2" xfId="4300" xr:uid="{00000000-0005-0000-0000-0000390C0000}"/>
    <cellStyle name="Обычный 5 2 2 3 2 3 2 2" xfId="8589" xr:uid="{00000000-0005-0000-0000-00003A0C0000}"/>
    <cellStyle name="Обычный 5 2 2 3 2 3 3" xfId="6455" xr:uid="{00000000-0005-0000-0000-00003B0C0000}"/>
    <cellStyle name="Обычный 5 2 2 3 2 4" xfId="3350" xr:uid="{00000000-0005-0000-0000-00003C0C0000}"/>
    <cellStyle name="Обычный 5 2 2 3 2 4 2" xfId="7641" xr:uid="{00000000-0005-0000-0000-00003D0C0000}"/>
    <cellStyle name="Обычный 5 2 2 3 2 5" xfId="5504" xr:uid="{00000000-0005-0000-0000-00003E0C0000}"/>
    <cellStyle name="Обычный 5 2 2 3 3" xfId="1313" xr:uid="{00000000-0005-0000-0000-00003F0C0000}"/>
    <cellStyle name="Обычный 5 2 2 3 3 2" xfId="2272" xr:uid="{00000000-0005-0000-0000-0000400C0000}"/>
    <cellStyle name="Обычный 5 2 2 3 3 2 2" xfId="4544" xr:uid="{00000000-0005-0000-0000-0000410C0000}"/>
    <cellStyle name="Обычный 5 2 2 3 3 2 2 2" xfId="8833" xr:uid="{00000000-0005-0000-0000-0000420C0000}"/>
    <cellStyle name="Обычный 5 2 2 3 3 2 3" xfId="6699" xr:uid="{00000000-0005-0000-0000-0000430C0000}"/>
    <cellStyle name="Обычный 5 2 2 3 3 3" xfId="3594" xr:uid="{00000000-0005-0000-0000-0000440C0000}"/>
    <cellStyle name="Обычный 5 2 2 3 3 3 2" xfId="7885" xr:uid="{00000000-0005-0000-0000-0000450C0000}"/>
    <cellStyle name="Обычный 5 2 2 3 3 4" xfId="5751" xr:uid="{00000000-0005-0000-0000-0000460C0000}"/>
    <cellStyle name="Обычный 5 2 2 3 4" xfId="1799" xr:uid="{00000000-0005-0000-0000-0000470C0000}"/>
    <cellStyle name="Обычный 5 2 2 3 4 2" xfId="4072" xr:uid="{00000000-0005-0000-0000-0000480C0000}"/>
    <cellStyle name="Обычный 5 2 2 3 4 2 2" xfId="8361" xr:uid="{00000000-0005-0000-0000-0000490C0000}"/>
    <cellStyle name="Обычный 5 2 2 3 4 3" xfId="6227" xr:uid="{00000000-0005-0000-0000-00004A0C0000}"/>
    <cellStyle name="Обычный 5 2 2 3 5" xfId="3122" xr:uid="{00000000-0005-0000-0000-00004B0C0000}"/>
    <cellStyle name="Обычный 5 2 2 3 5 2" xfId="7413" xr:uid="{00000000-0005-0000-0000-00004C0C0000}"/>
    <cellStyle name="Обычный 5 2 2 3 6" xfId="5274" xr:uid="{00000000-0005-0000-0000-00004D0C0000}"/>
    <cellStyle name="Обычный 5 2 2 4" xfId="824" xr:uid="{00000000-0005-0000-0000-00004E0C0000}"/>
    <cellStyle name="Обычный 5 2 2 4 2" xfId="1427" xr:uid="{00000000-0005-0000-0000-00004F0C0000}"/>
    <cellStyle name="Обычный 5 2 2 4 2 2" xfId="2386" xr:uid="{00000000-0005-0000-0000-0000500C0000}"/>
    <cellStyle name="Обычный 5 2 2 4 2 2 2" xfId="4658" xr:uid="{00000000-0005-0000-0000-0000510C0000}"/>
    <cellStyle name="Обычный 5 2 2 4 2 2 2 2" xfId="8947" xr:uid="{00000000-0005-0000-0000-0000520C0000}"/>
    <cellStyle name="Обычный 5 2 2 4 2 2 3" xfId="6813" xr:uid="{00000000-0005-0000-0000-0000530C0000}"/>
    <cellStyle name="Обычный 5 2 2 4 2 3" xfId="3708" xr:uid="{00000000-0005-0000-0000-0000540C0000}"/>
    <cellStyle name="Обычный 5 2 2 4 2 3 2" xfId="7999" xr:uid="{00000000-0005-0000-0000-0000550C0000}"/>
    <cellStyle name="Обычный 5 2 2 4 2 4" xfId="5865" xr:uid="{00000000-0005-0000-0000-0000560C0000}"/>
    <cellStyle name="Обычный 5 2 2 4 3" xfId="1914" xr:uid="{00000000-0005-0000-0000-0000570C0000}"/>
    <cellStyle name="Обычный 5 2 2 4 3 2" xfId="4186" xr:uid="{00000000-0005-0000-0000-0000580C0000}"/>
    <cellStyle name="Обычный 5 2 2 4 3 2 2" xfId="8475" xr:uid="{00000000-0005-0000-0000-0000590C0000}"/>
    <cellStyle name="Обычный 5 2 2 4 3 3" xfId="6341" xr:uid="{00000000-0005-0000-0000-00005A0C0000}"/>
    <cellStyle name="Обычный 5 2 2 4 4" xfId="3236" xr:uid="{00000000-0005-0000-0000-00005B0C0000}"/>
    <cellStyle name="Обычный 5 2 2 4 4 2" xfId="7527" xr:uid="{00000000-0005-0000-0000-00005C0C0000}"/>
    <cellStyle name="Обычный 5 2 2 4 5" xfId="5390" xr:uid="{00000000-0005-0000-0000-00005D0C0000}"/>
    <cellStyle name="Обычный 5 2 2 5" xfId="1198" xr:uid="{00000000-0005-0000-0000-00005E0C0000}"/>
    <cellStyle name="Обычный 5 2 2 5 2" xfId="2158" xr:uid="{00000000-0005-0000-0000-00005F0C0000}"/>
    <cellStyle name="Обычный 5 2 2 5 2 2" xfId="4430" xr:uid="{00000000-0005-0000-0000-0000600C0000}"/>
    <cellStyle name="Обычный 5 2 2 5 2 2 2" xfId="8719" xr:uid="{00000000-0005-0000-0000-0000610C0000}"/>
    <cellStyle name="Обычный 5 2 2 5 2 3" xfId="6585" xr:uid="{00000000-0005-0000-0000-0000620C0000}"/>
    <cellStyle name="Обычный 5 2 2 5 3" xfId="3480" xr:uid="{00000000-0005-0000-0000-0000630C0000}"/>
    <cellStyle name="Обычный 5 2 2 5 3 2" xfId="7771" xr:uid="{00000000-0005-0000-0000-0000640C0000}"/>
    <cellStyle name="Обычный 5 2 2 5 4" xfId="5637" xr:uid="{00000000-0005-0000-0000-0000650C0000}"/>
    <cellStyle name="Обычный 5 2 2 6" xfId="1683" xr:uid="{00000000-0005-0000-0000-0000660C0000}"/>
    <cellStyle name="Обычный 5 2 2 6 2" xfId="3958" xr:uid="{00000000-0005-0000-0000-0000670C0000}"/>
    <cellStyle name="Обычный 5 2 2 6 2 2" xfId="8247" xr:uid="{00000000-0005-0000-0000-0000680C0000}"/>
    <cellStyle name="Обычный 5 2 2 6 3" xfId="6113" xr:uid="{00000000-0005-0000-0000-0000690C0000}"/>
    <cellStyle name="Обычный 5 2 2 7" xfId="2773" xr:uid="{00000000-0005-0000-0000-00006A0C0000}"/>
    <cellStyle name="Обычный 5 2 2 7 2" xfId="4916" xr:uid="{00000000-0005-0000-0000-00006B0C0000}"/>
    <cellStyle name="Обычный 5 2 2 7 2 2" xfId="9198" xr:uid="{00000000-0005-0000-0000-00006C0C0000}"/>
    <cellStyle name="Обычный 5 2 2 7 3" xfId="7066" xr:uid="{00000000-0005-0000-0000-00006D0C0000}"/>
    <cellStyle name="Обычный 5 2 2 8" xfId="2894" xr:uid="{00000000-0005-0000-0000-00006E0C0000}"/>
    <cellStyle name="Обычный 5 2 2 8 2" xfId="7185" xr:uid="{00000000-0005-0000-0000-00006F0C0000}"/>
    <cellStyle name="Обычный 5 2 2 9" xfId="3008" xr:uid="{00000000-0005-0000-0000-0000700C0000}"/>
    <cellStyle name="Обычный 5 2 2 9 2" xfId="7299" xr:uid="{00000000-0005-0000-0000-0000710C0000}"/>
    <cellStyle name="Обычный 5 2 3" xfId="407" xr:uid="{00000000-0005-0000-0000-0000720C0000}"/>
    <cellStyle name="Обычный 5 2 3 10" xfId="5055" xr:uid="{00000000-0005-0000-0000-0000730C0000}"/>
    <cellStyle name="Обычный 5 2 3 10 2" xfId="9336" xr:uid="{00000000-0005-0000-0000-0000740C0000}"/>
    <cellStyle name="Обычный 5 2 3 11" xfId="5177" xr:uid="{00000000-0005-0000-0000-0000750C0000}"/>
    <cellStyle name="Обычный 5 2 3 12" xfId="9677" xr:uid="{00000000-0005-0000-0000-0000760C0000}"/>
    <cellStyle name="Обычный 5 2 3 13" xfId="9791" xr:uid="{E3F5C1E8-EA5C-46D3-B994-8FC2000B5183}"/>
    <cellStyle name="Обычный 5 2 3 2" xfId="508" xr:uid="{00000000-0005-0000-0000-0000770C0000}"/>
    <cellStyle name="Обычный 5 2 3 2 10" xfId="5235" xr:uid="{00000000-0005-0000-0000-0000780C0000}"/>
    <cellStyle name="Обычный 5 2 3 2 11" xfId="9734" xr:uid="{00000000-0005-0000-0000-0000790C0000}"/>
    <cellStyle name="Обычный 5 2 3 2 12" xfId="9848" xr:uid="{8ADFD8A3-8B9D-406A-9FDD-80B732EBE992}"/>
    <cellStyle name="Обычный 5 2 3 2 2" xfId="694" xr:uid="{00000000-0005-0000-0000-00007A0C0000}"/>
    <cellStyle name="Обычный 5 2 3 2 2 2" xfId="1015" xr:uid="{00000000-0005-0000-0000-00007B0C0000}"/>
    <cellStyle name="Обычный 5 2 3 2 2 2 2" xfId="1617" xr:uid="{00000000-0005-0000-0000-00007C0C0000}"/>
    <cellStyle name="Обычный 5 2 3 2 2 2 2 2" xfId="2576" xr:uid="{00000000-0005-0000-0000-00007D0C0000}"/>
    <cellStyle name="Обычный 5 2 3 2 2 2 2 2 2" xfId="4848" xr:uid="{00000000-0005-0000-0000-00007E0C0000}"/>
    <cellStyle name="Обычный 5 2 3 2 2 2 2 2 2 2" xfId="9137" xr:uid="{00000000-0005-0000-0000-00007F0C0000}"/>
    <cellStyle name="Обычный 5 2 3 2 2 2 2 2 3" xfId="7003" xr:uid="{00000000-0005-0000-0000-0000800C0000}"/>
    <cellStyle name="Обычный 5 2 3 2 2 2 2 3" xfId="3898" xr:uid="{00000000-0005-0000-0000-0000810C0000}"/>
    <cellStyle name="Обычный 5 2 3 2 2 2 2 3 2" xfId="8189" xr:uid="{00000000-0005-0000-0000-0000820C0000}"/>
    <cellStyle name="Обычный 5 2 3 2 2 2 2 4" xfId="6055" xr:uid="{00000000-0005-0000-0000-0000830C0000}"/>
    <cellStyle name="Обычный 5 2 3 2 2 2 3" xfId="2104" xr:uid="{00000000-0005-0000-0000-0000840C0000}"/>
    <cellStyle name="Обычный 5 2 3 2 2 2 3 2" xfId="4376" xr:uid="{00000000-0005-0000-0000-0000850C0000}"/>
    <cellStyle name="Обычный 5 2 3 2 2 2 3 2 2" xfId="8665" xr:uid="{00000000-0005-0000-0000-0000860C0000}"/>
    <cellStyle name="Обычный 5 2 3 2 2 2 3 3" xfId="6531" xr:uid="{00000000-0005-0000-0000-0000870C0000}"/>
    <cellStyle name="Обычный 5 2 3 2 2 2 4" xfId="3426" xr:uid="{00000000-0005-0000-0000-0000880C0000}"/>
    <cellStyle name="Обычный 5 2 3 2 2 2 4 2" xfId="7717" xr:uid="{00000000-0005-0000-0000-0000890C0000}"/>
    <cellStyle name="Обычный 5 2 3 2 2 2 5" xfId="5580" xr:uid="{00000000-0005-0000-0000-00008A0C0000}"/>
    <cellStyle name="Обычный 5 2 3 2 2 3" xfId="1389" xr:uid="{00000000-0005-0000-0000-00008B0C0000}"/>
    <cellStyle name="Обычный 5 2 3 2 2 3 2" xfId="2348" xr:uid="{00000000-0005-0000-0000-00008C0C0000}"/>
    <cellStyle name="Обычный 5 2 3 2 2 3 2 2" xfId="4620" xr:uid="{00000000-0005-0000-0000-00008D0C0000}"/>
    <cellStyle name="Обычный 5 2 3 2 2 3 2 2 2" xfId="8909" xr:uid="{00000000-0005-0000-0000-00008E0C0000}"/>
    <cellStyle name="Обычный 5 2 3 2 2 3 2 3" xfId="6775" xr:uid="{00000000-0005-0000-0000-00008F0C0000}"/>
    <cellStyle name="Обычный 5 2 3 2 2 3 3" xfId="3670" xr:uid="{00000000-0005-0000-0000-0000900C0000}"/>
    <cellStyle name="Обычный 5 2 3 2 2 3 3 2" xfId="7961" xr:uid="{00000000-0005-0000-0000-0000910C0000}"/>
    <cellStyle name="Обычный 5 2 3 2 2 3 4" xfId="5827" xr:uid="{00000000-0005-0000-0000-0000920C0000}"/>
    <cellStyle name="Обычный 5 2 3 2 2 4" xfId="1875" xr:uid="{00000000-0005-0000-0000-0000930C0000}"/>
    <cellStyle name="Обычный 5 2 3 2 2 4 2" xfId="4148" xr:uid="{00000000-0005-0000-0000-0000940C0000}"/>
    <cellStyle name="Обычный 5 2 3 2 2 4 2 2" xfId="8437" xr:uid="{00000000-0005-0000-0000-0000950C0000}"/>
    <cellStyle name="Обычный 5 2 3 2 2 4 3" xfId="6303" xr:uid="{00000000-0005-0000-0000-0000960C0000}"/>
    <cellStyle name="Обычный 5 2 3 2 2 5" xfId="3198" xr:uid="{00000000-0005-0000-0000-0000970C0000}"/>
    <cellStyle name="Обычный 5 2 3 2 2 5 2" xfId="7489" xr:uid="{00000000-0005-0000-0000-0000980C0000}"/>
    <cellStyle name="Обычный 5 2 3 2 2 6" xfId="5350" xr:uid="{00000000-0005-0000-0000-0000990C0000}"/>
    <cellStyle name="Обычный 5 2 3 2 3" xfId="900" xr:uid="{00000000-0005-0000-0000-00009A0C0000}"/>
    <cellStyle name="Обычный 5 2 3 2 3 2" xfId="1503" xr:uid="{00000000-0005-0000-0000-00009B0C0000}"/>
    <cellStyle name="Обычный 5 2 3 2 3 2 2" xfId="2462" xr:uid="{00000000-0005-0000-0000-00009C0C0000}"/>
    <cellStyle name="Обычный 5 2 3 2 3 2 2 2" xfId="4734" xr:uid="{00000000-0005-0000-0000-00009D0C0000}"/>
    <cellStyle name="Обычный 5 2 3 2 3 2 2 2 2" xfId="9023" xr:uid="{00000000-0005-0000-0000-00009E0C0000}"/>
    <cellStyle name="Обычный 5 2 3 2 3 2 2 3" xfId="6889" xr:uid="{00000000-0005-0000-0000-00009F0C0000}"/>
    <cellStyle name="Обычный 5 2 3 2 3 2 3" xfId="3784" xr:uid="{00000000-0005-0000-0000-0000A00C0000}"/>
    <cellStyle name="Обычный 5 2 3 2 3 2 3 2" xfId="8075" xr:uid="{00000000-0005-0000-0000-0000A10C0000}"/>
    <cellStyle name="Обычный 5 2 3 2 3 2 4" xfId="5941" xr:uid="{00000000-0005-0000-0000-0000A20C0000}"/>
    <cellStyle name="Обычный 5 2 3 2 3 3" xfId="1990" xr:uid="{00000000-0005-0000-0000-0000A30C0000}"/>
    <cellStyle name="Обычный 5 2 3 2 3 3 2" xfId="4262" xr:uid="{00000000-0005-0000-0000-0000A40C0000}"/>
    <cellStyle name="Обычный 5 2 3 2 3 3 2 2" xfId="8551" xr:uid="{00000000-0005-0000-0000-0000A50C0000}"/>
    <cellStyle name="Обычный 5 2 3 2 3 3 3" xfId="6417" xr:uid="{00000000-0005-0000-0000-0000A60C0000}"/>
    <cellStyle name="Обычный 5 2 3 2 3 4" xfId="3312" xr:uid="{00000000-0005-0000-0000-0000A70C0000}"/>
    <cellStyle name="Обычный 5 2 3 2 3 4 2" xfId="7603" xr:uid="{00000000-0005-0000-0000-0000A80C0000}"/>
    <cellStyle name="Обычный 5 2 3 2 3 5" xfId="5466" xr:uid="{00000000-0005-0000-0000-0000A90C0000}"/>
    <cellStyle name="Обычный 5 2 3 2 4" xfId="1274" xr:uid="{00000000-0005-0000-0000-0000AA0C0000}"/>
    <cellStyle name="Обычный 5 2 3 2 4 2" xfId="2234" xr:uid="{00000000-0005-0000-0000-0000AB0C0000}"/>
    <cellStyle name="Обычный 5 2 3 2 4 2 2" xfId="4506" xr:uid="{00000000-0005-0000-0000-0000AC0C0000}"/>
    <cellStyle name="Обычный 5 2 3 2 4 2 2 2" xfId="8795" xr:uid="{00000000-0005-0000-0000-0000AD0C0000}"/>
    <cellStyle name="Обычный 5 2 3 2 4 2 3" xfId="6661" xr:uid="{00000000-0005-0000-0000-0000AE0C0000}"/>
    <cellStyle name="Обычный 5 2 3 2 4 3" xfId="3556" xr:uid="{00000000-0005-0000-0000-0000AF0C0000}"/>
    <cellStyle name="Обычный 5 2 3 2 4 3 2" xfId="7847" xr:uid="{00000000-0005-0000-0000-0000B00C0000}"/>
    <cellStyle name="Обычный 5 2 3 2 4 4" xfId="5713" xr:uid="{00000000-0005-0000-0000-0000B10C0000}"/>
    <cellStyle name="Обычный 5 2 3 2 5" xfId="1759" xr:uid="{00000000-0005-0000-0000-0000B20C0000}"/>
    <cellStyle name="Обычный 5 2 3 2 5 2" xfId="4034" xr:uid="{00000000-0005-0000-0000-0000B30C0000}"/>
    <cellStyle name="Обычный 5 2 3 2 5 2 2" xfId="8323" xr:uid="{00000000-0005-0000-0000-0000B40C0000}"/>
    <cellStyle name="Обычный 5 2 3 2 5 3" xfId="6189" xr:uid="{00000000-0005-0000-0000-0000B50C0000}"/>
    <cellStyle name="Обычный 5 2 3 2 6" xfId="2849" xr:uid="{00000000-0005-0000-0000-0000B60C0000}"/>
    <cellStyle name="Обычный 5 2 3 2 6 2" xfId="4992" xr:uid="{00000000-0005-0000-0000-0000B70C0000}"/>
    <cellStyle name="Обычный 5 2 3 2 6 2 2" xfId="9274" xr:uid="{00000000-0005-0000-0000-0000B80C0000}"/>
    <cellStyle name="Обычный 5 2 3 2 6 3" xfId="7142" xr:uid="{00000000-0005-0000-0000-0000B90C0000}"/>
    <cellStyle name="Обычный 5 2 3 2 7" xfId="2970" xr:uid="{00000000-0005-0000-0000-0000BA0C0000}"/>
    <cellStyle name="Обычный 5 2 3 2 7 2" xfId="7261" xr:uid="{00000000-0005-0000-0000-0000BB0C0000}"/>
    <cellStyle name="Обычный 5 2 3 2 8" xfId="3084" xr:uid="{00000000-0005-0000-0000-0000BC0C0000}"/>
    <cellStyle name="Обычный 5 2 3 2 8 2" xfId="7375" xr:uid="{00000000-0005-0000-0000-0000BD0C0000}"/>
    <cellStyle name="Обычный 5 2 3 2 9" xfId="5112" xr:uid="{00000000-0005-0000-0000-0000BE0C0000}"/>
    <cellStyle name="Обычный 5 2 3 2 9 2" xfId="9393" xr:uid="{00000000-0005-0000-0000-0000BF0C0000}"/>
    <cellStyle name="Обычный 5 2 3 3" xfId="635" xr:uid="{00000000-0005-0000-0000-0000C00C0000}"/>
    <cellStyle name="Обычный 5 2 3 3 2" xfId="958" xr:uid="{00000000-0005-0000-0000-0000C10C0000}"/>
    <cellStyle name="Обычный 5 2 3 3 2 2" xfId="1560" xr:uid="{00000000-0005-0000-0000-0000C20C0000}"/>
    <cellStyle name="Обычный 5 2 3 3 2 2 2" xfId="2519" xr:uid="{00000000-0005-0000-0000-0000C30C0000}"/>
    <cellStyle name="Обычный 5 2 3 3 2 2 2 2" xfId="4791" xr:uid="{00000000-0005-0000-0000-0000C40C0000}"/>
    <cellStyle name="Обычный 5 2 3 3 2 2 2 2 2" xfId="9080" xr:uid="{00000000-0005-0000-0000-0000C50C0000}"/>
    <cellStyle name="Обычный 5 2 3 3 2 2 2 3" xfId="6946" xr:uid="{00000000-0005-0000-0000-0000C60C0000}"/>
    <cellStyle name="Обычный 5 2 3 3 2 2 3" xfId="3841" xr:uid="{00000000-0005-0000-0000-0000C70C0000}"/>
    <cellStyle name="Обычный 5 2 3 3 2 2 3 2" xfId="8132" xr:uid="{00000000-0005-0000-0000-0000C80C0000}"/>
    <cellStyle name="Обычный 5 2 3 3 2 2 4" xfId="5998" xr:uid="{00000000-0005-0000-0000-0000C90C0000}"/>
    <cellStyle name="Обычный 5 2 3 3 2 3" xfId="2047" xr:uid="{00000000-0005-0000-0000-0000CA0C0000}"/>
    <cellStyle name="Обычный 5 2 3 3 2 3 2" xfId="4319" xr:uid="{00000000-0005-0000-0000-0000CB0C0000}"/>
    <cellStyle name="Обычный 5 2 3 3 2 3 2 2" xfId="8608" xr:uid="{00000000-0005-0000-0000-0000CC0C0000}"/>
    <cellStyle name="Обычный 5 2 3 3 2 3 3" xfId="6474" xr:uid="{00000000-0005-0000-0000-0000CD0C0000}"/>
    <cellStyle name="Обычный 5 2 3 3 2 4" xfId="3369" xr:uid="{00000000-0005-0000-0000-0000CE0C0000}"/>
    <cellStyle name="Обычный 5 2 3 3 2 4 2" xfId="7660" xr:uid="{00000000-0005-0000-0000-0000CF0C0000}"/>
    <cellStyle name="Обычный 5 2 3 3 2 5" xfId="5523" xr:uid="{00000000-0005-0000-0000-0000D00C0000}"/>
    <cellStyle name="Обычный 5 2 3 3 3" xfId="1332" xr:uid="{00000000-0005-0000-0000-0000D10C0000}"/>
    <cellStyle name="Обычный 5 2 3 3 3 2" xfId="2291" xr:uid="{00000000-0005-0000-0000-0000D20C0000}"/>
    <cellStyle name="Обычный 5 2 3 3 3 2 2" xfId="4563" xr:uid="{00000000-0005-0000-0000-0000D30C0000}"/>
    <cellStyle name="Обычный 5 2 3 3 3 2 2 2" xfId="8852" xr:uid="{00000000-0005-0000-0000-0000D40C0000}"/>
    <cellStyle name="Обычный 5 2 3 3 3 2 3" xfId="6718" xr:uid="{00000000-0005-0000-0000-0000D50C0000}"/>
    <cellStyle name="Обычный 5 2 3 3 3 3" xfId="3613" xr:uid="{00000000-0005-0000-0000-0000D60C0000}"/>
    <cellStyle name="Обычный 5 2 3 3 3 3 2" xfId="7904" xr:uid="{00000000-0005-0000-0000-0000D70C0000}"/>
    <cellStyle name="Обычный 5 2 3 3 3 4" xfId="5770" xr:uid="{00000000-0005-0000-0000-0000D80C0000}"/>
    <cellStyle name="Обычный 5 2 3 3 4" xfId="1818" xr:uid="{00000000-0005-0000-0000-0000D90C0000}"/>
    <cellStyle name="Обычный 5 2 3 3 4 2" xfId="4091" xr:uid="{00000000-0005-0000-0000-0000DA0C0000}"/>
    <cellStyle name="Обычный 5 2 3 3 4 2 2" xfId="8380" xr:uid="{00000000-0005-0000-0000-0000DB0C0000}"/>
    <cellStyle name="Обычный 5 2 3 3 4 3" xfId="6246" xr:uid="{00000000-0005-0000-0000-0000DC0C0000}"/>
    <cellStyle name="Обычный 5 2 3 3 5" xfId="3141" xr:uid="{00000000-0005-0000-0000-0000DD0C0000}"/>
    <cellStyle name="Обычный 5 2 3 3 5 2" xfId="7432" xr:uid="{00000000-0005-0000-0000-0000DE0C0000}"/>
    <cellStyle name="Обычный 5 2 3 3 6" xfId="5293" xr:uid="{00000000-0005-0000-0000-0000DF0C0000}"/>
    <cellStyle name="Обычный 5 2 3 4" xfId="843" xr:uid="{00000000-0005-0000-0000-0000E00C0000}"/>
    <cellStyle name="Обычный 5 2 3 4 2" xfId="1446" xr:uid="{00000000-0005-0000-0000-0000E10C0000}"/>
    <cellStyle name="Обычный 5 2 3 4 2 2" xfId="2405" xr:uid="{00000000-0005-0000-0000-0000E20C0000}"/>
    <cellStyle name="Обычный 5 2 3 4 2 2 2" xfId="4677" xr:uid="{00000000-0005-0000-0000-0000E30C0000}"/>
    <cellStyle name="Обычный 5 2 3 4 2 2 2 2" xfId="8966" xr:uid="{00000000-0005-0000-0000-0000E40C0000}"/>
    <cellStyle name="Обычный 5 2 3 4 2 2 3" xfId="6832" xr:uid="{00000000-0005-0000-0000-0000E50C0000}"/>
    <cellStyle name="Обычный 5 2 3 4 2 3" xfId="3727" xr:uid="{00000000-0005-0000-0000-0000E60C0000}"/>
    <cellStyle name="Обычный 5 2 3 4 2 3 2" xfId="8018" xr:uid="{00000000-0005-0000-0000-0000E70C0000}"/>
    <cellStyle name="Обычный 5 2 3 4 2 4" xfId="5884" xr:uid="{00000000-0005-0000-0000-0000E80C0000}"/>
    <cellStyle name="Обычный 5 2 3 4 3" xfId="1933" xr:uid="{00000000-0005-0000-0000-0000E90C0000}"/>
    <cellStyle name="Обычный 5 2 3 4 3 2" xfId="4205" xr:uid="{00000000-0005-0000-0000-0000EA0C0000}"/>
    <cellStyle name="Обычный 5 2 3 4 3 2 2" xfId="8494" xr:uid="{00000000-0005-0000-0000-0000EB0C0000}"/>
    <cellStyle name="Обычный 5 2 3 4 3 3" xfId="6360" xr:uid="{00000000-0005-0000-0000-0000EC0C0000}"/>
    <cellStyle name="Обычный 5 2 3 4 4" xfId="3255" xr:uid="{00000000-0005-0000-0000-0000ED0C0000}"/>
    <cellStyle name="Обычный 5 2 3 4 4 2" xfId="7546" xr:uid="{00000000-0005-0000-0000-0000EE0C0000}"/>
    <cellStyle name="Обычный 5 2 3 4 5" xfId="5409" xr:uid="{00000000-0005-0000-0000-0000EF0C0000}"/>
    <cellStyle name="Обычный 5 2 3 5" xfId="1217" xr:uid="{00000000-0005-0000-0000-0000F00C0000}"/>
    <cellStyle name="Обычный 5 2 3 5 2" xfId="2177" xr:uid="{00000000-0005-0000-0000-0000F10C0000}"/>
    <cellStyle name="Обычный 5 2 3 5 2 2" xfId="4449" xr:uid="{00000000-0005-0000-0000-0000F20C0000}"/>
    <cellStyle name="Обычный 5 2 3 5 2 2 2" xfId="8738" xr:uid="{00000000-0005-0000-0000-0000F30C0000}"/>
    <cellStyle name="Обычный 5 2 3 5 2 3" xfId="6604" xr:uid="{00000000-0005-0000-0000-0000F40C0000}"/>
    <cellStyle name="Обычный 5 2 3 5 3" xfId="3499" xr:uid="{00000000-0005-0000-0000-0000F50C0000}"/>
    <cellStyle name="Обычный 5 2 3 5 3 2" xfId="7790" xr:uid="{00000000-0005-0000-0000-0000F60C0000}"/>
    <cellStyle name="Обычный 5 2 3 5 4" xfId="5656" xr:uid="{00000000-0005-0000-0000-0000F70C0000}"/>
    <cellStyle name="Обычный 5 2 3 6" xfId="1702" xr:uid="{00000000-0005-0000-0000-0000F80C0000}"/>
    <cellStyle name="Обычный 5 2 3 6 2" xfId="3977" xr:uid="{00000000-0005-0000-0000-0000F90C0000}"/>
    <cellStyle name="Обычный 5 2 3 6 2 2" xfId="8266" xr:uid="{00000000-0005-0000-0000-0000FA0C0000}"/>
    <cellStyle name="Обычный 5 2 3 6 3" xfId="6132" xr:uid="{00000000-0005-0000-0000-0000FB0C0000}"/>
    <cellStyle name="Обычный 5 2 3 7" xfId="2792" xr:uid="{00000000-0005-0000-0000-0000FC0C0000}"/>
    <cellStyle name="Обычный 5 2 3 7 2" xfId="4935" xr:uid="{00000000-0005-0000-0000-0000FD0C0000}"/>
    <cellStyle name="Обычный 5 2 3 7 2 2" xfId="9217" xr:uid="{00000000-0005-0000-0000-0000FE0C0000}"/>
    <cellStyle name="Обычный 5 2 3 7 3" xfId="7085" xr:uid="{00000000-0005-0000-0000-0000FF0C0000}"/>
    <cellStyle name="Обычный 5 2 3 8" xfId="2913" xr:uid="{00000000-0005-0000-0000-0000000D0000}"/>
    <cellStyle name="Обычный 5 2 3 8 2" xfId="7204" xr:uid="{00000000-0005-0000-0000-0000010D0000}"/>
    <cellStyle name="Обычный 5 2 3 9" xfId="3027" xr:uid="{00000000-0005-0000-0000-0000020D0000}"/>
    <cellStyle name="Обычный 5 2 3 9 2" xfId="7318" xr:uid="{00000000-0005-0000-0000-0000030D0000}"/>
    <cellStyle name="Обычный 5 2 4" xfId="470" xr:uid="{00000000-0005-0000-0000-0000040D0000}"/>
    <cellStyle name="Обычный 5 2 4 10" xfId="5197" xr:uid="{00000000-0005-0000-0000-0000050D0000}"/>
    <cellStyle name="Обычный 5 2 4 11" xfId="9696" xr:uid="{00000000-0005-0000-0000-0000060D0000}"/>
    <cellStyle name="Обычный 5 2 4 12" xfId="9810" xr:uid="{C27983DF-B60B-473F-9F11-C6B43911DF6B}"/>
    <cellStyle name="Обычный 5 2 4 2" xfId="656" xr:uid="{00000000-0005-0000-0000-0000070D0000}"/>
    <cellStyle name="Обычный 5 2 4 2 2" xfId="977" xr:uid="{00000000-0005-0000-0000-0000080D0000}"/>
    <cellStyle name="Обычный 5 2 4 2 2 2" xfId="1579" xr:uid="{00000000-0005-0000-0000-0000090D0000}"/>
    <cellStyle name="Обычный 5 2 4 2 2 2 2" xfId="2538" xr:uid="{00000000-0005-0000-0000-00000A0D0000}"/>
    <cellStyle name="Обычный 5 2 4 2 2 2 2 2" xfId="4810" xr:uid="{00000000-0005-0000-0000-00000B0D0000}"/>
    <cellStyle name="Обычный 5 2 4 2 2 2 2 2 2" xfId="9099" xr:uid="{00000000-0005-0000-0000-00000C0D0000}"/>
    <cellStyle name="Обычный 5 2 4 2 2 2 2 3" xfId="6965" xr:uid="{00000000-0005-0000-0000-00000D0D0000}"/>
    <cellStyle name="Обычный 5 2 4 2 2 2 3" xfId="3860" xr:uid="{00000000-0005-0000-0000-00000E0D0000}"/>
    <cellStyle name="Обычный 5 2 4 2 2 2 3 2" xfId="8151" xr:uid="{00000000-0005-0000-0000-00000F0D0000}"/>
    <cellStyle name="Обычный 5 2 4 2 2 2 4" xfId="6017" xr:uid="{00000000-0005-0000-0000-0000100D0000}"/>
    <cellStyle name="Обычный 5 2 4 2 2 3" xfId="2066" xr:uid="{00000000-0005-0000-0000-0000110D0000}"/>
    <cellStyle name="Обычный 5 2 4 2 2 3 2" xfId="4338" xr:uid="{00000000-0005-0000-0000-0000120D0000}"/>
    <cellStyle name="Обычный 5 2 4 2 2 3 2 2" xfId="8627" xr:uid="{00000000-0005-0000-0000-0000130D0000}"/>
    <cellStyle name="Обычный 5 2 4 2 2 3 3" xfId="6493" xr:uid="{00000000-0005-0000-0000-0000140D0000}"/>
    <cellStyle name="Обычный 5 2 4 2 2 4" xfId="3388" xr:uid="{00000000-0005-0000-0000-0000150D0000}"/>
    <cellStyle name="Обычный 5 2 4 2 2 4 2" xfId="7679" xr:uid="{00000000-0005-0000-0000-0000160D0000}"/>
    <cellStyle name="Обычный 5 2 4 2 2 5" xfId="5542" xr:uid="{00000000-0005-0000-0000-0000170D0000}"/>
    <cellStyle name="Обычный 5 2 4 2 3" xfId="1351" xr:uid="{00000000-0005-0000-0000-0000180D0000}"/>
    <cellStyle name="Обычный 5 2 4 2 3 2" xfId="2310" xr:uid="{00000000-0005-0000-0000-0000190D0000}"/>
    <cellStyle name="Обычный 5 2 4 2 3 2 2" xfId="4582" xr:uid="{00000000-0005-0000-0000-00001A0D0000}"/>
    <cellStyle name="Обычный 5 2 4 2 3 2 2 2" xfId="8871" xr:uid="{00000000-0005-0000-0000-00001B0D0000}"/>
    <cellStyle name="Обычный 5 2 4 2 3 2 3" xfId="6737" xr:uid="{00000000-0005-0000-0000-00001C0D0000}"/>
    <cellStyle name="Обычный 5 2 4 2 3 3" xfId="3632" xr:uid="{00000000-0005-0000-0000-00001D0D0000}"/>
    <cellStyle name="Обычный 5 2 4 2 3 3 2" xfId="7923" xr:uid="{00000000-0005-0000-0000-00001E0D0000}"/>
    <cellStyle name="Обычный 5 2 4 2 3 4" xfId="5789" xr:uid="{00000000-0005-0000-0000-00001F0D0000}"/>
    <cellStyle name="Обычный 5 2 4 2 4" xfId="1837" xr:uid="{00000000-0005-0000-0000-0000200D0000}"/>
    <cellStyle name="Обычный 5 2 4 2 4 2" xfId="4110" xr:uid="{00000000-0005-0000-0000-0000210D0000}"/>
    <cellStyle name="Обычный 5 2 4 2 4 2 2" xfId="8399" xr:uid="{00000000-0005-0000-0000-0000220D0000}"/>
    <cellStyle name="Обычный 5 2 4 2 4 3" xfId="6265" xr:uid="{00000000-0005-0000-0000-0000230D0000}"/>
    <cellStyle name="Обычный 5 2 4 2 5" xfId="3160" xr:uid="{00000000-0005-0000-0000-0000240D0000}"/>
    <cellStyle name="Обычный 5 2 4 2 5 2" xfId="7451" xr:uid="{00000000-0005-0000-0000-0000250D0000}"/>
    <cellStyle name="Обычный 5 2 4 2 6" xfId="5312" xr:uid="{00000000-0005-0000-0000-0000260D0000}"/>
    <cellStyle name="Обычный 5 2 4 3" xfId="862" xr:uid="{00000000-0005-0000-0000-0000270D0000}"/>
    <cellStyle name="Обычный 5 2 4 3 2" xfId="1465" xr:uid="{00000000-0005-0000-0000-0000280D0000}"/>
    <cellStyle name="Обычный 5 2 4 3 2 2" xfId="2424" xr:uid="{00000000-0005-0000-0000-0000290D0000}"/>
    <cellStyle name="Обычный 5 2 4 3 2 2 2" xfId="4696" xr:uid="{00000000-0005-0000-0000-00002A0D0000}"/>
    <cellStyle name="Обычный 5 2 4 3 2 2 2 2" xfId="8985" xr:uid="{00000000-0005-0000-0000-00002B0D0000}"/>
    <cellStyle name="Обычный 5 2 4 3 2 2 3" xfId="6851" xr:uid="{00000000-0005-0000-0000-00002C0D0000}"/>
    <cellStyle name="Обычный 5 2 4 3 2 3" xfId="3746" xr:uid="{00000000-0005-0000-0000-00002D0D0000}"/>
    <cellStyle name="Обычный 5 2 4 3 2 3 2" xfId="8037" xr:uid="{00000000-0005-0000-0000-00002E0D0000}"/>
    <cellStyle name="Обычный 5 2 4 3 2 4" xfId="5903" xr:uid="{00000000-0005-0000-0000-00002F0D0000}"/>
    <cellStyle name="Обычный 5 2 4 3 3" xfId="1952" xr:uid="{00000000-0005-0000-0000-0000300D0000}"/>
    <cellStyle name="Обычный 5 2 4 3 3 2" xfId="4224" xr:uid="{00000000-0005-0000-0000-0000310D0000}"/>
    <cellStyle name="Обычный 5 2 4 3 3 2 2" xfId="8513" xr:uid="{00000000-0005-0000-0000-0000320D0000}"/>
    <cellStyle name="Обычный 5 2 4 3 3 3" xfId="6379" xr:uid="{00000000-0005-0000-0000-0000330D0000}"/>
    <cellStyle name="Обычный 5 2 4 3 4" xfId="3274" xr:uid="{00000000-0005-0000-0000-0000340D0000}"/>
    <cellStyle name="Обычный 5 2 4 3 4 2" xfId="7565" xr:uid="{00000000-0005-0000-0000-0000350D0000}"/>
    <cellStyle name="Обычный 5 2 4 3 5" xfId="5428" xr:uid="{00000000-0005-0000-0000-0000360D0000}"/>
    <cellStyle name="Обычный 5 2 4 4" xfId="1236" xr:uid="{00000000-0005-0000-0000-0000370D0000}"/>
    <cellStyle name="Обычный 5 2 4 4 2" xfId="2196" xr:uid="{00000000-0005-0000-0000-0000380D0000}"/>
    <cellStyle name="Обычный 5 2 4 4 2 2" xfId="4468" xr:uid="{00000000-0005-0000-0000-0000390D0000}"/>
    <cellStyle name="Обычный 5 2 4 4 2 2 2" xfId="8757" xr:uid="{00000000-0005-0000-0000-00003A0D0000}"/>
    <cellStyle name="Обычный 5 2 4 4 2 3" xfId="6623" xr:uid="{00000000-0005-0000-0000-00003B0D0000}"/>
    <cellStyle name="Обычный 5 2 4 4 3" xfId="3518" xr:uid="{00000000-0005-0000-0000-00003C0D0000}"/>
    <cellStyle name="Обычный 5 2 4 4 3 2" xfId="7809" xr:uid="{00000000-0005-0000-0000-00003D0D0000}"/>
    <cellStyle name="Обычный 5 2 4 4 4" xfId="5675" xr:uid="{00000000-0005-0000-0000-00003E0D0000}"/>
    <cellStyle name="Обычный 5 2 4 5" xfId="1721" xr:uid="{00000000-0005-0000-0000-00003F0D0000}"/>
    <cellStyle name="Обычный 5 2 4 5 2" xfId="3996" xr:uid="{00000000-0005-0000-0000-0000400D0000}"/>
    <cellStyle name="Обычный 5 2 4 5 2 2" xfId="8285" xr:uid="{00000000-0005-0000-0000-0000410D0000}"/>
    <cellStyle name="Обычный 5 2 4 5 3" xfId="6151" xr:uid="{00000000-0005-0000-0000-0000420D0000}"/>
    <cellStyle name="Обычный 5 2 4 6" xfId="2811" xr:uid="{00000000-0005-0000-0000-0000430D0000}"/>
    <cellStyle name="Обычный 5 2 4 6 2" xfId="4954" xr:uid="{00000000-0005-0000-0000-0000440D0000}"/>
    <cellStyle name="Обычный 5 2 4 6 2 2" xfId="9236" xr:uid="{00000000-0005-0000-0000-0000450D0000}"/>
    <cellStyle name="Обычный 5 2 4 6 3" xfId="7104" xr:uid="{00000000-0005-0000-0000-0000460D0000}"/>
    <cellStyle name="Обычный 5 2 4 7" xfId="2932" xr:uid="{00000000-0005-0000-0000-0000470D0000}"/>
    <cellStyle name="Обычный 5 2 4 7 2" xfId="7223" xr:uid="{00000000-0005-0000-0000-0000480D0000}"/>
    <cellStyle name="Обычный 5 2 4 8" xfId="3046" xr:uid="{00000000-0005-0000-0000-0000490D0000}"/>
    <cellStyle name="Обычный 5 2 4 8 2" xfId="7337" xr:uid="{00000000-0005-0000-0000-00004A0D0000}"/>
    <cellStyle name="Обычный 5 2 4 9" xfId="5074" xr:uid="{00000000-0005-0000-0000-00004B0D0000}"/>
    <cellStyle name="Обычный 5 2 4 9 2" xfId="9355" xr:uid="{00000000-0005-0000-0000-00004C0D0000}"/>
    <cellStyle name="Обычный 5 2 5" xfId="589" xr:uid="{00000000-0005-0000-0000-00004D0D0000}"/>
    <cellStyle name="Обычный 5 2 5 2" xfId="920" xr:uid="{00000000-0005-0000-0000-00004E0D0000}"/>
    <cellStyle name="Обычный 5 2 5 2 2" xfId="1522" xr:uid="{00000000-0005-0000-0000-00004F0D0000}"/>
    <cellStyle name="Обычный 5 2 5 2 2 2" xfId="2481" xr:uid="{00000000-0005-0000-0000-0000500D0000}"/>
    <cellStyle name="Обычный 5 2 5 2 2 2 2" xfId="4753" xr:uid="{00000000-0005-0000-0000-0000510D0000}"/>
    <cellStyle name="Обычный 5 2 5 2 2 2 2 2" xfId="9042" xr:uid="{00000000-0005-0000-0000-0000520D0000}"/>
    <cellStyle name="Обычный 5 2 5 2 2 2 3" xfId="6908" xr:uid="{00000000-0005-0000-0000-0000530D0000}"/>
    <cellStyle name="Обычный 5 2 5 2 2 3" xfId="3803" xr:uid="{00000000-0005-0000-0000-0000540D0000}"/>
    <cellStyle name="Обычный 5 2 5 2 2 3 2" xfId="8094" xr:uid="{00000000-0005-0000-0000-0000550D0000}"/>
    <cellStyle name="Обычный 5 2 5 2 2 4" xfId="5960" xr:uid="{00000000-0005-0000-0000-0000560D0000}"/>
    <cellStyle name="Обычный 5 2 5 2 3" xfId="2009" xr:uid="{00000000-0005-0000-0000-0000570D0000}"/>
    <cellStyle name="Обычный 5 2 5 2 3 2" xfId="4281" xr:uid="{00000000-0005-0000-0000-0000580D0000}"/>
    <cellStyle name="Обычный 5 2 5 2 3 2 2" xfId="8570" xr:uid="{00000000-0005-0000-0000-0000590D0000}"/>
    <cellStyle name="Обычный 5 2 5 2 3 3" xfId="6436" xr:uid="{00000000-0005-0000-0000-00005A0D0000}"/>
    <cellStyle name="Обычный 5 2 5 2 4" xfId="3331" xr:uid="{00000000-0005-0000-0000-00005B0D0000}"/>
    <cellStyle name="Обычный 5 2 5 2 4 2" xfId="7622" xr:uid="{00000000-0005-0000-0000-00005C0D0000}"/>
    <cellStyle name="Обычный 5 2 5 2 5" xfId="5485" xr:uid="{00000000-0005-0000-0000-00005D0D0000}"/>
    <cellStyle name="Обычный 5 2 5 3" xfId="1294" xr:uid="{00000000-0005-0000-0000-00005E0D0000}"/>
    <cellStyle name="Обычный 5 2 5 3 2" xfId="2253" xr:uid="{00000000-0005-0000-0000-00005F0D0000}"/>
    <cellStyle name="Обычный 5 2 5 3 2 2" xfId="4525" xr:uid="{00000000-0005-0000-0000-0000600D0000}"/>
    <cellStyle name="Обычный 5 2 5 3 2 2 2" xfId="8814" xr:uid="{00000000-0005-0000-0000-0000610D0000}"/>
    <cellStyle name="Обычный 5 2 5 3 2 3" xfId="6680" xr:uid="{00000000-0005-0000-0000-0000620D0000}"/>
    <cellStyle name="Обычный 5 2 5 3 3" xfId="3575" xr:uid="{00000000-0005-0000-0000-0000630D0000}"/>
    <cellStyle name="Обычный 5 2 5 3 3 2" xfId="7866" xr:uid="{00000000-0005-0000-0000-0000640D0000}"/>
    <cellStyle name="Обычный 5 2 5 3 4" xfId="5732" xr:uid="{00000000-0005-0000-0000-0000650D0000}"/>
    <cellStyle name="Обычный 5 2 5 4" xfId="1780" xr:uid="{00000000-0005-0000-0000-0000660D0000}"/>
    <cellStyle name="Обычный 5 2 5 4 2" xfId="4053" xr:uid="{00000000-0005-0000-0000-0000670D0000}"/>
    <cellStyle name="Обычный 5 2 5 4 2 2" xfId="8342" xr:uid="{00000000-0005-0000-0000-0000680D0000}"/>
    <cellStyle name="Обычный 5 2 5 4 3" xfId="6208" xr:uid="{00000000-0005-0000-0000-0000690D0000}"/>
    <cellStyle name="Обычный 5 2 5 5" xfId="3103" xr:uid="{00000000-0005-0000-0000-00006A0D0000}"/>
    <cellStyle name="Обычный 5 2 5 5 2" xfId="7394" xr:uid="{00000000-0005-0000-0000-00006B0D0000}"/>
    <cellStyle name="Обычный 5 2 5 6" xfId="5255" xr:uid="{00000000-0005-0000-0000-00006C0D0000}"/>
    <cellStyle name="Обычный 5 2 6" xfId="805" xr:uid="{00000000-0005-0000-0000-00006D0D0000}"/>
    <cellStyle name="Обычный 5 2 6 2" xfId="1408" xr:uid="{00000000-0005-0000-0000-00006E0D0000}"/>
    <cellStyle name="Обычный 5 2 6 2 2" xfId="2367" xr:uid="{00000000-0005-0000-0000-00006F0D0000}"/>
    <cellStyle name="Обычный 5 2 6 2 2 2" xfId="4639" xr:uid="{00000000-0005-0000-0000-0000700D0000}"/>
    <cellStyle name="Обычный 5 2 6 2 2 2 2" xfId="8928" xr:uid="{00000000-0005-0000-0000-0000710D0000}"/>
    <cellStyle name="Обычный 5 2 6 2 2 3" xfId="6794" xr:uid="{00000000-0005-0000-0000-0000720D0000}"/>
    <cellStyle name="Обычный 5 2 6 2 3" xfId="3689" xr:uid="{00000000-0005-0000-0000-0000730D0000}"/>
    <cellStyle name="Обычный 5 2 6 2 3 2" xfId="7980" xr:uid="{00000000-0005-0000-0000-0000740D0000}"/>
    <cellStyle name="Обычный 5 2 6 2 4" xfId="5846" xr:uid="{00000000-0005-0000-0000-0000750D0000}"/>
    <cellStyle name="Обычный 5 2 6 3" xfId="1895" xr:uid="{00000000-0005-0000-0000-0000760D0000}"/>
    <cellStyle name="Обычный 5 2 6 3 2" xfId="4167" xr:uid="{00000000-0005-0000-0000-0000770D0000}"/>
    <cellStyle name="Обычный 5 2 6 3 2 2" xfId="8456" xr:uid="{00000000-0005-0000-0000-0000780D0000}"/>
    <cellStyle name="Обычный 5 2 6 3 3" xfId="6322" xr:uid="{00000000-0005-0000-0000-0000790D0000}"/>
    <cellStyle name="Обычный 5 2 6 4" xfId="3217" xr:uid="{00000000-0005-0000-0000-00007A0D0000}"/>
    <cellStyle name="Обычный 5 2 6 4 2" xfId="7508" xr:uid="{00000000-0005-0000-0000-00007B0D0000}"/>
    <cellStyle name="Обычный 5 2 6 5" xfId="5371" xr:uid="{00000000-0005-0000-0000-00007C0D0000}"/>
    <cellStyle name="Обычный 5 2 7" xfId="1179" xr:uid="{00000000-0005-0000-0000-00007D0D0000}"/>
    <cellStyle name="Обычный 5 2 7 2" xfId="2139" xr:uid="{00000000-0005-0000-0000-00007E0D0000}"/>
    <cellStyle name="Обычный 5 2 7 2 2" xfId="4411" xr:uid="{00000000-0005-0000-0000-00007F0D0000}"/>
    <cellStyle name="Обычный 5 2 7 2 2 2" xfId="8700" xr:uid="{00000000-0005-0000-0000-0000800D0000}"/>
    <cellStyle name="Обычный 5 2 7 2 3" xfId="6566" xr:uid="{00000000-0005-0000-0000-0000810D0000}"/>
    <cellStyle name="Обычный 5 2 7 3" xfId="3461" xr:uid="{00000000-0005-0000-0000-0000820D0000}"/>
    <cellStyle name="Обычный 5 2 7 3 2" xfId="7752" xr:uid="{00000000-0005-0000-0000-0000830D0000}"/>
    <cellStyle name="Обычный 5 2 7 4" xfId="5618" xr:uid="{00000000-0005-0000-0000-0000840D0000}"/>
    <cellStyle name="Обычный 5 2 8" xfId="1663" xr:uid="{00000000-0005-0000-0000-0000850D0000}"/>
    <cellStyle name="Обычный 5 2 8 2" xfId="3939" xr:uid="{00000000-0005-0000-0000-0000860D0000}"/>
    <cellStyle name="Обычный 5 2 8 2 2" xfId="8228" xr:uid="{00000000-0005-0000-0000-0000870D0000}"/>
    <cellStyle name="Обычный 5 2 8 3" xfId="6094" xr:uid="{00000000-0005-0000-0000-0000880D0000}"/>
    <cellStyle name="Обычный 5 2 9" xfId="2754" xr:uid="{00000000-0005-0000-0000-0000890D0000}"/>
    <cellStyle name="Обычный 5 2 9 2" xfId="4897" xr:uid="{00000000-0005-0000-0000-00008A0D0000}"/>
    <cellStyle name="Обычный 5 2 9 2 2" xfId="9179" xr:uid="{00000000-0005-0000-0000-00008B0D0000}"/>
    <cellStyle name="Обычный 5 2 9 3" xfId="7047" xr:uid="{00000000-0005-0000-0000-00008C0D0000}"/>
    <cellStyle name="Обычный 5 3" xfId="369" xr:uid="{00000000-0005-0000-0000-00008D0D0000}"/>
    <cellStyle name="Обычный 5 3 10" xfId="5026" xr:uid="{00000000-0005-0000-0000-00008E0D0000}"/>
    <cellStyle name="Обычный 5 3 10 2" xfId="9307" xr:uid="{00000000-0005-0000-0000-00008F0D0000}"/>
    <cellStyle name="Обычный 5 3 11" xfId="5148" xr:uid="{00000000-0005-0000-0000-0000900D0000}"/>
    <cellStyle name="Обычный 5 3 12" xfId="9517" xr:uid="{00000000-0005-0000-0000-0000910D0000}"/>
    <cellStyle name="Обычный 5 3 13" xfId="9648" xr:uid="{00000000-0005-0000-0000-0000920D0000}"/>
    <cellStyle name="Обычный 5 3 14" xfId="9762" xr:uid="{180CA504-0BD4-49D4-A25D-007AAD5C9659}"/>
    <cellStyle name="Обычный 5 3 2" xfId="479" xr:uid="{00000000-0005-0000-0000-0000930D0000}"/>
    <cellStyle name="Обычный 5 3 2 10" xfId="5206" xr:uid="{00000000-0005-0000-0000-0000940D0000}"/>
    <cellStyle name="Обычный 5 3 2 11" xfId="9705" xr:uid="{00000000-0005-0000-0000-0000950D0000}"/>
    <cellStyle name="Обычный 5 3 2 12" xfId="9819" xr:uid="{F87C5676-5AA5-474C-9225-23ED8A8F7CE1}"/>
    <cellStyle name="Обычный 5 3 2 2" xfId="665" xr:uid="{00000000-0005-0000-0000-0000960D0000}"/>
    <cellStyle name="Обычный 5 3 2 2 2" xfId="986" xr:uid="{00000000-0005-0000-0000-0000970D0000}"/>
    <cellStyle name="Обычный 5 3 2 2 2 2" xfId="1588" xr:uid="{00000000-0005-0000-0000-0000980D0000}"/>
    <cellStyle name="Обычный 5 3 2 2 2 2 2" xfId="2547" xr:uid="{00000000-0005-0000-0000-0000990D0000}"/>
    <cellStyle name="Обычный 5 3 2 2 2 2 2 2" xfId="4819" xr:uid="{00000000-0005-0000-0000-00009A0D0000}"/>
    <cellStyle name="Обычный 5 3 2 2 2 2 2 2 2" xfId="9108" xr:uid="{00000000-0005-0000-0000-00009B0D0000}"/>
    <cellStyle name="Обычный 5 3 2 2 2 2 2 3" xfId="6974" xr:uid="{00000000-0005-0000-0000-00009C0D0000}"/>
    <cellStyle name="Обычный 5 3 2 2 2 2 3" xfId="3869" xr:uid="{00000000-0005-0000-0000-00009D0D0000}"/>
    <cellStyle name="Обычный 5 3 2 2 2 2 3 2" xfId="8160" xr:uid="{00000000-0005-0000-0000-00009E0D0000}"/>
    <cellStyle name="Обычный 5 3 2 2 2 2 4" xfId="6026" xr:uid="{00000000-0005-0000-0000-00009F0D0000}"/>
    <cellStyle name="Обычный 5 3 2 2 2 3" xfId="2075" xr:uid="{00000000-0005-0000-0000-0000A00D0000}"/>
    <cellStyle name="Обычный 5 3 2 2 2 3 2" xfId="4347" xr:uid="{00000000-0005-0000-0000-0000A10D0000}"/>
    <cellStyle name="Обычный 5 3 2 2 2 3 2 2" xfId="8636" xr:uid="{00000000-0005-0000-0000-0000A20D0000}"/>
    <cellStyle name="Обычный 5 3 2 2 2 3 3" xfId="6502" xr:uid="{00000000-0005-0000-0000-0000A30D0000}"/>
    <cellStyle name="Обычный 5 3 2 2 2 4" xfId="3397" xr:uid="{00000000-0005-0000-0000-0000A40D0000}"/>
    <cellStyle name="Обычный 5 3 2 2 2 4 2" xfId="7688" xr:uid="{00000000-0005-0000-0000-0000A50D0000}"/>
    <cellStyle name="Обычный 5 3 2 2 2 5" xfId="5551" xr:uid="{00000000-0005-0000-0000-0000A60D0000}"/>
    <cellStyle name="Обычный 5 3 2 2 3" xfId="1360" xr:uid="{00000000-0005-0000-0000-0000A70D0000}"/>
    <cellStyle name="Обычный 5 3 2 2 3 2" xfId="2319" xr:uid="{00000000-0005-0000-0000-0000A80D0000}"/>
    <cellStyle name="Обычный 5 3 2 2 3 2 2" xfId="4591" xr:uid="{00000000-0005-0000-0000-0000A90D0000}"/>
    <cellStyle name="Обычный 5 3 2 2 3 2 2 2" xfId="8880" xr:uid="{00000000-0005-0000-0000-0000AA0D0000}"/>
    <cellStyle name="Обычный 5 3 2 2 3 2 3" xfId="6746" xr:uid="{00000000-0005-0000-0000-0000AB0D0000}"/>
    <cellStyle name="Обычный 5 3 2 2 3 3" xfId="3641" xr:uid="{00000000-0005-0000-0000-0000AC0D0000}"/>
    <cellStyle name="Обычный 5 3 2 2 3 3 2" xfId="7932" xr:uid="{00000000-0005-0000-0000-0000AD0D0000}"/>
    <cellStyle name="Обычный 5 3 2 2 3 4" xfId="5798" xr:uid="{00000000-0005-0000-0000-0000AE0D0000}"/>
    <cellStyle name="Обычный 5 3 2 2 4" xfId="1846" xr:uid="{00000000-0005-0000-0000-0000AF0D0000}"/>
    <cellStyle name="Обычный 5 3 2 2 4 2" xfId="4119" xr:uid="{00000000-0005-0000-0000-0000B00D0000}"/>
    <cellStyle name="Обычный 5 3 2 2 4 2 2" xfId="8408" xr:uid="{00000000-0005-0000-0000-0000B10D0000}"/>
    <cellStyle name="Обычный 5 3 2 2 4 3" xfId="6274" xr:uid="{00000000-0005-0000-0000-0000B20D0000}"/>
    <cellStyle name="Обычный 5 3 2 2 5" xfId="3169" xr:uid="{00000000-0005-0000-0000-0000B30D0000}"/>
    <cellStyle name="Обычный 5 3 2 2 5 2" xfId="7460" xr:uid="{00000000-0005-0000-0000-0000B40D0000}"/>
    <cellStyle name="Обычный 5 3 2 2 6" xfId="5321" xr:uid="{00000000-0005-0000-0000-0000B50D0000}"/>
    <cellStyle name="Обычный 5 3 2 3" xfId="871" xr:uid="{00000000-0005-0000-0000-0000B60D0000}"/>
    <cellStyle name="Обычный 5 3 2 3 2" xfId="1474" xr:uid="{00000000-0005-0000-0000-0000B70D0000}"/>
    <cellStyle name="Обычный 5 3 2 3 2 2" xfId="2433" xr:uid="{00000000-0005-0000-0000-0000B80D0000}"/>
    <cellStyle name="Обычный 5 3 2 3 2 2 2" xfId="4705" xr:uid="{00000000-0005-0000-0000-0000B90D0000}"/>
    <cellStyle name="Обычный 5 3 2 3 2 2 2 2" xfId="8994" xr:uid="{00000000-0005-0000-0000-0000BA0D0000}"/>
    <cellStyle name="Обычный 5 3 2 3 2 2 3" xfId="6860" xr:uid="{00000000-0005-0000-0000-0000BB0D0000}"/>
    <cellStyle name="Обычный 5 3 2 3 2 3" xfId="3755" xr:uid="{00000000-0005-0000-0000-0000BC0D0000}"/>
    <cellStyle name="Обычный 5 3 2 3 2 3 2" xfId="8046" xr:uid="{00000000-0005-0000-0000-0000BD0D0000}"/>
    <cellStyle name="Обычный 5 3 2 3 2 4" xfId="5912" xr:uid="{00000000-0005-0000-0000-0000BE0D0000}"/>
    <cellStyle name="Обычный 5 3 2 3 3" xfId="1961" xr:uid="{00000000-0005-0000-0000-0000BF0D0000}"/>
    <cellStyle name="Обычный 5 3 2 3 3 2" xfId="4233" xr:uid="{00000000-0005-0000-0000-0000C00D0000}"/>
    <cellStyle name="Обычный 5 3 2 3 3 2 2" xfId="8522" xr:uid="{00000000-0005-0000-0000-0000C10D0000}"/>
    <cellStyle name="Обычный 5 3 2 3 3 3" xfId="6388" xr:uid="{00000000-0005-0000-0000-0000C20D0000}"/>
    <cellStyle name="Обычный 5 3 2 3 4" xfId="3283" xr:uid="{00000000-0005-0000-0000-0000C30D0000}"/>
    <cellStyle name="Обычный 5 3 2 3 4 2" xfId="7574" xr:uid="{00000000-0005-0000-0000-0000C40D0000}"/>
    <cellStyle name="Обычный 5 3 2 3 5" xfId="5437" xr:uid="{00000000-0005-0000-0000-0000C50D0000}"/>
    <cellStyle name="Обычный 5 3 2 4" xfId="1245" xr:uid="{00000000-0005-0000-0000-0000C60D0000}"/>
    <cellStyle name="Обычный 5 3 2 4 2" xfId="2205" xr:uid="{00000000-0005-0000-0000-0000C70D0000}"/>
    <cellStyle name="Обычный 5 3 2 4 2 2" xfId="4477" xr:uid="{00000000-0005-0000-0000-0000C80D0000}"/>
    <cellStyle name="Обычный 5 3 2 4 2 2 2" xfId="8766" xr:uid="{00000000-0005-0000-0000-0000C90D0000}"/>
    <cellStyle name="Обычный 5 3 2 4 2 3" xfId="6632" xr:uid="{00000000-0005-0000-0000-0000CA0D0000}"/>
    <cellStyle name="Обычный 5 3 2 4 3" xfId="3527" xr:uid="{00000000-0005-0000-0000-0000CB0D0000}"/>
    <cellStyle name="Обычный 5 3 2 4 3 2" xfId="7818" xr:uid="{00000000-0005-0000-0000-0000CC0D0000}"/>
    <cellStyle name="Обычный 5 3 2 4 4" xfId="5684" xr:uid="{00000000-0005-0000-0000-0000CD0D0000}"/>
    <cellStyle name="Обычный 5 3 2 5" xfId="1730" xr:uid="{00000000-0005-0000-0000-0000CE0D0000}"/>
    <cellStyle name="Обычный 5 3 2 5 2" xfId="4005" xr:uid="{00000000-0005-0000-0000-0000CF0D0000}"/>
    <cellStyle name="Обычный 5 3 2 5 2 2" xfId="8294" xr:uid="{00000000-0005-0000-0000-0000D00D0000}"/>
    <cellStyle name="Обычный 5 3 2 5 3" xfId="6160" xr:uid="{00000000-0005-0000-0000-0000D10D0000}"/>
    <cellStyle name="Обычный 5 3 2 6" xfId="2820" xr:uid="{00000000-0005-0000-0000-0000D20D0000}"/>
    <cellStyle name="Обычный 5 3 2 6 2" xfId="4963" xr:uid="{00000000-0005-0000-0000-0000D30D0000}"/>
    <cellStyle name="Обычный 5 3 2 6 2 2" xfId="9245" xr:uid="{00000000-0005-0000-0000-0000D40D0000}"/>
    <cellStyle name="Обычный 5 3 2 6 3" xfId="7113" xr:uid="{00000000-0005-0000-0000-0000D50D0000}"/>
    <cellStyle name="Обычный 5 3 2 7" xfId="2941" xr:uid="{00000000-0005-0000-0000-0000D60D0000}"/>
    <cellStyle name="Обычный 5 3 2 7 2" xfId="7232" xr:uid="{00000000-0005-0000-0000-0000D70D0000}"/>
    <cellStyle name="Обычный 5 3 2 8" xfId="3055" xr:uid="{00000000-0005-0000-0000-0000D80D0000}"/>
    <cellStyle name="Обычный 5 3 2 8 2" xfId="7346" xr:uid="{00000000-0005-0000-0000-0000D90D0000}"/>
    <cellStyle name="Обычный 5 3 2 9" xfId="5083" xr:uid="{00000000-0005-0000-0000-0000DA0D0000}"/>
    <cellStyle name="Обычный 5 3 2 9 2" xfId="9364" xr:uid="{00000000-0005-0000-0000-0000DB0D0000}"/>
    <cellStyle name="Обычный 5 3 3" xfId="605" xr:uid="{00000000-0005-0000-0000-0000DC0D0000}"/>
    <cellStyle name="Обычный 5 3 3 2" xfId="929" xr:uid="{00000000-0005-0000-0000-0000DD0D0000}"/>
    <cellStyle name="Обычный 5 3 3 2 2" xfId="1531" xr:uid="{00000000-0005-0000-0000-0000DE0D0000}"/>
    <cellStyle name="Обычный 5 3 3 2 2 2" xfId="2490" xr:uid="{00000000-0005-0000-0000-0000DF0D0000}"/>
    <cellStyle name="Обычный 5 3 3 2 2 2 2" xfId="4762" xr:uid="{00000000-0005-0000-0000-0000E00D0000}"/>
    <cellStyle name="Обычный 5 3 3 2 2 2 2 2" xfId="9051" xr:uid="{00000000-0005-0000-0000-0000E10D0000}"/>
    <cellStyle name="Обычный 5 3 3 2 2 2 3" xfId="6917" xr:uid="{00000000-0005-0000-0000-0000E20D0000}"/>
    <cellStyle name="Обычный 5 3 3 2 2 3" xfId="3812" xr:uid="{00000000-0005-0000-0000-0000E30D0000}"/>
    <cellStyle name="Обычный 5 3 3 2 2 3 2" xfId="8103" xr:uid="{00000000-0005-0000-0000-0000E40D0000}"/>
    <cellStyle name="Обычный 5 3 3 2 2 4" xfId="5969" xr:uid="{00000000-0005-0000-0000-0000E50D0000}"/>
    <cellStyle name="Обычный 5 3 3 2 3" xfId="2018" xr:uid="{00000000-0005-0000-0000-0000E60D0000}"/>
    <cellStyle name="Обычный 5 3 3 2 3 2" xfId="4290" xr:uid="{00000000-0005-0000-0000-0000E70D0000}"/>
    <cellStyle name="Обычный 5 3 3 2 3 2 2" xfId="8579" xr:uid="{00000000-0005-0000-0000-0000E80D0000}"/>
    <cellStyle name="Обычный 5 3 3 2 3 3" xfId="6445" xr:uid="{00000000-0005-0000-0000-0000E90D0000}"/>
    <cellStyle name="Обычный 5 3 3 2 4" xfId="3340" xr:uid="{00000000-0005-0000-0000-0000EA0D0000}"/>
    <cellStyle name="Обычный 5 3 3 2 4 2" xfId="7631" xr:uid="{00000000-0005-0000-0000-0000EB0D0000}"/>
    <cellStyle name="Обычный 5 3 3 2 5" xfId="5494" xr:uid="{00000000-0005-0000-0000-0000EC0D0000}"/>
    <cellStyle name="Обычный 5 3 3 3" xfId="1303" xr:uid="{00000000-0005-0000-0000-0000ED0D0000}"/>
    <cellStyle name="Обычный 5 3 3 3 2" xfId="2262" xr:uid="{00000000-0005-0000-0000-0000EE0D0000}"/>
    <cellStyle name="Обычный 5 3 3 3 2 2" xfId="4534" xr:uid="{00000000-0005-0000-0000-0000EF0D0000}"/>
    <cellStyle name="Обычный 5 3 3 3 2 2 2" xfId="8823" xr:uid="{00000000-0005-0000-0000-0000F00D0000}"/>
    <cellStyle name="Обычный 5 3 3 3 2 3" xfId="6689" xr:uid="{00000000-0005-0000-0000-0000F10D0000}"/>
    <cellStyle name="Обычный 5 3 3 3 3" xfId="3584" xr:uid="{00000000-0005-0000-0000-0000F20D0000}"/>
    <cellStyle name="Обычный 5 3 3 3 3 2" xfId="7875" xr:uid="{00000000-0005-0000-0000-0000F30D0000}"/>
    <cellStyle name="Обычный 5 3 3 3 4" xfId="5741" xr:uid="{00000000-0005-0000-0000-0000F40D0000}"/>
    <cellStyle name="Обычный 5 3 3 4" xfId="1789" xr:uid="{00000000-0005-0000-0000-0000F50D0000}"/>
    <cellStyle name="Обычный 5 3 3 4 2" xfId="4062" xr:uid="{00000000-0005-0000-0000-0000F60D0000}"/>
    <cellStyle name="Обычный 5 3 3 4 2 2" xfId="8351" xr:uid="{00000000-0005-0000-0000-0000F70D0000}"/>
    <cellStyle name="Обычный 5 3 3 4 3" xfId="6217" xr:uid="{00000000-0005-0000-0000-0000F80D0000}"/>
    <cellStyle name="Обычный 5 3 3 5" xfId="3112" xr:uid="{00000000-0005-0000-0000-0000F90D0000}"/>
    <cellStyle name="Обычный 5 3 3 5 2" xfId="7403" xr:uid="{00000000-0005-0000-0000-0000FA0D0000}"/>
    <cellStyle name="Обычный 5 3 3 6" xfId="5264" xr:uid="{00000000-0005-0000-0000-0000FB0D0000}"/>
    <cellStyle name="Обычный 5 3 4" xfId="814" xr:uid="{00000000-0005-0000-0000-0000FC0D0000}"/>
    <cellStyle name="Обычный 5 3 4 2" xfId="1417" xr:uid="{00000000-0005-0000-0000-0000FD0D0000}"/>
    <cellStyle name="Обычный 5 3 4 2 2" xfId="2376" xr:uid="{00000000-0005-0000-0000-0000FE0D0000}"/>
    <cellStyle name="Обычный 5 3 4 2 2 2" xfId="4648" xr:uid="{00000000-0005-0000-0000-0000FF0D0000}"/>
    <cellStyle name="Обычный 5 3 4 2 2 2 2" xfId="8937" xr:uid="{00000000-0005-0000-0000-0000000E0000}"/>
    <cellStyle name="Обычный 5 3 4 2 2 3" xfId="6803" xr:uid="{00000000-0005-0000-0000-0000010E0000}"/>
    <cellStyle name="Обычный 5 3 4 2 3" xfId="3698" xr:uid="{00000000-0005-0000-0000-0000020E0000}"/>
    <cellStyle name="Обычный 5 3 4 2 3 2" xfId="7989" xr:uid="{00000000-0005-0000-0000-0000030E0000}"/>
    <cellStyle name="Обычный 5 3 4 2 4" xfId="5855" xr:uid="{00000000-0005-0000-0000-0000040E0000}"/>
    <cellStyle name="Обычный 5 3 4 3" xfId="1904" xr:uid="{00000000-0005-0000-0000-0000050E0000}"/>
    <cellStyle name="Обычный 5 3 4 3 2" xfId="4176" xr:uid="{00000000-0005-0000-0000-0000060E0000}"/>
    <cellStyle name="Обычный 5 3 4 3 2 2" xfId="8465" xr:uid="{00000000-0005-0000-0000-0000070E0000}"/>
    <cellStyle name="Обычный 5 3 4 3 3" xfId="6331" xr:uid="{00000000-0005-0000-0000-0000080E0000}"/>
    <cellStyle name="Обычный 5 3 4 4" xfId="3226" xr:uid="{00000000-0005-0000-0000-0000090E0000}"/>
    <cellStyle name="Обычный 5 3 4 4 2" xfId="7517" xr:uid="{00000000-0005-0000-0000-00000A0E0000}"/>
    <cellStyle name="Обычный 5 3 4 5" xfId="5380" xr:uid="{00000000-0005-0000-0000-00000B0E0000}"/>
    <cellStyle name="Обычный 5 3 5" xfId="1188" xr:uid="{00000000-0005-0000-0000-00000C0E0000}"/>
    <cellStyle name="Обычный 5 3 5 2" xfId="2148" xr:uid="{00000000-0005-0000-0000-00000D0E0000}"/>
    <cellStyle name="Обычный 5 3 5 2 2" xfId="4420" xr:uid="{00000000-0005-0000-0000-00000E0E0000}"/>
    <cellStyle name="Обычный 5 3 5 2 2 2" xfId="8709" xr:uid="{00000000-0005-0000-0000-00000F0E0000}"/>
    <cellStyle name="Обычный 5 3 5 2 3" xfId="6575" xr:uid="{00000000-0005-0000-0000-0000100E0000}"/>
    <cellStyle name="Обычный 5 3 5 3" xfId="3470" xr:uid="{00000000-0005-0000-0000-0000110E0000}"/>
    <cellStyle name="Обычный 5 3 5 3 2" xfId="7761" xr:uid="{00000000-0005-0000-0000-0000120E0000}"/>
    <cellStyle name="Обычный 5 3 5 4" xfId="5627" xr:uid="{00000000-0005-0000-0000-0000130E0000}"/>
    <cellStyle name="Обычный 5 3 6" xfId="1673" xr:uid="{00000000-0005-0000-0000-0000140E0000}"/>
    <cellStyle name="Обычный 5 3 6 2" xfId="3948" xr:uid="{00000000-0005-0000-0000-0000150E0000}"/>
    <cellStyle name="Обычный 5 3 6 2 2" xfId="8237" xr:uid="{00000000-0005-0000-0000-0000160E0000}"/>
    <cellStyle name="Обычный 5 3 6 3" xfId="6103" xr:uid="{00000000-0005-0000-0000-0000170E0000}"/>
    <cellStyle name="Обычный 5 3 7" xfId="2763" xr:uid="{00000000-0005-0000-0000-0000180E0000}"/>
    <cellStyle name="Обычный 5 3 7 2" xfId="4906" xr:uid="{00000000-0005-0000-0000-0000190E0000}"/>
    <cellStyle name="Обычный 5 3 7 2 2" xfId="9188" xr:uid="{00000000-0005-0000-0000-00001A0E0000}"/>
    <cellStyle name="Обычный 5 3 7 3" xfId="7056" xr:uid="{00000000-0005-0000-0000-00001B0E0000}"/>
    <cellStyle name="Обычный 5 3 8" xfId="2884" xr:uid="{00000000-0005-0000-0000-00001C0E0000}"/>
    <cellStyle name="Обычный 5 3 8 2" xfId="7175" xr:uid="{00000000-0005-0000-0000-00001D0E0000}"/>
    <cellStyle name="Обычный 5 3 9" xfId="2998" xr:uid="{00000000-0005-0000-0000-00001E0E0000}"/>
    <cellStyle name="Обычный 5 3 9 2" xfId="7289" xr:uid="{00000000-0005-0000-0000-00001F0E0000}"/>
    <cellStyle name="Обычный 5 4" xfId="397" xr:uid="{00000000-0005-0000-0000-0000200E0000}"/>
    <cellStyle name="Обычный 5 4 10" xfId="5045" xr:uid="{00000000-0005-0000-0000-0000210E0000}"/>
    <cellStyle name="Обычный 5 4 10 2" xfId="9326" xr:uid="{00000000-0005-0000-0000-0000220E0000}"/>
    <cellStyle name="Обычный 5 4 11" xfId="5167" xr:uid="{00000000-0005-0000-0000-0000230E0000}"/>
    <cellStyle name="Обычный 5 4 12" xfId="9667" xr:uid="{00000000-0005-0000-0000-0000240E0000}"/>
    <cellStyle name="Обычный 5 4 13" xfId="9781" xr:uid="{110645DC-BFA4-47DF-BE99-F04E9F0BC202}"/>
    <cellStyle name="Обычный 5 4 2" xfId="498" xr:uid="{00000000-0005-0000-0000-0000250E0000}"/>
    <cellStyle name="Обычный 5 4 2 10" xfId="5225" xr:uid="{00000000-0005-0000-0000-0000260E0000}"/>
    <cellStyle name="Обычный 5 4 2 11" xfId="9724" xr:uid="{00000000-0005-0000-0000-0000270E0000}"/>
    <cellStyle name="Обычный 5 4 2 12" xfId="9838" xr:uid="{1870BAA6-89C8-4001-B64B-13FD5FDFC8C6}"/>
    <cellStyle name="Обычный 5 4 2 2" xfId="684" xr:uid="{00000000-0005-0000-0000-0000280E0000}"/>
    <cellStyle name="Обычный 5 4 2 2 2" xfId="1005" xr:uid="{00000000-0005-0000-0000-0000290E0000}"/>
    <cellStyle name="Обычный 5 4 2 2 2 2" xfId="1607" xr:uid="{00000000-0005-0000-0000-00002A0E0000}"/>
    <cellStyle name="Обычный 5 4 2 2 2 2 2" xfId="2566" xr:uid="{00000000-0005-0000-0000-00002B0E0000}"/>
    <cellStyle name="Обычный 5 4 2 2 2 2 2 2" xfId="4838" xr:uid="{00000000-0005-0000-0000-00002C0E0000}"/>
    <cellStyle name="Обычный 5 4 2 2 2 2 2 2 2" xfId="9127" xr:uid="{00000000-0005-0000-0000-00002D0E0000}"/>
    <cellStyle name="Обычный 5 4 2 2 2 2 2 3" xfId="6993" xr:uid="{00000000-0005-0000-0000-00002E0E0000}"/>
    <cellStyle name="Обычный 5 4 2 2 2 2 3" xfId="3888" xr:uid="{00000000-0005-0000-0000-00002F0E0000}"/>
    <cellStyle name="Обычный 5 4 2 2 2 2 3 2" xfId="8179" xr:uid="{00000000-0005-0000-0000-0000300E0000}"/>
    <cellStyle name="Обычный 5 4 2 2 2 2 4" xfId="6045" xr:uid="{00000000-0005-0000-0000-0000310E0000}"/>
    <cellStyle name="Обычный 5 4 2 2 2 3" xfId="2094" xr:uid="{00000000-0005-0000-0000-0000320E0000}"/>
    <cellStyle name="Обычный 5 4 2 2 2 3 2" xfId="4366" xr:uid="{00000000-0005-0000-0000-0000330E0000}"/>
    <cellStyle name="Обычный 5 4 2 2 2 3 2 2" xfId="8655" xr:uid="{00000000-0005-0000-0000-0000340E0000}"/>
    <cellStyle name="Обычный 5 4 2 2 2 3 3" xfId="6521" xr:uid="{00000000-0005-0000-0000-0000350E0000}"/>
    <cellStyle name="Обычный 5 4 2 2 2 4" xfId="3416" xr:uid="{00000000-0005-0000-0000-0000360E0000}"/>
    <cellStyle name="Обычный 5 4 2 2 2 4 2" xfId="7707" xr:uid="{00000000-0005-0000-0000-0000370E0000}"/>
    <cellStyle name="Обычный 5 4 2 2 2 5" xfId="5570" xr:uid="{00000000-0005-0000-0000-0000380E0000}"/>
    <cellStyle name="Обычный 5 4 2 2 3" xfId="1379" xr:uid="{00000000-0005-0000-0000-0000390E0000}"/>
    <cellStyle name="Обычный 5 4 2 2 3 2" xfId="2338" xr:uid="{00000000-0005-0000-0000-00003A0E0000}"/>
    <cellStyle name="Обычный 5 4 2 2 3 2 2" xfId="4610" xr:uid="{00000000-0005-0000-0000-00003B0E0000}"/>
    <cellStyle name="Обычный 5 4 2 2 3 2 2 2" xfId="8899" xr:uid="{00000000-0005-0000-0000-00003C0E0000}"/>
    <cellStyle name="Обычный 5 4 2 2 3 2 3" xfId="6765" xr:uid="{00000000-0005-0000-0000-00003D0E0000}"/>
    <cellStyle name="Обычный 5 4 2 2 3 3" xfId="3660" xr:uid="{00000000-0005-0000-0000-00003E0E0000}"/>
    <cellStyle name="Обычный 5 4 2 2 3 3 2" xfId="7951" xr:uid="{00000000-0005-0000-0000-00003F0E0000}"/>
    <cellStyle name="Обычный 5 4 2 2 3 4" xfId="5817" xr:uid="{00000000-0005-0000-0000-0000400E0000}"/>
    <cellStyle name="Обычный 5 4 2 2 4" xfId="1865" xr:uid="{00000000-0005-0000-0000-0000410E0000}"/>
    <cellStyle name="Обычный 5 4 2 2 4 2" xfId="4138" xr:uid="{00000000-0005-0000-0000-0000420E0000}"/>
    <cellStyle name="Обычный 5 4 2 2 4 2 2" xfId="8427" xr:uid="{00000000-0005-0000-0000-0000430E0000}"/>
    <cellStyle name="Обычный 5 4 2 2 4 3" xfId="6293" xr:uid="{00000000-0005-0000-0000-0000440E0000}"/>
    <cellStyle name="Обычный 5 4 2 2 5" xfId="3188" xr:uid="{00000000-0005-0000-0000-0000450E0000}"/>
    <cellStyle name="Обычный 5 4 2 2 5 2" xfId="7479" xr:uid="{00000000-0005-0000-0000-0000460E0000}"/>
    <cellStyle name="Обычный 5 4 2 2 6" xfId="5340" xr:uid="{00000000-0005-0000-0000-0000470E0000}"/>
    <cellStyle name="Обычный 5 4 2 3" xfId="890" xr:uid="{00000000-0005-0000-0000-0000480E0000}"/>
    <cellStyle name="Обычный 5 4 2 3 2" xfId="1493" xr:uid="{00000000-0005-0000-0000-0000490E0000}"/>
    <cellStyle name="Обычный 5 4 2 3 2 2" xfId="2452" xr:uid="{00000000-0005-0000-0000-00004A0E0000}"/>
    <cellStyle name="Обычный 5 4 2 3 2 2 2" xfId="4724" xr:uid="{00000000-0005-0000-0000-00004B0E0000}"/>
    <cellStyle name="Обычный 5 4 2 3 2 2 2 2" xfId="9013" xr:uid="{00000000-0005-0000-0000-00004C0E0000}"/>
    <cellStyle name="Обычный 5 4 2 3 2 2 3" xfId="6879" xr:uid="{00000000-0005-0000-0000-00004D0E0000}"/>
    <cellStyle name="Обычный 5 4 2 3 2 3" xfId="3774" xr:uid="{00000000-0005-0000-0000-00004E0E0000}"/>
    <cellStyle name="Обычный 5 4 2 3 2 3 2" xfId="8065" xr:uid="{00000000-0005-0000-0000-00004F0E0000}"/>
    <cellStyle name="Обычный 5 4 2 3 2 4" xfId="5931" xr:uid="{00000000-0005-0000-0000-0000500E0000}"/>
    <cellStyle name="Обычный 5 4 2 3 3" xfId="1980" xr:uid="{00000000-0005-0000-0000-0000510E0000}"/>
    <cellStyle name="Обычный 5 4 2 3 3 2" xfId="4252" xr:uid="{00000000-0005-0000-0000-0000520E0000}"/>
    <cellStyle name="Обычный 5 4 2 3 3 2 2" xfId="8541" xr:uid="{00000000-0005-0000-0000-0000530E0000}"/>
    <cellStyle name="Обычный 5 4 2 3 3 3" xfId="6407" xr:uid="{00000000-0005-0000-0000-0000540E0000}"/>
    <cellStyle name="Обычный 5 4 2 3 4" xfId="3302" xr:uid="{00000000-0005-0000-0000-0000550E0000}"/>
    <cellStyle name="Обычный 5 4 2 3 4 2" xfId="7593" xr:uid="{00000000-0005-0000-0000-0000560E0000}"/>
    <cellStyle name="Обычный 5 4 2 3 5" xfId="5456" xr:uid="{00000000-0005-0000-0000-0000570E0000}"/>
    <cellStyle name="Обычный 5 4 2 4" xfId="1264" xr:uid="{00000000-0005-0000-0000-0000580E0000}"/>
    <cellStyle name="Обычный 5 4 2 4 2" xfId="2224" xr:uid="{00000000-0005-0000-0000-0000590E0000}"/>
    <cellStyle name="Обычный 5 4 2 4 2 2" xfId="4496" xr:uid="{00000000-0005-0000-0000-00005A0E0000}"/>
    <cellStyle name="Обычный 5 4 2 4 2 2 2" xfId="8785" xr:uid="{00000000-0005-0000-0000-00005B0E0000}"/>
    <cellStyle name="Обычный 5 4 2 4 2 3" xfId="6651" xr:uid="{00000000-0005-0000-0000-00005C0E0000}"/>
    <cellStyle name="Обычный 5 4 2 4 3" xfId="3546" xr:uid="{00000000-0005-0000-0000-00005D0E0000}"/>
    <cellStyle name="Обычный 5 4 2 4 3 2" xfId="7837" xr:uid="{00000000-0005-0000-0000-00005E0E0000}"/>
    <cellStyle name="Обычный 5 4 2 4 4" xfId="5703" xr:uid="{00000000-0005-0000-0000-00005F0E0000}"/>
    <cellStyle name="Обычный 5 4 2 5" xfId="1749" xr:uid="{00000000-0005-0000-0000-0000600E0000}"/>
    <cellStyle name="Обычный 5 4 2 5 2" xfId="4024" xr:uid="{00000000-0005-0000-0000-0000610E0000}"/>
    <cellStyle name="Обычный 5 4 2 5 2 2" xfId="8313" xr:uid="{00000000-0005-0000-0000-0000620E0000}"/>
    <cellStyle name="Обычный 5 4 2 5 3" xfId="6179" xr:uid="{00000000-0005-0000-0000-0000630E0000}"/>
    <cellStyle name="Обычный 5 4 2 6" xfId="2839" xr:uid="{00000000-0005-0000-0000-0000640E0000}"/>
    <cellStyle name="Обычный 5 4 2 6 2" xfId="4982" xr:uid="{00000000-0005-0000-0000-0000650E0000}"/>
    <cellStyle name="Обычный 5 4 2 6 2 2" xfId="9264" xr:uid="{00000000-0005-0000-0000-0000660E0000}"/>
    <cellStyle name="Обычный 5 4 2 6 3" xfId="7132" xr:uid="{00000000-0005-0000-0000-0000670E0000}"/>
    <cellStyle name="Обычный 5 4 2 7" xfId="2960" xr:uid="{00000000-0005-0000-0000-0000680E0000}"/>
    <cellStyle name="Обычный 5 4 2 7 2" xfId="7251" xr:uid="{00000000-0005-0000-0000-0000690E0000}"/>
    <cellStyle name="Обычный 5 4 2 8" xfId="3074" xr:uid="{00000000-0005-0000-0000-00006A0E0000}"/>
    <cellStyle name="Обычный 5 4 2 8 2" xfId="7365" xr:uid="{00000000-0005-0000-0000-00006B0E0000}"/>
    <cellStyle name="Обычный 5 4 2 9" xfId="5102" xr:uid="{00000000-0005-0000-0000-00006C0E0000}"/>
    <cellStyle name="Обычный 5 4 2 9 2" xfId="9383" xr:uid="{00000000-0005-0000-0000-00006D0E0000}"/>
    <cellStyle name="Обычный 5 4 3" xfId="625" xr:uid="{00000000-0005-0000-0000-00006E0E0000}"/>
    <cellStyle name="Обычный 5 4 3 2" xfId="948" xr:uid="{00000000-0005-0000-0000-00006F0E0000}"/>
    <cellStyle name="Обычный 5 4 3 2 2" xfId="1550" xr:uid="{00000000-0005-0000-0000-0000700E0000}"/>
    <cellStyle name="Обычный 5 4 3 2 2 2" xfId="2509" xr:uid="{00000000-0005-0000-0000-0000710E0000}"/>
    <cellStyle name="Обычный 5 4 3 2 2 2 2" xfId="4781" xr:uid="{00000000-0005-0000-0000-0000720E0000}"/>
    <cellStyle name="Обычный 5 4 3 2 2 2 2 2" xfId="9070" xr:uid="{00000000-0005-0000-0000-0000730E0000}"/>
    <cellStyle name="Обычный 5 4 3 2 2 2 3" xfId="6936" xr:uid="{00000000-0005-0000-0000-0000740E0000}"/>
    <cellStyle name="Обычный 5 4 3 2 2 3" xfId="3831" xr:uid="{00000000-0005-0000-0000-0000750E0000}"/>
    <cellStyle name="Обычный 5 4 3 2 2 3 2" xfId="8122" xr:uid="{00000000-0005-0000-0000-0000760E0000}"/>
    <cellStyle name="Обычный 5 4 3 2 2 4" xfId="5988" xr:uid="{00000000-0005-0000-0000-0000770E0000}"/>
    <cellStyle name="Обычный 5 4 3 2 3" xfId="2037" xr:uid="{00000000-0005-0000-0000-0000780E0000}"/>
    <cellStyle name="Обычный 5 4 3 2 3 2" xfId="4309" xr:uid="{00000000-0005-0000-0000-0000790E0000}"/>
    <cellStyle name="Обычный 5 4 3 2 3 2 2" xfId="8598" xr:uid="{00000000-0005-0000-0000-00007A0E0000}"/>
    <cellStyle name="Обычный 5 4 3 2 3 3" xfId="6464" xr:uid="{00000000-0005-0000-0000-00007B0E0000}"/>
    <cellStyle name="Обычный 5 4 3 2 4" xfId="3359" xr:uid="{00000000-0005-0000-0000-00007C0E0000}"/>
    <cellStyle name="Обычный 5 4 3 2 4 2" xfId="7650" xr:uid="{00000000-0005-0000-0000-00007D0E0000}"/>
    <cellStyle name="Обычный 5 4 3 2 5" xfId="5513" xr:uid="{00000000-0005-0000-0000-00007E0E0000}"/>
    <cellStyle name="Обычный 5 4 3 3" xfId="1322" xr:uid="{00000000-0005-0000-0000-00007F0E0000}"/>
    <cellStyle name="Обычный 5 4 3 3 2" xfId="2281" xr:uid="{00000000-0005-0000-0000-0000800E0000}"/>
    <cellStyle name="Обычный 5 4 3 3 2 2" xfId="4553" xr:uid="{00000000-0005-0000-0000-0000810E0000}"/>
    <cellStyle name="Обычный 5 4 3 3 2 2 2" xfId="8842" xr:uid="{00000000-0005-0000-0000-0000820E0000}"/>
    <cellStyle name="Обычный 5 4 3 3 2 3" xfId="6708" xr:uid="{00000000-0005-0000-0000-0000830E0000}"/>
    <cellStyle name="Обычный 5 4 3 3 3" xfId="3603" xr:uid="{00000000-0005-0000-0000-0000840E0000}"/>
    <cellStyle name="Обычный 5 4 3 3 3 2" xfId="7894" xr:uid="{00000000-0005-0000-0000-0000850E0000}"/>
    <cellStyle name="Обычный 5 4 3 3 4" xfId="5760" xr:uid="{00000000-0005-0000-0000-0000860E0000}"/>
    <cellStyle name="Обычный 5 4 3 4" xfId="1808" xr:uid="{00000000-0005-0000-0000-0000870E0000}"/>
    <cellStyle name="Обычный 5 4 3 4 2" xfId="4081" xr:uid="{00000000-0005-0000-0000-0000880E0000}"/>
    <cellStyle name="Обычный 5 4 3 4 2 2" xfId="8370" xr:uid="{00000000-0005-0000-0000-0000890E0000}"/>
    <cellStyle name="Обычный 5 4 3 4 3" xfId="6236" xr:uid="{00000000-0005-0000-0000-00008A0E0000}"/>
    <cellStyle name="Обычный 5 4 3 5" xfId="3131" xr:uid="{00000000-0005-0000-0000-00008B0E0000}"/>
    <cellStyle name="Обычный 5 4 3 5 2" xfId="7422" xr:uid="{00000000-0005-0000-0000-00008C0E0000}"/>
    <cellStyle name="Обычный 5 4 3 6" xfId="5283" xr:uid="{00000000-0005-0000-0000-00008D0E0000}"/>
    <cellStyle name="Обычный 5 4 4" xfId="833" xr:uid="{00000000-0005-0000-0000-00008E0E0000}"/>
    <cellStyle name="Обычный 5 4 4 2" xfId="1436" xr:uid="{00000000-0005-0000-0000-00008F0E0000}"/>
    <cellStyle name="Обычный 5 4 4 2 2" xfId="2395" xr:uid="{00000000-0005-0000-0000-0000900E0000}"/>
    <cellStyle name="Обычный 5 4 4 2 2 2" xfId="4667" xr:uid="{00000000-0005-0000-0000-0000910E0000}"/>
    <cellStyle name="Обычный 5 4 4 2 2 2 2" xfId="8956" xr:uid="{00000000-0005-0000-0000-0000920E0000}"/>
    <cellStyle name="Обычный 5 4 4 2 2 3" xfId="6822" xr:uid="{00000000-0005-0000-0000-0000930E0000}"/>
    <cellStyle name="Обычный 5 4 4 2 3" xfId="3717" xr:uid="{00000000-0005-0000-0000-0000940E0000}"/>
    <cellStyle name="Обычный 5 4 4 2 3 2" xfId="8008" xr:uid="{00000000-0005-0000-0000-0000950E0000}"/>
    <cellStyle name="Обычный 5 4 4 2 4" xfId="5874" xr:uid="{00000000-0005-0000-0000-0000960E0000}"/>
    <cellStyle name="Обычный 5 4 4 3" xfId="1923" xr:uid="{00000000-0005-0000-0000-0000970E0000}"/>
    <cellStyle name="Обычный 5 4 4 3 2" xfId="4195" xr:uid="{00000000-0005-0000-0000-0000980E0000}"/>
    <cellStyle name="Обычный 5 4 4 3 2 2" xfId="8484" xr:uid="{00000000-0005-0000-0000-0000990E0000}"/>
    <cellStyle name="Обычный 5 4 4 3 3" xfId="6350" xr:uid="{00000000-0005-0000-0000-00009A0E0000}"/>
    <cellStyle name="Обычный 5 4 4 4" xfId="3245" xr:uid="{00000000-0005-0000-0000-00009B0E0000}"/>
    <cellStyle name="Обычный 5 4 4 4 2" xfId="7536" xr:uid="{00000000-0005-0000-0000-00009C0E0000}"/>
    <cellStyle name="Обычный 5 4 4 5" xfId="5399" xr:uid="{00000000-0005-0000-0000-00009D0E0000}"/>
    <cellStyle name="Обычный 5 4 5" xfId="1207" xr:uid="{00000000-0005-0000-0000-00009E0E0000}"/>
    <cellStyle name="Обычный 5 4 5 2" xfId="2167" xr:uid="{00000000-0005-0000-0000-00009F0E0000}"/>
    <cellStyle name="Обычный 5 4 5 2 2" xfId="4439" xr:uid="{00000000-0005-0000-0000-0000A00E0000}"/>
    <cellStyle name="Обычный 5 4 5 2 2 2" xfId="8728" xr:uid="{00000000-0005-0000-0000-0000A10E0000}"/>
    <cellStyle name="Обычный 5 4 5 2 3" xfId="6594" xr:uid="{00000000-0005-0000-0000-0000A20E0000}"/>
    <cellStyle name="Обычный 5 4 5 3" xfId="3489" xr:uid="{00000000-0005-0000-0000-0000A30E0000}"/>
    <cellStyle name="Обычный 5 4 5 3 2" xfId="7780" xr:uid="{00000000-0005-0000-0000-0000A40E0000}"/>
    <cellStyle name="Обычный 5 4 5 4" xfId="5646" xr:uid="{00000000-0005-0000-0000-0000A50E0000}"/>
    <cellStyle name="Обычный 5 4 6" xfId="1692" xr:uid="{00000000-0005-0000-0000-0000A60E0000}"/>
    <cellStyle name="Обычный 5 4 6 2" xfId="3967" xr:uid="{00000000-0005-0000-0000-0000A70E0000}"/>
    <cellStyle name="Обычный 5 4 6 2 2" xfId="8256" xr:uid="{00000000-0005-0000-0000-0000A80E0000}"/>
    <cellStyle name="Обычный 5 4 6 3" xfId="6122" xr:uid="{00000000-0005-0000-0000-0000A90E0000}"/>
    <cellStyle name="Обычный 5 4 7" xfId="2782" xr:uid="{00000000-0005-0000-0000-0000AA0E0000}"/>
    <cellStyle name="Обычный 5 4 7 2" xfId="4925" xr:uid="{00000000-0005-0000-0000-0000AB0E0000}"/>
    <cellStyle name="Обычный 5 4 7 2 2" xfId="9207" xr:uid="{00000000-0005-0000-0000-0000AC0E0000}"/>
    <cellStyle name="Обычный 5 4 7 3" xfId="7075" xr:uid="{00000000-0005-0000-0000-0000AD0E0000}"/>
    <cellStyle name="Обычный 5 4 8" xfId="2903" xr:uid="{00000000-0005-0000-0000-0000AE0E0000}"/>
    <cellStyle name="Обычный 5 4 8 2" xfId="7194" xr:uid="{00000000-0005-0000-0000-0000AF0E0000}"/>
    <cellStyle name="Обычный 5 4 9" xfId="3017" xr:uid="{00000000-0005-0000-0000-0000B00E0000}"/>
    <cellStyle name="Обычный 5 4 9 2" xfId="7308" xr:uid="{00000000-0005-0000-0000-0000B10E0000}"/>
    <cellStyle name="Обычный 5 5" xfId="459" xr:uid="{00000000-0005-0000-0000-0000B20E0000}"/>
    <cellStyle name="Обычный 5 5 10" xfId="5187" xr:uid="{00000000-0005-0000-0000-0000B30E0000}"/>
    <cellStyle name="Обычный 5 5 11" xfId="9686" xr:uid="{00000000-0005-0000-0000-0000B40E0000}"/>
    <cellStyle name="Обычный 5 5 12" xfId="9800" xr:uid="{C8C5BE66-E0F7-41C5-A31D-DD7FF728B098}"/>
    <cellStyle name="Обычный 5 5 2" xfId="646" xr:uid="{00000000-0005-0000-0000-0000B50E0000}"/>
    <cellStyle name="Обычный 5 5 2 2" xfId="967" xr:uid="{00000000-0005-0000-0000-0000B60E0000}"/>
    <cellStyle name="Обычный 5 5 2 2 2" xfId="1569" xr:uid="{00000000-0005-0000-0000-0000B70E0000}"/>
    <cellStyle name="Обычный 5 5 2 2 2 2" xfId="2528" xr:uid="{00000000-0005-0000-0000-0000B80E0000}"/>
    <cellStyle name="Обычный 5 5 2 2 2 2 2" xfId="4800" xr:uid="{00000000-0005-0000-0000-0000B90E0000}"/>
    <cellStyle name="Обычный 5 5 2 2 2 2 2 2" xfId="9089" xr:uid="{00000000-0005-0000-0000-0000BA0E0000}"/>
    <cellStyle name="Обычный 5 5 2 2 2 2 3" xfId="6955" xr:uid="{00000000-0005-0000-0000-0000BB0E0000}"/>
    <cellStyle name="Обычный 5 5 2 2 2 3" xfId="3850" xr:uid="{00000000-0005-0000-0000-0000BC0E0000}"/>
    <cellStyle name="Обычный 5 5 2 2 2 3 2" xfId="8141" xr:uid="{00000000-0005-0000-0000-0000BD0E0000}"/>
    <cellStyle name="Обычный 5 5 2 2 2 4" xfId="6007" xr:uid="{00000000-0005-0000-0000-0000BE0E0000}"/>
    <cellStyle name="Обычный 5 5 2 2 3" xfId="2056" xr:uid="{00000000-0005-0000-0000-0000BF0E0000}"/>
    <cellStyle name="Обычный 5 5 2 2 3 2" xfId="4328" xr:uid="{00000000-0005-0000-0000-0000C00E0000}"/>
    <cellStyle name="Обычный 5 5 2 2 3 2 2" xfId="8617" xr:uid="{00000000-0005-0000-0000-0000C10E0000}"/>
    <cellStyle name="Обычный 5 5 2 2 3 3" xfId="6483" xr:uid="{00000000-0005-0000-0000-0000C20E0000}"/>
    <cellStyle name="Обычный 5 5 2 2 4" xfId="3378" xr:uid="{00000000-0005-0000-0000-0000C30E0000}"/>
    <cellStyle name="Обычный 5 5 2 2 4 2" xfId="7669" xr:uid="{00000000-0005-0000-0000-0000C40E0000}"/>
    <cellStyle name="Обычный 5 5 2 2 5" xfId="5532" xr:uid="{00000000-0005-0000-0000-0000C50E0000}"/>
    <cellStyle name="Обычный 5 5 2 3" xfId="1341" xr:uid="{00000000-0005-0000-0000-0000C60E0000}"/>
    <cellStyle name="Обычный 5 5 2 3 2" xfId="2300" xr:uid="{00000000-0005-0000-0000-0000C70E0000}"/>
    <cellStyle name="Обычный 5 5 2 3 2 2" xfId="4572" xr:uid="{00000000-0005-0000-0000-0000C80E0000}"/>
    <cellStyle name="Обычный 5 5 2 3 2 2 2" xfId="8861" xr:uid="{00000000-0005-0000-0000-0000C90E0000}"/>
    <cellStyle name="Обычный 5 5 2 3 2 3" xfId="6727" xr:uid="{00000000-0005-0000-0000-0000CA0E0000}"/>
    <cellStyle name="Обычный 5 5 2 3 3" xfId="3622" xr:uid="{00000000-0005-0000-0000-0000CB0E0000}"/>
    <cellStyle name="Обычный 5 5 2 3 3 2" xfId="7913" xr:uid="{00000000-0005-0000-0000-0000CC0E0000}"/>
    <cellStyle name="Обычный 5 5 2 3 4" xfId="5779" xr:uid="{00000000-0005-0000-0000-0000CD0E0000}"/>
    <cellStyle name="Обычный 5 5 2 4" xfId="1827" xr:uid="{00000000-0005-0000-0000-0000CE0E0000}"/>
    <cellStyle name="Обычный 5 5 2 4 2" xfId="4100" xr:uid="{00000000-0005-0000-0000-0000CF0E0000}"/>
    <cellStyle name="Обычный 5 5 2 4 2 2" xfId="8389" xr:uid="{00000000-0005-0000-0000-0000D00E0000}"/>
    <cellStyle name="Обычный 5 5 2 4 3" xfId="6255" xr:uid="{00000000-0005-0000-0000-0000D10E0000}"/>
    <cellStyle name="Обычный 5 5 2 5" xfId="3150" xr:uid="{00000000-0005-0000-0000-0000D20E0000}"/>
    <cellStyle name="Обычный 5 5 2 5 2" xfId="7441" xr:uid="{00000000-0005-0000-0000-0000D30E0000}"/>
    <cellStyle name="Обычный 5 5 2 6" xfId="5302" xr:uid="{00000000-0005-0000-0000-0000D40E0000}"/>
    <cellStyle name="Обычный 5 5 3" xfId="852" xr:uid="{00000000-0005-0000-0000-0000D50E0000}"/>
    <cellStyle name="Обычный 5 5 3 2" xfId="1455" xr:uid="{00000000-0005-0000-0000-0000D60E0000}"/>
    <cellStyle name="Обычный 5 5 3 2 2" xfId="2414" xr:uid="{00000000-0005-0000-0000-0000D70E0000}"/>
    <cellStyle name="Обычный 5 5 3 2 2 2" xfId="4686" xr:uid="{00000000-0005-0000-0000-0000D80E0000}"/>
    <cellStyle name="Обычный 5 5 3 2 2 2 2" xfId="8975" xr:uid="{00000000-0005-0000-0000-0000D90E0000}"/>
    <cellStyle name="Обычный 5 5 3 2 2 3" xfId="6841" xr:uid="{00000000-0005-0000-0000-0000DA0E0000}"/>
    <cellStyle name="Обычный 5 5 3 2 3" xfId="3736" xr:uid="{00000000-0005-0000-0000-0000DB0E0000}"/>
    <cellStyle name="Обычный 5 5 3 2 3 2" xfId="8027" xr:uid="{00000000-0005-0000-0000-0000DC0E0000}"/>
    <cellStyle name="Обычный 5 5 3 2 4" xfId="5893" xr:uid="{00000000-0005-0000-0000-0000DD0E0000}"/>
    <cellStyle name="Обычный 5 5 3 3" xfId="1942" xr:uid="{00000000-0005-0000-0000-0000DE0E0000}"/>
    <cellStyle name="Обычный 5 5 3 3 2" xfId="4214" xr:uid="{00000000-0005-0000-0000-0000DF0E0000}"/>
    <cellStyle name="Обычный 5 5 3 3 2 2" xfId="8503" xr:uid="{00000000-0005-0000-0000-0000E00E0000}"/>
    <cellStyle name="Обычный 5 5 3 3 3" xfId="6369" xr:uid="{00000000-0005-0000-0000-0000E10E0000}"/>
    <cellStyle name="Обычный 5 5 3 4" xfId="3264" xr:uid="{00000000-0005-0000-0000-0000E20E0000}"/>
    <cellStyle name="Обычный 5 5 3 4 2" xfId="7555" xr:uid="{00000000-0005-0000-0000-0000E30E0000}"/>
    <cellStyle name="Обычный 5 5 3 5" xfId="5418" xr:uid="{00000000-0005-0000-0000-0000E40E0000}"/>
    <cellStyle name="Обычный 5 5 4" xfId="1226" xr:uid="{00000000-0005-0000-0000-0000E50E0000}"/>
    <cellStyle name="Обычный 5 5 4 2" xfId="2186" xr:uid="{00000000-0005-0000-0000-0000E60E0000}"/>
    <cellStyle name="Обычный 5 5 4 2 2" xfId="4458" xr:uid="{00000000-0005-0000-0000-0000E70E0000}"/>
    <cellStyle name="Обычный 5 5 4 2 2 2" xfId="8747" xr:uid="{00000000-0005-0000-0000-0000E80E0000}"/>
    <cellStyle name="Обычный 5 5 4 2 3" xfId="6613" xr:uid="{00000000-0005-0000-0000-0000E90E0000}"/>
    <cellStyle name="Обычный 5 5 4 3" xfId="3508" xr:uid="{00000000-0005-0000-0000-0000EA0E0000}"/>
    <cellStyle name="Обычный 5 5 4 3 2" xfId="7799" xr:uid="{00000000-0005-0000-0000-0000EB0E0000}"/>
    <cellStyle name="Обычный 5 5 4 4" xfId="5665" xr:uid="{00000000-0005-0000-0000-0000EC0E0000}"/>
    <cellStyle name="Обычный 5 5 5" xfId="1711" xr:uid="{00000000-0005-0000-0000-0000ED0E0000}"/>
    <cellStyle name="Обычный 5 5 5 2" xfId="3986" xr:uid="{00000000-0005-0000-0000-0000EE0E0000}"/>
    <cellStyle name="Обычный 5 5 5 2 2" xfId="8275" xr:uid="{00000000-0005-0000-0000-0000EF0E0000}"/>
    <cellStyle name="Обычный 5 5 5 3" xfId="6141" xr:uid="{00000000-0005-0000-0000-0000F00E0000}"/>
    <cellStyle name="Обычный 5 5 6" xfId="2801" xr:uid="{00000000-0005-0000-0000-0000F10E0000}"/>
    <cellStyle name="Обычный 5 5 6 2" xfId="4944" xr:uid="{00000000-0005-0000-0000-0000F20E0000}"/>
    <cellStyle name="Обычный 5 5 6 2 2" xfId="9226" xr:uid="{00000000-0005-0000-0000-0000F30E0000}"/>
    <cellStyle name="Обычный 5 5 6 3" xfId="7094" xr:uid="{00000000-0005-0000-0000-0000F40E0000}"/>
    <cellStyle name="Обычный 5 5 7" xfId="2922" xr:uid="{00000000-0005-0000-0000-0000F50E0000}"/>
    <cellStyle name="Обычный 5 5 7 2" xfId="7213" xr:uid="{00000000-0005-0000-0000-0000F60E0000}"/>
    <cellStyle name="Обычный 5 5 8" xfId="3036" xr:uid="{00000000-0005-0000-0000-0000F70E0000}"/>
    <cellStyle name="Обычный 5 5 8 2" xfId="7327" xr:uid="{00000000-0005-0000-0000-0000F80E0000}"/>
    <cellStyle name="Обычный 5 5 9" xfId="5064" xr:uid="{00000000-0005-0000-0000-0000F90E0000}"/>
    <cellStyle name="Обычный 5 5 9 2" xfId="9345" xr:uid="{00000000-0005-0000-0000-0000FA0E0000}"/>
    <cellStyle name="Обычный 5 6" xfId="573" xr:uid="{00000000-0005-0000-0000-0000FB0E0000}"/>
    <cellStyle name="Обычный 5 6 2" xfId="910" xr:uid="{00000000-0005-0000-0000-0000FC0E0000}"/>
    <cellStyle name="Обычный 5 6 2 2" xfId="1512" xr:uid="{00000000-0005-0000-0000-0000FD0E0000}"/>
    <cellStyle name="Обычный 5 6 2 2 2" xfId="2471" xr:uid="{00000000-0005-0000-0000-0000FE0E0000}"/>
    <cellStyle name="Обычный 5 6 2 2 2 2" xfId="4743" xr:uid="{00000000-0005-0000-0000-0000FF0E0000}"/>
    <cellStyle name="Обычный 5 6 2 2 2 2 2" xfId="9032" xr:uid="{00000000-0005-0000-0000-0000000F0000}"/>
    <cellStyle name="Обычный 5 6 2 2 2 3" xfId="6898" xr:uid="{00000000-0005-0000-0000-0000010F0000}"/>
    <cellStyle name="Обычный 5 6 2 2 3" xfId="3793" xr:uid="{00000000-0005-0000-0000-0000020F0000}"/>
    <cellStyle name="Обычный 5 6 2 2 3 2" xfId="8084" xr:uid="{00000000-0005-0000-0000-0000030F0000}"/>
    <cellStyle name="Обычный 5 6 2 2 4" xfId="5950" xr:uid="{00000000-0005-0000-0000-0000040F0000}"/>
    <cellStyle name="Обычный 5 6 2 3" xfId="1999" xr:uid="{00000000-0005-0000-0000-0000050F0000}"/>
    <cellStyle name="Обычный 5 6 2 3 2" xfId="4271" xr:uid="{00000000-0005-0000-0000-0000060F0000}"/>
    <cellStyle name="Обычный 5 6 2 3 2 2" xfId="8560" xr:uid="{00000000-0005-0000-0000-0000070F0000}"/>
    <cellStyle name="Обычный 5 6 2 3 3" xfId="6426" xr:uid="{00000000-0005-0000-0000-0000080F0000}"/>
    <cellStyle name="Обычный 5 6 2 4" xfId="3321" xr:uid="{00000000-0005-0000-0000-0000090F0000}"/>
    <cellStyle name="Обычный 5 6 2 4 2" xfId="7612" xr:uid="{00000000-0005-0000-0000-00000A0F0000}"/>
    <cellStyle name="Обычный 5 6 2 5" xfId="5475" xr:uid="{00000000-0005-0000-0000-00000B0F0000}"/>
    <cellStyle name="Обычный 5 6 3" xfId="1284" xr:uid="{00000000-0005-0000-0000-00000C0F0000}"/>
    <cellStyle name="Обычный 5 6 3 2" xfId="2243" xr:uid="{00000000-0005-0000-0000-00000D0F0000}"/>
    <cellStyle name="Обычный 5 6 3 2 2" xfId="4515" xr:uid="{00000000-0005-0000-0000-00000E0F0000}"/>
    <cellStyle name="Обычный 5 6 3 2 2 2" xfId="8804" xr:uid="{00000000-0005-0000-0000-00000F0F0000}"/>
    <cellStyle name="Обычный 5 6 3 2 3" xfId="6670" xr:uid="{00000000-0005-0000-0000-0000100F0000}"/>
    <cellStyle name="Обычный 5 6 3 3" xfId="3565" xr:uid="{00000000-0005-0000-0000-0000110F0000}"/>
    <cellStyle name="Обычный 5 6 3 3 2" xfId="7856" xr:uid="{00000000-0005-0000-0000-0000120F0000}"/>
    <cellStyle name="Обычный 5 6 3 4" xfId="5722" xr:uid="{00000000-0005-0000-0000-0000130F0000}"/>
    <cellStyle name="Обычный 5 6 4" xfId="1769" xr:uid="{00000000-0005-0000-0000-0000140F0000}"/>
    <cellStyle name="Обычный 5 6 4 2" xfId="4043" xr:uid="{00000000-0005-0000-0000-0000150F0000}"/>
    <cellStyle name="Обычный 5 6 4 2 2" xfId="8332" xr:uid="{00000000-0005-0000-0000-0000160F0000}"/>
    <cellStyle name="Обычный 5 6 4 3" xfId="6198" xr:uid="{00000000-0005-0000-0000-0000170F0000}"/>
    <cellStyle name="Обычный 5 6 5" xfId="3093" xr:uid="{00000000-0005-0000-0000-0000180F0000}"/>
    <cellStyle name="Обычный 5 6 5 2" xfId="7384" xr:uid="{00000000-0005-0000-0000-0000190F0000}"/>
    <cellStyle name="Обычный 5 6 6" xfId="5244" xr:uid="{00000000-0005-0000-0000-00001A0F0000}"/>
    <cellStyle name="Обычный 5 7" xfId="795" xr:uid="{00000000-0005-0000-0000-00001B0F0000}"/>
    <cellStyle name="Обычный 5 7 2" xfId="1398" xr:uid="{00000000-0005-0000-0000-00001C0F0000}"/>
    <cellStyle name="Обычный 5 7 2 2" xfId="2357" xr:uid="{00000000-0005-0000-0000-00001D0F0000}"/>
    <cellStyle name="Обычный 5 7 2 2 2" xfId="4629" xr:uid="{00000000-0005-0000-0000-00001E0F0000}"/>
    <cellStyle name="Обычный 5 7 2 2 2 2" xfId="8918" xr:uid="{00000000-0005-0000-0000-00001F0F0000}"/>
    <cellStyle name="Обычный 5 7 2 2 3" xfId="6784" xr:uid="{00000000-0005-0000-0000-0000200F0000}"/>
    <cellStyle name="Обычный 5 7 2 3" xfId="3679" xr:uid="{00000000-0005-0000-0000-0000210F0000}"/>
    <cellStyle name="Обычный 5 7 2 3 2" xfId="7970" xr:uid="{00000000-0005-0000-0000-0000220F0000}"/>
    <cellStyle name="Обычный 5 7 2 4" xfId="5836" xr:uid="{00000000-0005-0000-0000-0000230F0000}"/>
    <cellStyle name="Обычный 5 7 3" xfId="1885" xr:uid="{00000000-0005-0000-0000-0000240F0000}"/>
    <cellStyle name="Обычный 5 7 3 2" xfId="4157" xr:uid="{00000000-0005-0000-0000-0000250F0000}"/>
    <cellStyle name="Обычный 5 7 3 2 2" xfId="8446" xr:uid="{00000000-0005-0000-0000-0000260F0000}"/>
    <cellStyle name="Обычный 5 7 3 3" xfId="6312" xr:uid="{00000000-0005-0000-0000-0000270F0000}"/>
    <cellStyle name="Обычный 5 7 4" xfId="3207" xr:uid="{00000000-0005-0000-0000-0000280F0000}"/>
    <cellStyle name="Обычный 5 7 4 2" xfId="7498" xr:uid="{00000000-0005-0000-0000-0000290F0000}"/>
    <cellStyle name="Обычный 5 7 5" xfId="5361" xr:uid="{00000000-0005-0000-0000-00002A0F0000}"/>
    <cellStyle name="Обычный 5 8" xfId="1169" xr:uid="{00000000-0005-0000-0000-00002B0F0000}"/>
    <cellStyle name="Обычный 5 8 2" xfId="2129" xr:uid="{00000000-0005-0000-0000-00002C0F0000}"/>
    <cellStyle name="Обычный 5 8 2 2" xfId="4401" xr:uid="{00000000-0005-0000-0000-00002D0F0000}"/>
    <cellStyle name="Обычный 5 8 2 2 2" xfId="8690" xr:uid="{00000000-0005-0000-0000-00002E0F0000}"/>
    <cellStyle name="Обычный 5 8 2 3" xfId="6556" xr:uid="{00000000-0005-0000-0000-00002F0F0000}"/>
    <cellStyle name="Обычный 5 8 3" xfId="3451" xr:uid="{00000000-0005-0000-0000-0000300F0000}"/>
    <cellStyle name="Обычный 5 8 3 2" xfId="7742" xr:uid="{00000000-0005-0000-0000-0000310F0000}"/>
    <cellStyle name="Обычный 5 8 4" xfId="5608" xr:uid="{00000000-0005-0000-0000-0000320F0000}"/>
    <cellStyle name="Обычный 5 9" xfId="1652" xr:uid="{00000000-0005-0000-0000-0000330F0000}"/>
    <cellStyle name="Обычный 5 9 2" xfId="3929" xr:uid="{00000000-0005-0000-0000-0000340F0000}"/>
    <cellStyle name="Обычный 5 9 2 2" xfId="8218" xr:uid="{00000000-0005-0000-0000-0000350F0000}"/>
    <cellStyle name="Обычный 5 9 3" xfId="6084" xr:uid="{00000000-0005-0000-0000-0000360F0000}"/>
    <cellStyle name="Обычный 58" xfId="9424" xr:uid="{00000000-0005-0000-0000-0000370F0000}"/>
    <cellStyle name="Обычный 6" xfId="200" xr:uid="{00000000-0005-0000-0000-0000380F0000}"/>
    <cellStyle name="Обычный 6 10" xfId="2746" xr:uid="{00000000-0005-0000-0000-0000390F0000}"/>
    <cellStyle name="Обычный 6 10 2" xfId="4889" xr:uid="{00000000-0005-0000-0000-00003A0F0000}"/>
    <cellStyle name="Обычный 6 10 2 2" xfId="9171" xr:uid="{00000000-0005-0000-0000-00003B0F0000}"/>
    <cellStyle name="Обычный 6 10 3" xfId="7039" xr:uid="{00000000-0005-0000-0000-00003C0F0000}"/>
    <cellStyle name="Обычный 6 11" xfId="2867" xr:uid="{00000000-0005-0000-0000-00003D0F0000}"/>
    <cellStyle name="Обычный 6 11 2" xfId="7158" xr:uid="{00000000-0005-0000-0000-00003E0F0000}"/>
    <cellStyle name="Обычный 6 12" xfId="2981" xr:uid="{00000000-0005-0000-0000-00003F0F0000}"/>
    <cellStyle name="Обычный 6 12 2" xfId="7272" xr:uid="{00000000-0005-0000-0000-0000400F0000}"/>
    <cellStyle name="Обычный 6 13" xfId="5009" xr:uid="{00000000-0005-0000-0000-0000410F0000}"/>
    <cellStyle name="Обычный 6 13 2" xfId="9290" xr:uid="{00000000-0005-0000-0000-0000420F0000}"/>
    <cellStyle name="Обычный 6 14" xfId="5127" xr:uid="{00000000-0005-0000-0000-0000430F0000}"/>
    <cellStyle name="Обычный 6 15" xfId="9631" xr:uid="{00000000-0005-0000-0000-0000440F0000}"/>
    <cellStyle name="Обычный 6 16" xfId="9745" xr:uid="{73BDE41E-9B45-47CE-B227-4471391B05B2}"/>
    <cellStyle name="Обычный 6 2" xfId="278" xr:uid="{00000000-0005-0000-0000-0000450F0000}"/>
    <cellStyle name="Обычный 6 2 10" xfId="2877" xr:uid="{00000000-0005-0000-0000-0000460F0000}"/>
    <cellStyle name="Обычный 6 2 10 2" xfId="7168" xr:uid="{00000000-0005-0000-0000-0000470F0000}"/>
    <cellStyle name="Обычный 6 2 11" xfId="2991" xr:uid="{00000000-0005-0000-0000-0000480F0000}"/>
    <cellStyle name="Обычный 6 2 11 2" xfId="7282" xr:uid="{00000000-0005-0000-0000-0000490F0000}"/>
    <cellStyle name="Обычный 6 2 12" xfId="5019" xr:uid="{00000000-0005-0000-0000-00004A0F0000}"/>
    <cellStyle name="Обычный 6 2 12 2" xfId="9300" xr:uid="{00000000-0005-0000-0000-00004B0F0000}"/>
    <cellStyle name="Обычный 6 2 13" xfId="5141" xr:uid="{00000000-0005-0000-0000-00004C0F0000}"/>
    <cellStyle name="Обычный 6 2 14" xfId="9562" xr:uid="{00000000-0005-0000-0000-00004D0F0000}"/>
    <cellStyle name="Обычный 6 2 15" xfId="9641" xr:uid="{00000000-0005-0000-0000-00004E0F0000}"/>
    <cellStyle name="Обычный 6 2 16" xfId="9755" xr:uid="{25FE649A-3D32-4DDE-9E0D-A1BA7EFAD152}"/>
    <cellStyle name="Обычный 6 2 2" xfId="385" xr:uid="{00000000-0005-0000-0000-00004F0F0000}"/>
    <cellStyle name="Обычный 6 2 2 10" xfId="5038" xr:uid="{00000000-0005-0000-0000-0000500F0000}"/>
    <cellStyle name="Обычный 6 2 2 10 2" xfId="9319" xr:uid="{00000000-0005-0000-0000-0000510F0000}"/>
    <cellStyle name="Обычный 6 2 2 11" xfId="5160" xr:uid="{00000000-0005-0000-0000-0000520F0000}"/>
    <cellStyle name="Обычный 6 2 2 12" xfId="9660" xr:uid="{00000000-0005-0000-0000-0000530F0000}"/>
    <cellStyle name="Обычный 6 2 2 13" xfId="9774" xr:uid="{68FD2C12-1E05-48A4-8ADD-613B9B226053}"/>
    <cellStyle name="Обычный 6 2 2 2" xfId="491" xr:uid="{00000000-0005-0000-0000-0000540F0000}"/>
    <cellStyle name="Обычный 6 2 2 2 10" xfId="5218" xr:uid="{00000000-0005-0000-0000-0000550F0000}"/>
    <cellStyle name="Обычный 6 2 2 2 11" xfId="9717" xr:uid="{00000000-0005-0000-0000-0000560F0000}"/>
    <cellStyle name="Обычный 6 2 2 2 12" xfId="9831" xr:uid="{CDF72F16-0B13-4973-8DA0-906C7C8385E3}"/>
    <cellStyle name="Обычный 6 2 2 2 2" xfId="677" xr:uid="{00000000-0005-0000-0000-0000570F0000}"/>
    <cellStyle name="Обычный 6 2 2 2 2 2" xfId="998" xr:uid="{00000000-0005-0000-0000-0000580F0000}"/>
    <cellStyle name="Обычный 6 2 2 2 2 2 2" xfId="1600" xr:uid="{00000000-0005-0000-0000-0000590F0000}"/>
    <cellStyle name="Обычный 6 2 2 2 2 2 2 2" xfId="2559" xr:uid="{00000000-0005-0000-0000-00005A0F0000}"/>
    <cellStyle name="Обычный 6 2 2 2 2 2 2 2 2" xfId="4831" xr:uid="{00000000-0005-0000-0000-00005B0F0000}"/>
    <cellStyle name="Обычный 6 2 2 2 2 2 2 2 2 2" xfId="9120" xr:uid="{00000000-0005-0000-0000-00005C0F0000}"/>
    <cellStyle name="Обычный 6 2 2 2 2 2 2 2 3" xfId="6986" xr:uid="{00000000-0005-0000-0000-00005D0F0000}"/>
    <cellStyle name="Обычный 6 2 2 2 2 2 2 3" xfId="3881" xr:uid="{00000000-0005-0000-0000-00005E0F0000}"/>
    <cellStyle name="Обычный 6 2 2 2 2 2 2 3 2" xfId="8172" xr:uid="{00000000-0005-0000-0000-00005F0F0000}"/>
    <cellStyle name="Обычный 6 2 2 2 2 2 2 4" xfId="6038" xr:uid="{00000000-0005-0000-0000-0000600F0000}"/>
    <cellStyle name="Обычный 6 2 2 2 2 2 3" xfId="2087" xr:uid="{00000000-0005-0000-0000-0000610F0000}"/>
    <cellStyle name="Обычный 6 2 2 2 2 2 3 2" xfId="4359" xr:uid="{00000000-0005-0000-0000-0000620F0000}"/>
    <cellStyle name="Обычный 6 2 2 2 2 2 3 2 2" xfId="8648" xr:uid="{00000000-0005-0000-0000-0000630F0000}"/>
    <cellStyle name="Обычный 6 2 2 2 2 2 3 3" xfId="6514" xr:uid="{00000000-0005-0000-0000-0000640F0000}"/>
    <cellStyle name="Обычный 6 2 2 2 2 2 4" xfId="3409" xr:uid="{00000000-0005-0000-0000-0000650F0000}"/>
    <cellStyle name="Обычный 6 2 2 2 2 2 4 2" xfId="7700" xr:uid="{00000000-0005-0000-0000-0000660F0000}"/>
    <cellStyle name="Обычный 6 2 2 2 2 2 5" xfId="5563" xr:uid="{00000000-0005-0000-0000-0000670F0000}"/>
    <cellStyle name="Обычный 6 2 2 2 2 3" xfId="1372" xr:uid="{00000000-0005-0000-0000-0000680F0000}"/>
    <cellStyle name="Обычный 6 2 2 2 2 3 2" xfId="2331" xr:uid="{00000000-0005-0000-0000-0000690F0000}"/>
    <cellStyle name="Обычный 6 2 2 2 2 3 2 2" xfId="4603" xr:uid="{00000000-0005-0000-0000-00006A0F0000}"/>
    <cellStyle name="Обычный 6 2 2 2 2 3 2 2 2" xfId="8892" xr:uid="{00000000-0005-0000-0000-00006B0F0000}"/>
    <cellStyle name="Обычный 6 2 2 2 2 3 2 3" xfId="6758" xr:uid="{00000000-0005-0000-0000-00006C0F0000}"/>
    <cellStyle name="Обычный 6 2 2 2 2 3 3" xfId="3653" xr:uid="{00000000-0005-0000-0000-00006D0F0000}"/>
    <cellStyle name="Обычный 6 2 2 2 2 3 3 2" xfId="7944" xr:uid="{00000000-0005-0000-0000-00006E0F0000}"/>
    <cellStyle name="Обычный 6 2 2 2 2 3 4" xfId="5810" xr:uid="{00000000-0005-0000-0000-00006F0F0000}"/>
    <cellStyle name="Обычный 6 2 2 2 2 4" xfId="1858" xr:uid="{00000000-0005-0000-0000-0000700F0000}"/>
    <cellStyle name="Обычный 6 2 2 2 2 4 2" xfId="4131" xr:uid="{00000000-0005-0000-0000-0000710F0000}"/>
    <cellStyle name="Обычный 6 2 2 2 2 4 2 2" xfId="8420" xr:uid="{00000000-0005-0000-0000-0000720F0000}"/>
    <cellStyle name="Обычный 6 2 2 2 2 4 3" xfId="6286" xr:uid="{00000000-0005-0000-0000-0000730F0000}"/>
    <cellStyle name="Обычный 6 2 2 2 2 5" xfId="3181" xr:uid="{00000000-0005-0000-0000-0000740F0000}"/>
    <cellStyle name="Обычный 6 2 2 2 2 5 2" xfId="7472" xr:uid="{00000000-0005-0000-0000-0000750F0000}"/>
    <cellStyle name="Обычный 6 2 2 2 2 6" xfId="5333" xr:uid="{00000000-0005-0000-0000-0000760F0000}"/>
    <cellStyle name="Обычный 6 2 2 2 3" xfId="883" xr:uid="{00000000-0005-0000-0000-0000770F0000}"/>
    <cellStyle name="Обычный 6 2 2 2 3 2" xfId="1486" xr:uid="{00000000-0005-0000-0000-0000780F0000}"/>
    <cellStyle name="Обычный 6 2 2 2 3 2 2" xfId="2445" xr:uid="{00000000-0005-0000-0000-0000790F0000}"/>
    <cellStyle name="Обычный 6 2 2 2 3 2 2 2" xfId="4717" xr:uid="{00000000-0005-0000-0000-00007A0F0000}"/>
    <cellStyle name="Обычный 6 2 2 2 3 2 2 2 2" xfId="9006" xr:uid="{00000000-0005-0000-0000-00007B0F0000}"/>
    <cellStyle name="Обычный 6 2 2 2 3 2 2 3" xfId="6872" xr:uid="{00000000-0005-0000-0000-00007C0F0000}"/>
    <cellStyle name="Обычный 6 2 2 2 3 2 3" xfId="3767" xr:uid="{00000000-0005-0000-0000-00007D0F0000}"/>
    <cellStyle name="Обычный 6 2 2 2 3 2 3 2" xfId="8058" xr:uid="{00000000-0005-0000-0000-00007E0F0000}"/>
    <cellStyle name="Обычный 6 2 2 2 3 2 4" xfId="5924" xr:uid="{00000000-0005-0000-0000-00007F0F0000}"/>
    <cellStyle name="Обычный 6 2 2 2 3 3" xfId="1973" xr:uid="{00000000-0005-0000-0000-0000800F0000}"/>
    <cellStyle name="Обычный 6 2 2 2 3 3 2" xfId="4245" xr:uid="{00000000-0005-0000-0000-0000810F0000}"/>
    <cellStyle name="Обычный 6 2 2 2 3 3 2 2" xfId="8534" xr:uid="{00000000-0005-0000-0000-0000820F0000}"/>
    <cellStyle name="Обычный 6 2 2 2 3 3 3" xfId="6400" xr:uid="{00000000-0005-0000-0000-0000830F0000}"/>
    <cellStyle name="Обычный 6 2 2 2 3 4" xfId="3295" xr:uid="{00000000-0005-0000-0000-0000840F0000}"/>
    <cellStyle name="Обычный 6 2 2 2 3 4 2" xfId="7586" xr:uid="{00000000-0005-0000-0000-0000850F0000}"/>
    <cellStyle name="Обычный 6 2 2 2 3 5" xfId="5449" xr:uid="{00000000-0005-0000-0000-0000860F0000}"/>
    <cellStyle name="Обычный 6 2 2 2 4" xfId="1257" xr:uid="{00000000-0005-0000-0000-0000870F0000}"/>
    <cellStyle name="Обычный 6 2 2 2 4 2" xfId="2217" xr:uid="{00000000-0005-0000-0000-0000880F0000}"/>
    <cellStyle name="Обычный 6 2 2 2 4 2 2" xfId="4489" xr:uid="{00000000-0005-0000-0000-0000890F0000}"/>
    <cellStyle name="Обычный 6 2 2 2 4 2 2 2" xfId="8778" xr:uid="{00000000-0005-0000-0000-00008A0F0000}"/>
    <cellStyle name="Обычный 6 2 2 2 4 2 3" xfId="6644" xr:uid="{00000000-0005-0000-0000-00008B0F0000}"/>
    <cellStyle name="Обычный 6 2 2 2 4 3" xfId="3539" xr:uid="{00000000-0005-0000-0000-00008C0F0000}"/>
    <cellStyle name="Обычный 6 2 2 2 4 3 2" xfId="7830" xr:uid="{00000000-0005-0000-0000-00008D0F0000}"/>
    <cellStyle name="Обычный 6 2 2 2 4 4" xfId="5696" xr:uid="{00000000-0005-0000-0000-00008E0F0000}"/>
    <cellStyle name="Обычный 6 2 2 2 5" xfId="1742" xr:uid="{00000000-0005-0000-0000-00008F0F0000}"/>
    <cellStyle name="Обычный 6 2 2 2 5 2" xfId="4017" xr:uid="{00000000-0005-0000-0000-0000900F0000}"/>
    <cellStyle name="Обычный 6 2 2 2 5 2 2" xfId="8306" xr:uid="{00000000-0005-0000-0000-0000910F0000}"/>
    <cellStyle name="Обычный 6 2 2 2 5 3" xfId="6172" xr:uid="{00000000-0005-0000-0000-0000920F0000}"/>
    <cellStyle name="Обычный 6 2 2 2 6" xfId="2832" xr:uid="{00000000-0005-0000-0000-0000930F0000}"/>
    <cellStyle name="Обычный 6 2 2 2 6 2" xfId="4975" xr:uid="{00000000-0005-0000-0000-0000940F0000}"/>
    <cellStyle name="Обычный 6 2 2 2 6 2 2" xfId="9257" xr:uid="{00000000-0005-0000-0000-0000950F0000}"/>
    <cellStyle name="Обычный 6 2 2 2 6 3" xfId="7125" xr:uid="{00000000-0005-0000-0000-0000960F0000}"/>
    <cellStyle name="Обычный 6 2 2 2 7" xfId="2953" xr:uid="{00000000-0005-0000-0000-0000970F0000}"/>
    <cellStyle name="Обычный 6 2 2 2 7 2" xfId="7244" xr:uid="{00000000-0005-0000-0000-0000980F0000}"/>
    <cellStyle name="Обычный 6 2 2 2 8" xfId="3067" xr:uid="{00000000-0005-0000-0000-0000990F0000}"/>
    <cellStyle name="Обычный 6 2 2 2 8 2" xfId="7358" xr:uid="{00000000-0005-0000-0000-00009A0F0000}"/>
    <cellStyle name="Обычный 6 2 2 2 9" xfId="5095" xr:uid="{00000000-0005-0000-0000-00009B0F0000}"/>
    <cellStyle name="Обычный 6 2 2 2 9 2" xfId="9376" xr:uid="{00000000-0005-0000-0000-00009C0F0000}"/>
    <cellStyle name="Обычный 6 2 2 3" xfId="617" xr:uid="{00000000-0005-0000-0000-00009D0F0000}"/>
    <cellStyle name="Обычный 6 2 2 3 2" xfId="941" xr:uid="{00000000-0005-0000-0000-00009E0F0000}"/>
    <cellStyle name="Обычный 6 2 2 3 2 2" xfId="1543" xr:uid="{00000000-0005-0000-0000-00009F0F0000}"/>
    <cellStyle name="Обычный 6 2 2 3 2 2 2" xfId="2502" xr:uid="{00000000-0005-0000-0000-0000A00F0000}"/>
    <cellStyle name="Обычный 6 2 2 3 2 2 2 2" xfId="4774" xr:uid="{00000000-0005-0000-0000-0000A10F0000}"/>
    <cellStyle name="Обычный 6 2 2 3 2 2 2 2 2" xfId="9063" xr:uid="{00000000-0005-0000-0000-0000A20F0000}"/>
    <cellStyle name="Обычный 6 2 2 3 2 2 2 3" xfId="6929" xr:uid="{00000000-0005-0000-0000-0000A30F0000}"/>
    <cellStyle name="Обычный 6 2 2 3 2 2 3" xfId="3824" xr:uid="{00000000-0005-0000-0000-0000A40F0000}"/>
    <cellStyle name="Обычный 6 2 2 3 2 2 3 2" xfId="8115" xr:uid="{00000000-0005-0000-0000-0000A50F0000}"/>
    <cellStyle name="Обычный 6 2 2 3 2 2 4" xfId="5981" xr:uid="{00000000-0005-0000-0000-0000A60F0000}"/>
    <cellStyle name="Обычный 6 2 2 3 2 3" xfId="2030" xr:uid="{00000000-0005-0000-0000-0000A70F0000}"/>
    <cellStyle name="Обычный 6 2 2 3 2 3 2" xfId="4302" xr:uid="{00000000-0005-0000-0000-0000A80F0000}"/>
    <cellStyle name="Обычный 6 2 2 3 2 3 2 2" xfId="8591" xr:uid="{00000000-0005-0000-0000-0000A90F0000}"/>
    <cellStyle name="Обычный 6 2 2 3 2 3 3" xfId="6457" xr:uid="{00000000-0005-0000-0000-0000AA0F0000}"/>
    <cellStyle name="Обычный 6 2 2 3 2 4" xfId="3352" xr:uid="{00000000-0005-0000-0000-0000AB0F0000}"/>
    <cellStyle name="Обычный 6 2 2 3 2 4 2" xfId="7643" xr:uid="{00000000-0005-0000-0000-0000AC0F0000}"/>
    <cellStyle name="Обычный 6 2 2 3 2 5" xfId="5506" xr:uid="{00000000-0005-0000-0000-0000AD0F0000}"/>
    <cellStyle name="Обычный 6 2 2 3 3" xfId="1315" xr:uid="{00000000-0005-0000-0000-0000AE0F0000}"/>
    <cellStyle name="Обычный 6 2 2 3 3 2" xfId="2274" xr:uid="{00000000-0005-0000-0000-0000AF0F0000}"/>
    <cellStyle name="Обычный 6 2 2 3 3 2 2" xfId="4546" xr:uid="{00000000-0005-0000-0000-0000B00F0000}"/>
    <cellStyle name="Обычный 6 2 2 3 3 2 2 2" xfId="8835" xr:uid="{00000000-0005-0000-0000-0000B10F0000}"/>
    <cellStyle name="Обычный 6 2 2 3 3 2 3" xfId="6701" xr:uid="{00000000-0005-0000-0000-0000B20F0000}"/>
    <cellStyle name="Обычный 6 2 2 3 3 3" xfId="3596" xr:uid="{00000000-0005-0000-0000-0000B30F0000}"/>
    <cellStyle name="Обычный 6 2 2 3 3 3 2" xfId="7887" xr:uid="{00000000-0005-0000-0000-0000B40F0000}"/>
    <cellStyle name="Обычный 6 2 2 3 3 4" xfId="5753" xr:uid="{00000000-0005-0000-0000-0000B50F0000}"/>
    <cellStyle name="Обычный 6 2 2 3 4" xfId="1801" xr:uid="{00000000-0005-0000-0000-0000B60F0000}"/>
    <cellStyle name="Обычный 6 2 2 3 4 2" xfId="4074" xr:uid="{00000000-0005-0000-0000-0000B70F0000}"/>
    <cellStyle name="Обычный 6 2 2 3 4 2 2" xfId="8363" xr:uid="{00000000-0005-0000-0000-0000B80F0000}"/>
    <cellStyle name="Обычный 6 2 2 3 4 3" xfId="6229" xr:uid="{00000000-0005-0000-0000-0000B90F0000}"/>
    <cellStyle name="Обычный 6 2 2 3 5" xfId="3124" xr:uid="{00000000-0005-0000-0000-0000BA0F0000}"/>
    <cellStyle name="Обычный 6 2 2 3 5 2" xfId="7415" xr:uid="{00000000-0005-0000-0000-0000BB0F0000}"/>
    <cellStyle name="Обычный 6 2 2 3 6" xfId="5276" xr:uid="{00000000-0005-0000-0000-0000BC0F0000}"/>
    <cellStyle name="Обычный 6 2 2 4" xfId="826" xr:uid="{00000000-0005-0000-0000-0000BD0F0000}"/>
    <cellStyle name="Обычный 6 2 2 4 2" xfId="1429" xr:uid="{00000000-0005-0000-0000-0000BE0F0000}"/>
    <cellStyle name="Обычный 6 2 2 4 2 2" xfId="2388" xr:uid="{00000000-0005-0000-0000-0000BF0F0000}"/>
    <cellStyle name="Обычный 6 2 2 4 2 2 2" xfId="4660" xr:uid="{00000000-0005-0000-0000-0000C00F0000}"/>
    <cellStyle name="Обычный 6 2 2 4 2 2 2 2" xfId="8949" xr:uid="{00000000-0005-0000-0000-0000C10F0000}"/>
    <cellStyle name="Обычный 6 2 2 4 2 2 3" xfId="6815" xr:uid="{00000000-0005-0000-0000-0000C20F0000}"/>
    <cellStyle name="Обычный 6 2 2 4 2 3" xfId="3710" xr:uid="{00000000-0005-0000-0000-0000C30F0000}"/>
    <cellStyle name="Обычный 6 2 2 4 2 3 2" xfId="8001" xr:uid="{00000000-0005-0000-0000-0000C40F0000}"/>
    <cellStyle name="Обычный 6 2 2 4 2 4" xfId="5867" xr:uid="{00000000-0005-0000-0000-0000C50F0000}"/>
    <cellStyle name="Обычный 6 2 2 4 3" xfId="1916" xr:uid="{00000000-0005-0000-0000-0000C60F0000}"/>
    <cellStyle name="Обычный 6 2 2 4 3 2" xfId="4188" xr:uid="{00000000-0005-0000-0000-0000C70F0000}"/>
    <cellStyle name="Обычный 6 2 2 4 3 2 2" xfId="8477" xr:uid="{00000000-0005-0000-0000-0000C80F0000}"/>
    <cellStyle name="Обычный 6 2 2 4 3 3" xfId="6343" xr:uid="{00000000-0005-0000-0000-0000C90F0000}"/>
    <cellStyle name="Обычный 6 2 2 4 4" xfId="3238" xr:uid="{00000000-0005-0000-0000-0000CA0F0000}"/>
    <cellStyle name="Обычный 6 2 2 4 4 2" xfId="7529" xr:uid="{00000000-0005-0000-0000-0000CB0F0000}"/>
    <cellStyle name="Обычный 6 2 2 4 5" xfId="5392" xr:uid="{00000000-0005-0000-0000-0000CC0F0000}"/>
    <cellStyle name="Обычный 6 2 2 5" xfId="1200" xr:uid="{00000000-0005-0000-0000-0000CD0F0000}"/>
    <cellStyle name="Обычный 6 2 2 5 2" xfId="2160" xr:uid="{00000000-0005-0000-0000-0000CE0F0000}"/>
    <cellStyle name="Обычный 6 2 2 5 2 2" xfId="4432" xr:uid="{00000000-0005-0000-0000-0000CF0F0000}"/>
    <cellStyle name="Обычный 6 2 2 5 2 2 2" xfId="8721" xr:uid="{00000000-0005-0000-0000-0000D00F0000}"/>
    <cellStyle name="Обычный 6 2 2 5 2 3" xfId="6587" xr:uid="{00000000-0005-0000-0000-0000D10F0000}"/>
    <cellStyle name="Обычный 6 2 2 5 3" xfId="3482" xr:uid="{00000000-0005-0000-0000-0000D20F0000}"/>
    <cellStyle name="Обычный 6 2 2 5 3 2" xfId="7773" xr:uid="{00000000-0005-0000-0000-0000D30F0000}"/>
    <cellStyle name="Обычный 6 2 2 5 4" xfId="5639" xr:uid="{00000000-0005-0000-0000-0000D40F0000}"/>
    <cellStyle name="Обычный 6 2 2 6" xfId="1685" xr:uid="{00000000-0005-0000-0000-0000D50F0000}"/>
    <cellStyle name="Обычный 6 2 2 6 2" xfId="3960" xr:uid="{00000000-0005-0000-0000-0000D60F0000}"/>
    <cellStyle name="Обычный 6 2 2 6 2 2" xfId="8249" xr:uid="{00000000-0005-0000-0000-0000D70F0000}"/>
    <cellStyle name="Обычный 6 2 2 6 3" xfId="6115" xr:uid="{00000000-0005-0000-0000-0000D80F0000}"/>
    <cellStyle name="Обычный 6 2 2 7" xfId="2775" xr:uid="{00000000-0005-0000-0000-0000D90F0000}"/>
    <cellStyle name="Обычный 6 2 2 7 2" xfId="4918" xr:uid="{00000000-0005-0000-0000-0000DA0F0000}"/>
    <cellStyle name="Обычный 6 2 2 7 2 2" xfId="9200" xr:uid="{00000000-0005-0000-0000-0000DB0F0000}"/>
    <cellStyle name="Обычный 6 2 2 7 3" xfId="7068" xr:uid="{00000000-0005-0000-0000-0000DC0F0000}"/>
    <cellStyle name="Обычный 6 2 2 8" xfId="2896" xr:uid="{00000000-0005-0000-0000-0000DD0F0000}"/>
    <cellStyle name="Обычный 6 2 2 8 2" xfId="7187" xr:uid="{00000000-0005-0000-0000-0000DE0F0000}"/>
    <cellStyle name="Обычный 6 2 2 9" xfId="3010" xr:uid="{00000000-0005-0000-0000-0000DF0F0000}"/>
    <cellStyle name="Обычный 6 2 2 9 2" xfId="7301" xr:uid="{00000000-0005-0000-0000-0000E00F0000}"/>
    <cellStyle name="Обычный 6 2 3" xfId="409" xr:uid="{00000000-0005-0000-0000-0000E10F0000}"/>
    <cellStyle name="Обычный 6 2 3 10" xfId="5057" xr:uid="{00000000-0005-0000-0000-0000E20F0000}"/>
    <cellStyle name="Обычный 6 2 3 10 2" xfId="9338" xr:uid="{00000000-0005-0000-0000-0000E30F0000}"/>
    <cellStyle name="Обычный 6 2 3 11" xfId="5179" xr:uid="{00000000-0005-0000-0000-0000E40F0000}"/>
    <cellStyle name="Обычный 6 2 3 12" xfId="9679" xr:uid="{00000000-0005-0000-0000-0000E50F0000}"/>
    <cellStyle name="Обычный 6 2 3 13" xfId="9793" xr:uid="{D4BFA2F2-C218-41BA-B7E7-FC65A5A649D7}"/>
    <cellStyle name="Обычный 6 2 3 2" xfId="510" xr:uid="{00000000-0005-0000-0000-0000E60F0000}"/>
    <cellStyle name="Обычный 6 2 3 2 10" xfId="5237" xr:uid="{00000000-0005-0000-0000-0000E70F0000}"/>
    <cellStyle name="Обычный 6 2 3 2 11" xfId="9736" xr:uid="{00000000-0005-0000-0000-0000E80F0000}"/>
    <cellStyle name="Обычный 6 2 3 2 12" xfId="9850" xr:uid="{C4C3C9DC-2191-460A-B132-81D7C6654460}"/>
    <cellStyle name="Обычный 6 2 3 2 2" xfId="696" xr:uid="{00000000-0005-0000-0000-0000E90F0000}"/>
    <cellStyle name="Обычный 6 2 3 2 2 2" xfId="1017" xr:uid="{00000000-0005-0000-0000-0000EA0F0000}"/>
    <cellStyle name="Обычный 6 2 3 2 2 2 2" xfId="1619" xr:uid="{00000000-0005-0000-0000-0000EB0F0000}"/>
    <cellStyle name="Обычный 6 2 3 2 2 2 2 2" xfId="2578" xr:uid="{00000000-0005-0000-0000-0000EC0F0000}"/>
    <cellStyle name="Обычный 6 2 3 2 2 2 2 2 2" xfId="4850" xr:uid="{00000000-0005-0000-0000-0000ED0F0000}"/>
    <cellStyle name="Обычный 6 2 3 2 2 2 2 2 2 2" xfId="9139" xr:uid="{00000000-0005-0000-0000-0000EE0F0000}"/>
    <cellStyle name="Обычный 6 2 3 2 2 2 2 2 3" xfId="7005" xr:uid="{00000000-0005-0000-0000-0000EF0F0000}"/>
    <cellStyle name="Обычный 6 2 3 2 2 2 2 3" xfId="3900" xr:uid="{00000000-0005-0000-0000-0000F00F0000}"/>
    <cellStyle name="Обычный 6 2 3 2 2 2 2 3 2" xfId="8191" xr:uid="{00000000-0005-0000-0000-0000F10F0000}"/>
    <cellStyle name="Обычный 6 2 3 2 2 2 2 4" xfId="6057" xr:uid="{00000000-0005-0000-0000-0000F20F0000}"/>
    <cellStyle name="Обычный 6 2 3 2 2 2 3" xfId="2106" xr:uid="{00000000-0005-0000-0000-0000F30F0000}"/>
    <cellStyle name="Обычный 6 2 3 2 2 2 3 2" xfId="4378" xr:uid="{00000000-0005-0000-0000-0000F40F0000}"/>
    <cellStyle name="Обычный 6 2 3 2 2 2 3 2 2" xfId="8667" xr:uid="{00000000-0005-0000-0000-0000F50F0000}"/>
    <cellStyle name="Обычный 6 2 3 2 2 2 3 3" xfId="6533" xr:uid="{00000000-0005-0000-0000-0000F60F0000}"/>
    <cellStyle name="Обычный 6 2 3 2 2 2 4" xfId="3428" xr:uid="{00000000-0005-0000-0000-0000F70F0000}"/>
    <cellStyle name="Обычный 6 2 3 2 2 2 4 2" xfId="7719" xr:uid="{00000000-0005-0000-0000-0000F80F0000}"/>
    <cellStyle name="Обычный 6 2 3 2 2 2 5" xfId="5582" xr:uid="{00000000-0005-0000-0000-0000F90F0000}"/>
    <cellStyle name="Обычный 6 2 3 2 2 3" xfId="1391" xr:uid="{00000000-0005-0000-0000-0000FA0F0000}"/>
    <cellStyle name="Обычный 6 2 3 2 2 3 2" xfId="2350" xr:uid="{00000000-0005-0000-0000-0000FB0F0000}"/>
    <cellStyle name="Обычный 6 2 3 2 2 3 2 2" xfId="4622" xr:uid="{00000000-0005-0000-0000-0000FC0F0000}"/>
    <cellStyle name="Обычный 6 2 3 2 2 3 2 2 2" xfId="8911" xr:uid="{00000000-0005-0000-0000-0000FD0F0000}"/>
    <cellStyle name="Обычный 6 2 3 2 2 3 2 3" xfId="6777" xr:uid="{00000000-0005-0000-0000-0000FE0F0000}"/>
    <cellStyle name="Обычный 6 2 3 2 2 3 3" xfId="3672" xr:uid="{00000000-0005-0000-0000-0000FF0F0000}"/>
    <cellStyle name="Обычный 6 2 3 2 2 3 3 2" xfId="7963" xr:uid="{00000000-0005-0000-0000-000000100000}"/>
    <cellStyle name="Обычный 6 2 3 2 2 3 4" xfId="5829" xr:uid="{00000000-0005-0000-0000-000001100000}"/>
    <cellStyle name="Обычный 6 2 3 2 2 4" xfId="1877" xr:uid="{00000000-0005-0000-0000-000002100000}"/>
    <cellStyle name="Обычный 6 2 3 2 2 4 2" xfId="4150" xr:uid="{00000000-0005-0000-0000-000003100000}"/>
    <cellStyle name="Обычный 6 2 3 2 2 4 2 2" xfId="8439" xr:uid="{00000000-0005-0000-0000-000004100000}"/>
    <cellStyle name="Обычный 6 2 3 2 2 4 3" xfId="6305" xr:uid="{00000000-0005-0000-0000-000005100000}"/>
    <cellStyle name="Обычный 6 2 3 2 2 5" xfId="3200" xr:uid="{00000000-0005-0000-0000-000006100000}"/>
    <cellStyle name="Обычный 6 2 3 2 2 5 2" xfId="7491" xr:uid="{00000000-0005-0000-0000-000007100000}"/>
    <cellStyle name="Обычный 6 2 3 2 2 6" xfId="5352" xr:uid="{00000000-0005-0000-0000-000008100000}"/>
    <cellStyle name="Обычный 6 2 3 2 3" xfId="902" xr:uid="{00000000-0005-0000-0000-000009100000}"/>
    <cellStyle name="Обычный 6 2 3 2 3 2" xfId="1505" xr:uid="{00000000-0005-0000-0000-00000A100000}"/>
    <cellStyle name="Обычный 6 2 3 2 3 2 2" xfId="2464" xr:uid="{00000000-0005-0000-0000-00000B100000}"/>
    <cellStyle name="Обычный 6 2 3 2 3 2 2 2" xfId="4736" xr:uid="{00000000-0005-0000-0000-00000C100000}"/>
    <cellStyle name="Обычный 6 2 3 2 3 2 2 2 2" xfId="9025" xr:uid="{00000000-0005-0000-0000-00000D100000}"/>
    <cellStyle name="Обычный 6 2 3 2 3 2 2 3" xfId="6891" xr:uid="{00000000-0005-0000-0000-00000E100000}"/>
    <cellStyle name="Обычный 6 2 3 2 3 2 3" xfId="3786" xr:uid="{00000000-0005-0000-0000-00000F100000}"/>
    <cellStyle name="Обычный 6 2 3 2 3 2 3 2" xfId="8077" xr:uid="{00000000-0005-0000-0000-000010100000}"/>
    <cellStyle name="Обычный 6 2 3 2 3 2 4" xfId="5943" xr:uid="{00000000-0005-0000-0000-000011100000}"/>
    <cellStyle name="Обычный 6 2 3 2 3 3" xfId="1992" xr:uid="{00000000-0005-0000-0000-000012100000}"/>
    <cellStyle name="Обычный 6 2 3 2 3 3 2" xfId="4264" xr:uid="{00000000-0005-0000-0000-000013100000}"/>
    <cellStyle name="Обычный 6 2 3 2 3 3 2 2" xfId="8553" xr:uid="{00000000-0005-0000-0000-000014100000}"/>
    <cellStyle name="Обычный 6 2 3 2 3 3 3" xfId="6419" xr:uid="{00000000-0005-0000-0000-000015100000}"/>
    <cellStyle name="Обычный 6 2 3 2 3 4" xfId="3314" xr:uid="{00000000-0005-0000-0000-000016100000}"/>
    <cellStyle name="Обычный 6 2 3 2 3 4 2" xfId="7605" xr:uid="{00000000-0005-0000-0000-000017100000}"/>
    <cellStyle name="Обычный 6 2 3 2 3 5" xfId="5468" xr:uid="{00000000-0005-0000-0000-000018100000}"/>
    <cellStyle name="Обычный 6 2 3 2 4" xfId="1276" xr:uid="{00000000-0005-0000-0000-000019100000}"/>
    <cellStyle name="Обычный 6 2 3 2 4 2" xfId="2236" xr:uid="{00000000-0005-0000-0000-00001A100000}"/>
    <cellStyle name="Обычный 6 2 3 2 4 2 2" xfId="4508" xr:uid="{00000000-0005-0000-0000-00001B100000}"/>
    <cellStyle name="Обычный 6 2 3 2 4 2 2 2" xfId="8797" xr:uid="{00000000-0005-0000-0000-00001C100000}"/>
    <cellStyle name="Обычный 6 2 3 2 4 2 3" xfId="6663" xr:uid="{00000000-0005-0000-0000-00001D100000}"/>
    <cellStyle name="Обычный 6 2 3 2 4 3" xfId="3558" xr:uid="{00000000-0005-0000-0000-00001E100000}"/>
    <cellStyle name="Обычный 6 2 3 2 4 3 2" xfId="7849" xr:uid="{00000000-0005-0000-0000-00001F100000}"/>
    <cellStyle name="Обычный 6 2 3 2 4 4" xfId="5715" xr:uid="{00000000-0005-0000-0000-000020100000}"/>
    <cellStyle name="Обычный 6 2 3 2 5" xfId="1761" xr:uid="{00000000-0005-0000-0000-000021100000}"/>
    <cellStyle name="Обычный 6 2 3 2 5 2" xfId="4036" xr:uid="{00000000-0005-0000-0000-000022100000}"/>
    <cellStyle name="Обычный 6 2 3 2 5 2 2" xfId="8325" xr:uid="{00000000-0005-0000-0000-000023100000}"/>
    <cellStyle name="Обычный 6 2 3 2 5 3" xfId="6191" xr:uid="{00000000-0005-0000-0000-000024100000}"/>
    <cellStyle name="Обычный 6 2 3 2 6" xfId="2851" xr:uid="{00000000-0005-0000-0000-000025100000}"/>
    <cellStyle name="Обычный 6 2 3 2 6 2" xfId="4994" xr:uid="{00000000-0005-0000-0000-000026100000}"/>
    <cellStyle name="Обычный 6 2 3 2 6 2 2" xfId="9276" xr:uid="{00000000-0005-0000-0000-000027100000}"/>
    <cellStyle name="Обычный 6 2 3 2 6 3" xfId="7144" xr:uid="{00000000-0005-0000-0000-000028100000}"/>
    <cellStyle name="Обычный 6 2 3 2 7" xfId="2972" xr:uid="{00000000-0005-0000-0000-000029100000}"/>
    <cellStyle name="Обычный 6 2 3 2 7 2" xfId="7263" xr:uid="{00000000-0005-0000-0000-00002A100000}"/>
    <cellStyle name="Обычный 6 2 3 2 8" xfId="3086" xr:uid="{00000000-0005-0000-0000-00002B100000}"/>
    <cellStyle name="Обычный 6 2 3 2 8 2" xfId="7377" xr:uid="{00000000-0005-0000-0000-00002C100000}"/>
    <cellStyle name="Обычный 6 2 3 2 9" xfId="5114" xr:uid="{00000000-0005-0000-0000-00002D100000}"/>
    <cellStyle name="Обычный 6 2 3 2 9 2" xfId="9395" xr:uid="{00000000-0005-0000-0000-00002E100000}"/>
    <cellStyle name="Обычный 6 2 3 3" xfId="637" xr:uid="{00000000-0005-0000-0000-00002F100000}"/>
    <cellStyle name="Обычный 6 2 3 3 2" xfId="960" xr:uid="{00000000-0005-0000-0000-000030100000}"/>
    <cellStyle name="Обычный 6 2 3 3 2 2" xfId="1562" xr:uid="{00000000-0005-0000-0000-000031100000}"/>
    <cellStyle name="Обычный 6 2 3 3 2 2 2" xfId="2521" xr:uid="{00000000-0005-0000-0000-000032100000}"/>
    <cellStyle name="Обычный 6 2 3 3 2 2 2 2" xfId="4793" xr:uid="{00000000-0005-0000-0000-000033100000}"/>
    <cellStyle name="Обычный 6 2 3 3 2 2 2 2 2" xfId="9082" xr:uid="{00000000-0005-0000-0000-000034100000}"/>
    <cellStyle name="Обычный 6 2 3 3 2 2 2 3" xfId="6948" xr:uid="{00000000-0005-0000-0000-000035100000}"/>
    <cellStyle name="Обычный 6 2 3 3 2 2 3" xfId="3843" xr:uid="{00000000-0005-0000-0000-000036100000}"/>
    <cellStyle name="Обычный 6 2 3 3 2 2 3 2" xfId="8134" xr:uid="{00000000-0005-0000-0000-000037100000}"/>
    <cellStyle name="Обычный 6 2 3 3 2 2 4" xfId="6000" xr:uid="{00000000-0005-0000-0000-000038100000}"/>
    <cellStyle name="Обычный 6 2 3 3 2 3" xfId="2049" xr:uid="{00000000-0005-0000-0000-000039100000}"/>
    <cellStyle name="Обычный 6 2 3 3 2 3 2" xfId="4321" xr:uid="{00000000-0005-0000-0000-00003A100000}"/>
    <cellStyle name="Обычный 6 2 3 3 2 3 2 2" xfId="8610" xr:uid="{00000000-0005-0000-0000-00003B100000}"/>
    <cellStyle name="Обычный 6 2 3 3 2 3 3" xfId="6476" xr:uid="{00000000-0005-0000-0000-00003C100000}"/>
    <cellStyle name="Обычный 6 2 3 3 2 4" xfId="3371" xr:uid="{00000000-0005-0000-0000-00003D100000}"/>
    <cellStyle name="Обычный 6 2 3 3 2 4 2" xfId="7662" xr:uid="{00000000-0005-0000-0000-00003E100000}"/>
    <cellStyle name="Обычный 6 2 3 3 2 5" xfId="5525" xr:uid="{00000000-0005-0000-0000-00003F100000}"/>
    <cellStyle name="Обычный 6 2 3 3 3" xfId="1334" xr:uid="{00000000-0005-0000-0000-000040100000}"/>
    <cellStyle name="Обычный 6 2 3 3 3 2" xfId="2293" xr:uid="{00000000-0005-0000-0000-000041100000}"/>
    <cellStyle name="Обычный 6 2 3 3 3 2 2" xfId="4565" xr:uid="{00000000-0005-0000-0000-000042100000}"/>
    <cellStyle name="Обычный 6 2 3 3 3 2 2 2" xfId="8854" xr:uid="{00000000-0005-0000-0000-000043100000}"/>
    <cellStyle name="Обычный 6 2 3 3 3 2 3" xfId="6720" xr:uid="{00000000-0005-0000-0000-000044100000}"/>
    <cellStyle name="Обычный 6 2 3 3 3 3" xfId="3615" xr:uid="{00000000-0005-0000-0000-000045100000}"/>
    <cellStyle name="Обычный 6 2 3 3 3 3 2" xfId="7906" xr:uid="{00000000-0005-0000-0000-000046100000}"/>
    <cellStyle name="Обычный 6 2 3 3 3 4" xfId="5772" xr:uid="{00000000-0005-0000-0000-000047100000}"/>
    <cellStyle name="Обычный 6 2 3 3 4" xfId="1820" xr:uid="{00000000-0005-0000-0000-000048100000}"/>
    <cellStyle name="Обычный 6 2 3 3 4 2" xfId="4093" xr:uid="{00000000-0005-0000-0000-000049100000}"/>
    <cellStyle name="Обычный 6 2 3 3 4 2 2" xfId="8382" xr:uid="{00000000-0005-0000-0000-00004A100000}"/>
    <cellStyle name="Обычный 6 2 3 3 4 3" xfId="6248" xr:uid="{00000000-0005-0000-0000-00004B100000}"/>
    <cellStyle name="Обычный 6 2 3 3 5" xfId="3143" xr:uid="{00000000-0005-0000-0000-00004C100000}"/>
    <cellStyle name="Обычный 6 2 3 3 5 2" xfId="7434" xr:uid="{00000000-0005-0000-0000-00004D100000}"/>
    <cellStyle name="Обычный 6 2 3 3 6" xfId="5295" xr:uid="{00000000-0005-0000-0000-00004E100000}"/>
    <cellStyle name="Обычный 6 2 3 4" xfId="845" xr:uid="{00000000-0005-0000-0000-00004F100000}"/>
    <cellStyle name="Обычный 6 2 3 4 2" xfId="1448" xr:uid="{00000000-0005-0000-0000-000050100000}"/>
    <cellStyle name="Обычный 6 2 3 4 2 2" xfId="2407" xr:uid="{00000000-0005-0000-0000-000051100000}"/>
    <cellStyle name="Обычный 6 2 3 4 2 2 2" xfId="4679" xr:uid="{00000000-0005-0000-0000-000052100000}"/>
    <cellStyle name="Обычный 6 2 3 4 2 2 2 2" xfId="8968" xr:uid="{00000000-0005-0000-0000-000053100000}"/>
    <cellStyle name="Обычный 6 2 3 4 2 2 3" xfId="6834" xr:uid="{00000000-0005-0000-0000-000054100000}"/>
    <cellStyle name="Обычный 6 2 3 4 2 3" xfId="3729" xr:uid="{00000000-0005-0000-0000-000055100000}"/>
    <cellStyle name="Обычный 6 2 3 4 2 3 2" xfId="8020" xr:uid="{00000000-0005-0000-0000-000056100000}"/>
    <cellStyle name="Обычный 6 2 3 4 2 4" xfId="5886" xr:uid="{00000000-0005-0000-0000-000057100000}"/>
    <cellStyle name="Обычный 6 2 3 4 3" xfId="1935" xr:uid="{00000000-0005-0000-0000-000058100000}"/>
    <cellStyle name="Обычный 6 2 3 4 3 2" xfId="4207" xr:uid="{00000000-0005-0000-0000-000059100000}"/>
    <cellStyle name="Обычный 6 2 3 4 3 2 2" xfId="8496" xr:uid="{00000000-0005-0000-0000-00005A100000}"/>
    <cellStyle name="Обычный 6 2 3 4 3 3" xfId="6362" xr:uid="{00000000-0005-0000-0000-00005B100000}"/>
    <cellStyle name="Обычный 6 2 3 4 4" xfId="3257" xr:uid="{00000000-0005-0000-0000-00005C100000}"/>
    <cellStyle name="Обычный 6 2 3 4 4 2" xfId="7548" xr:uid="{00000000-0005-0000-0000-00005D100000}"/>
    <cellStyle name="Обычный 6 2 3 4 5" xfId="5411" xr:uid="{00000000-0005-0000-0000-00005E100000}"/>
    <cellStyle name="Обычный 6 2 3 5" xfId="1219" xr:uid="{00000000-0005-0000-0000-00005F100000}"/>
    <cellStyle name="Обычный 6 2 3 5 2" xfId="2179" xr:uid="{00000000-0005-0000-0000-000060100000}"/>
    <cellStyle name="Обычный 6 2 3 5 2 2" xfId="4451" xr:uid="{00000000-0005-0000-0000-000061100000}"/>
    <cellStyle name="Обычный 6 2 3 5 2 2 2" xfId="8740" xr:uid="{00000000-0005-0000-0000-000062100000}"/>
    <cellStyle name="Обычный 6 2 3 5 2 3" xfId="6606" xr:uid="{00000000-0005-0000-0000-000063100000}"/>
    <cellStyle name="Обычный 6 2 3 5 3" xfId="3501" xr:uid="{00000000-0005-0000-0000-000064100000}"/>
    <cellStyle name="Обычный 6 2 3 5 3 2" xfId="7792" xr:uid="{00000000-0005-0000-0000-000065100000}"/>
    <cellStyle name="Обычный 6 2 3 5 4" xfId="5658" xr:uid="{00000000-0005-0000-0000-000066100000}"/>
    <cellStyle name="Обычный 6 2 3 6" xfId="1704" xr:uid="{00000000-0005-0000-0000-000067100000}"/>
    <cellStyle name="Обычный 6 2 3 6 2" xfId="3979" xr:uid="{00000000-0005-0000-0000-000068100000}"/>
    <cellStyle name="Обычный 6 2 3 6 2 2" xfId="8268" xr:uid="{00000000-0005-0000-0000-000069100000}"/>
    <cellStyle name="Обычный 6 2 3 6 3" xfId="6134" xr:uid="{00000000-0005-0000-0000-00006A100000}"/>
    <cellStyle name="Обычный 6 2 3 7" xfId="2794" xr:uid="{00000000-0005-0000-0000-00006B100000}"/>
    <cellStyle name="Обычный 6 2 3 7 2" xfId="4937" xr:uid="{00000000-0005-0000-0000-00006C100000}"/>
    <cellStyle name="Обычный 6 2 3 7 2 2" xfId="9219" xr:uid="{00000000-0005-0000-0000-00006D100000}"/>
    <cellStyle name="Обычный 6 2 3 7 3" xfId="7087" xr:uid="{00000000-0005-0000-0000-00006E100000}"/>
    <cellStyle name="Обычный 6 2 3 8" xfId="2915" xr:uid="{00000000-0005-0000-0000-00006F100000}"/>
    <cellStyle name="Обычный 6 2 3 8 2" xfId="7206" xr:uid="{00000000-0005-0000-0000-000070100000}"/>
    <cellStyle name="Обычный 6 2 3 9" xfId="3029" xr:uid="{00000000-0005-0000-0000-000071100000}"/>
    <cellStyle name="Обычный 6 2 3 9 2" xfId="7320" xr:uid="{00000000-0005-0000-0000-000072100000}"/>
    <cellStyle name="Обычный 6 2 4" xfId="472" xr:uid="{00000000-0005-0000-0000-000073100000}"/>
    <cellStyle name="Обычный 6 2 4 10" xfId="5199" xr:uid="{00000000-0005-0000-0000-000074100000}"/>
    <cellStyle name="Обычный 6 2 4 11" xfId="9698" xr:uid="{00000000-0005-0000-0000-000075100000}"/>
    <cellStyle name="Обычный 6 2 4 12" xfId="9812" xr:uid="{9182AA29-C3EA-4768-A118-DC2E633D8872}"/>
    <cellStyle name="Обычный 6 2 4 2" xfId="658" xr:uid="{00000000-0005-0000-0000-000076100000}"/>
    <cellStyle name="Обычный 6 2 4 2 2" xfId="979" xr:uid="{00000000-0005-0000-0000-000077100000}"/>
    <cellStyle name="Обычный 6 2 4 2 2 2" xfId="1581" xr:uid="{00000000-0005-0000-0000-000078100000}"/>
    <cellStyle name="Обычный 6 2 4 2 2 2 2" xfId="2540" xr:uid="{00000000-0005-0000-0000-000079100000}"/>
    <cellStyle name="Обычный 6 2 4 2 2 2 2 2" xfId="4812" xr:uid="{00000000-0005-0000-0000-00007A100000}"/>
    <cellStyle name="Обычный 6 2 4 2 2 2 2 2 2" xfId="9101" xr:uid="{00000000-0005-0000-0000-00007B100000}"/>
    <cellStyle name="Обычный 6 2 4 2 2 2 2 3" xfId="6967" xr:uid="{00000000-0005-0000-0000-00007C100000}"/>
    <cellStyle name="Обычный 6 2 4 2 2 2 3" xfId="3862" xr:uid="{00000000-0005-0000-0000-00007D100000}"/>
    <cellStyle name="Обычный 6 2 4 2 2 2 3 2" xfId="8153" xr:uid="{00000000-0005-0000-0000-00007E100000}"/>
    <cellStyle name="Обычный 6 2 4 2 2 2 4" xfId="6019" xr:uid="{00000000-0005-0000-0000-00007F100000}"/>
    <cellStyle name="Обычный 6 2 4 2 2 3" xfId="2068" xr:uid="{00000000-0005-0000-0000-000080100000}"/>
    <cellStyle name="Обычный 6 2 4 2 2 3 2" xfId="4340" xr:uid="{00000000-0005-0000-0000-000081100000}"/>
    <cellStyle name="Обычный 6 2 4 2 2 3 2 2" xfId="8629" xr:uid="{00000000-0005-0000-0000-000082100000}"/>
    <cellStyle name="Обычный 6 2 4 2 2 3 3" xfId="6495" xr:uid="{00000000-0005-0000-0000-000083100000}"/>
    <cellStyle name="Обычный 6 2 4 2 2 4" xfId="3390" xr:uid="{00000000-0005-0000-0000-000084100000}"/>
    <cellStyle name="Обычный 6 2 4 2 2 4 2" xfId="7681" xr:uid="{00000000-0005-0000-0000-000085100000}"/>
    <cellStyle name="Обычный 6 2 4 2 2 5" xfId="5544" xr:uid="{00000000-0005-0000-0000-000086100000}"/>
    <cellStyle name="Обычный 6 2 4 2 3" xfId="1353" xr:uid="{00000000-0005-0000-0000-000087100000}"/>
    <cellStyle name="Обычный 6 2 4 2 3 2" xfId="2312" xr:uid="{00000000-0005-0000-0000-000088100000}"/>
    <cellStyle name="Обычный 6 2 4 2 3 2 2" xfId="4584" xr:uid="{00000000-0005-0000-0000-000089100000}"/>
    <cellStyle name="Обычный 6 2 4 2 3 2 2 2" xfId="8873" xr:uid="{00000000-0005-0000-0000-00008A100000}"/>
    <cellStyle name="Обычный 6 2 4 2 3 2 3" xfId="6739" xr:uid="{00000000-0005-0000-0000-00008B100000}"/>
    <cellStyle name="Обычный 6 2 4 2 3 3" xfId="3634" xr:uid="{00000000-0005-0000-0000-00008C100000}"/>
    <cellStyle name="Обычный 6 2 4 2 3 3 2" xfId="7925" xr:uid="{00000000-0005-0000-0000-00008D100000}"/>
    <cellStyle name="Обычный 6 2 4 2 3 4" xfId="5791" xr:uid="{00000000-0005-0000-0000-00008E100000}"/>
    <cellStyle name="Обычный 6 2 4 2 4" xfId="1839" xr:uid="{00000000-0005-0000-0000-00008F100000}"/>
    <cellStyle name="Обычный 6 2 4 2 4 2" xfId="4112" xr:uid="{00000000-0005-0000-0000-000090100000}"/>
    <cellStyle name="Обычный 6 2 4 2 4 2 2" xfId="8401" xr:uid="{00000000-0005-0000-0000-000091100000}"/>
    <cellStyle name="Обычный 6 2 4 2 4 3" xfId="6267" xr:uid="{00000000-0005-0000-0000-000092100000}"/>
    <cellStyle name="Обычный 6 2 4 2 5" xfId="3162" xr:uid="{00000000-0005-0000-0000-000093100000}"/>
    <cellStyle name="Обычный 6 2 4 2 5 2" xfId="7453" xr:uid="{00000000-0005-0000-0000-000094100000}"/>
    <cellStyle name="Обычный 6 2 4 2 6" xfId="5314" xr:uid="{00000000-0005-0000-0000-000095100000}"/>
    <cellStyle name="Обычный 6 2 4 3" xfId="864" xr:uid="{00000000-0005-0000-0000-000096100000}"/>
    <cellStyle name="Обычный 6 2 4 3 2" xfId="1467" xr:uid="{00000000-0005-0000-0000-000097100000}"/>
    <cellStyle name="Обычный 6 2 4 3 2 2" xfId="2426" xr:uid="{00000000-0005-0000-0000-000098100000}"/>
    <cellStyle name="Обычный 6 2 4 3 2 2 2" xfId="4698" xr:uid="{00000000-0005-0000-0000-000099100000}"/>
    <cellStyle name="Обычный 6 2 4 3 2 2 2 2" xfId="8987" xr:uid="{00000000-0005-0000-0000-00009A100000}"/>
    <cellStyle name="Обычный 6 2 4 3 2 2 3" xfId="6853" xr:uid="{00000000-0005-0000-0000-00009B100000}"/>
    <cellStyle name="Обычный 6 2 4 3 2 3" xfId="3748" xr:uid="{00000000-0005-0000-0000-00009C100000}"/>
    <cellStyle name="Обычный 6 2 4 3 2 3 2" xfId="8039" xr:uid="{00000000-0005-0000-0000-00009D100000}"/>
    <cellStyle name="Обычный 6 2 4 3 2 4" xfId="5905" xr:uid="{00000000-0005-0000-0000-00009E100000}"/>
    <cellStyle name="Обычный 6 2 4 3 3" xfId="1954" xr:uid="{00000000-0005-0000-0000-00009F100000}"/>
    <cellStyle name="Обычный 6 2 4 3 3 2" xfId="4226" xr:uid="{00000000-0005-0000-0000-0000A0100000}"/>
    <cellStyle name="Обычный 6 2 4 3 3 2 2" xfId="8515" xr:uid="{00000000-0005-0000-0000-0000A1100000}"/>
    <cellStyle name="Обычный 6 2 4 3 3 3" xfId="6381" xr:uid="{00000000-0005-0000-0000-0000A2100000}"/>
    <cellStyle name="Обычный 6 2 4 3 4" xfId="3276" xr:uid="{00000000-0005-0000-0000-0000A3100000}"/>
    <cellStyle name="Обычный 6 2 4 3 4 2" xfId="7567" xr:uid="{00000000-0005-0000-0000-0000A4100000}"/>
    <cellStyle name="Обычный 6 2 4 3 5" xfId="5430" xr:uid="{00000000-0005-0000-0000-0000A5100000}"/>
    <cellStyle name="Обычный 6 2 4 4" xfId="1238" xr:uid="{00000000-0005-0000-0000-0000A6100000}"/>
    <cellStyle name="Обычный 6 2 4 4 2" xfId="2198" xr:uid="{00000000-0005-0000-0000-0000A7100000}"/>
    <cellStyle name="Обычный 6 2 4 4 2 2" xfId="4470" xr:uid="{00000000-0005-0000-0000-0000A8100000}"/>
    <cellStyle name="Обычный 6 2 4 4 2 2 2" xfId="8759" xr:uid="{00000000-0005-0000-0000-0000A9100000}"/>
    <cellStyle name="Обычный 6 2 4 4 2 3" xfId="6625" xr:uid="{00000000-0005-0000-0000-0000AA100000}"/>
    <cellStyle name="Обычный 6 2 4 4 3" xfId="3520" xr:uid="{00000000-0005-0000-0000-0000AB100000}"/>
    <cellStyle name="Обычный 6 2 4 4 3 2" xfId="7811" xr:uid="{00000000-0005-0000-0000-0000AC100000}"/>
    <cellStyle name="Обычный 6 2 4 4 4" xfId="5677" xr:uid="{00000000-0005-0000-0000-0000AD100000}"/>
    <cellStyle name="Обычный 6 2 4 5" xfId="1723" xr:uid="{00000000-0005-0000-0000-0000AE100000}"/>
    <cellStyle name="Обычный 6 2 4 5 2" xfId="3998" xr:uid="{00000000-0005-0000-0000-0000AF100000}"/>
    <cellStyle name="Обычный 6 2 4 5 2 2" xfId="8287" xr:uid="{00000000-0005-0000-0000-0000B0100000}"/>
    <cellStyle name="Обычный 6 2 4 5 3" xfId="6153" xr:uid="{00000000-0005-0000-0000-0000B1100000}"/>
    <cellStyle name="Обычный 6 2 4 6" xfId="2813" xr:uid="{00000000-0005-0000-0000-0000B2100000}"/>
    <cellStyle name="Обычный 6 2 4 6 2" xfId="4956" xr:uid="{00000000-0005-0000-0000-0000B3100000}"/>
    <cellStyle name="Обычный 6 2 4 6 2 2" xfId="9238" xr:uid="{00000000-0005-0000-0000-0000B4100000}"/>
    <cellStyle name="Обычный 6 2 4 6 3" xfId="7106" xr:uid="{00000000-0005-0000-0000-0000B5100000}"/>
    <cellStyle name="Обычный 6 2 4 7" xfId="2934" xr:uid="{00000000-0005-0000-0000-0000B6100000}"/>
    <cellStyle name="Обычный 6 2 4 7 2" xfId="7225" xr:uid="{00000000-0005-0000-0000-0000B7100000}"/>
    <cellStyle name="Обычный 6 2 4 8" xfId="3048" xr:uid="{00000000-0005-0000-0000-0000B8100000}"/>
    <cellStyle name="Обычный 6 2 4 8 2" xfId="7339" xr:uid="{00000000-0005-0000-0000-0000B9100000}"/>
    <cellStyle name="Обычный 6 2 4 9" xfId="5076" xr:uid="{00000000-0005-0000-0000-0000BA100000}"/>
    <cellStyle name="Обычный 6 2 4 9 2" xfId="9357" xr:uid="{00000000-0005-0000-0000-0000BB100000}"/>
    <cellStyle name="Обычный 6 2 5" xfId="591" xr:uid="{00000000-0005-0000-0000-0000BC100000}"/>
    <cellStyle name="Обычный 6 2 5 2" xfId="922" xr:uid="{00000000-0005-0000-0000-0000BD100000}"/>
    <cellStyle name="Обычный 6 2 5 2 2" xfId="1524" xr:uid="{00000000-0005-0000-0000-0000BE100000}"/>
    <cellStyle name="Обычный 6 2 5 2 2 2" xfId="2483" xr:uid="{00000000-0005-0000-0000-0000BF100000}"/>
    <cellStyle name="Обычный 6 2 5 2 2 2 2" xfId="4755" xr:uid="{00000000-0005-0000-0000-0000C0100000}"/>
    <cellStyle name="Обычный 6 2 5 2 2 2 2 2" xfId="9044" xr:uid="{00000000-0005-0000-0000-0000C1100000}"/>
    <cellStyle name="Обычный 6 2 5 2 2 2 3" xfId="6910" xr:uid="{00000000-0005-0000-0000-0000C2100000}"/>
    <cellStyle name="Обычный 6 2 5 2 2 3" xfId="3805" xr:uid="{00000000-0005-0000-0000-0000C3100000}"/>
    <cellStyle name="Обычный 6 2 5 2 2 3 2" xfId="8096" xr:uid="{00000000-0005-0000-0000-0000C4100000}"/>
    <cellStyle name="Обычный 6 2 5 2 2 4" xfId="5962" xr:uid="{00000000-0005-0000-0000-0000C5100000}"/>
    <cellStyle name="Обычный 6 2 5 2 3" xfId="2011" xr:uid="{00000000-0005-0000-0000-0000C6100000}"/>
    <cellStyle name="Обычный 6 2 5 2 3 2" xfId="4283" xr:uid="{00000000-0005-0000-0000-0000C7100000}"/>
    <cellStyle name="Обычный 6 2 5 2 3 2 2" xfId="8572" xr:uid="{00000000-0005-0000-0000-0000C8100000}"/>
    <cellStyle name="Обычный 6 2 5 2 3 3" xfId="6438" xr:uid="{00000000-0005-0000-0000-0000C9100000}"/>
    <cellStyle name="Обычный 6 2 5 2 4" xfId="3333" xr:uid="{00000000-0005-0000-0000-0000CA100000}"/>
    <cellStyle name="Обычный 6 2 5 2 4 2" xfId="7624" xr:uid="{00000000-0005-0000-0000-0000CB100000}"/>
    <cellStyle name="Обычный 6 2 5 2 5" xfId="5487" xr:uid="{00000000-0005-0000-0000-0000CC100000}"/>
    <cellStyle name="Обычный 6 2 5 3" xfId="1296" xr:uid="{00000000-0005-0000-0000-0000CD100000}"/>
    <cellStyle name="Обычный 6 2 5 3 2" xfId="2255" xr:uid="{00000000-0005-0000-0000-0000CE100000}"/>
    <cellStyle name="Обычный 6 2 5 3 2 2" xfId="4527" xr:uid="{00000000-0005-0000-0000-0000CF100000}"/>
    <cellStyle name="Обычный 6 2 5 3 2 2 2" xfId="8816" xr:uid="{00000000-0005-0000-0000-0000D0100000}"/>
    <cellStyle name="Обычный 6 2 5 3 2 3" xfId="6682" xr:uid="{00000000-0005-0000-0000-0000D1100000}"/>
    <cellStyle name="Обычный 6 2 5 3 3" xfId="3577" xr:uid="{00000000-0005-0000-0000-0000D2100000}"/>
    <cellStyle name="Обычный 6 2 5 3 3 2" xfId="7868" xr:uid="{00000000-0005-0000-0000-0000D3100000}"/>
    <cellStyle name="Обычный 6 2 5 3 4" xfId="5734" xr:uid="{00000000-0005-0000-0000-0000D4100000}"/>
    <cellStyle name="Обычный 6 2 5 4" xfId="1782" xr:uid="{00000000-0005-0000-0000-0000D5100000}"/>
    <cellStyle name="Обычный 6 2 5 4 2" xfId="4055" xr:uid="{00000000-0005-0000-0000-0000D6100000}"/>
    <cellStyle name="Обычный 6 2 5 4 2 2" xfId="8344" xr:uid="{00000000-0005-0000-0000-0000D7100000}"/>
    <cellStyle name="Обычный 6 2 5 4 3" xfId="6210" xr:uid="{00000000-0005-0000-0000-0000D8100000}"/>
    <cellStyle name="Обычный 6 2 5 5" xfId="3105" xr:uid="{00000000-0005-0000-0000-0000D9100000}"/>
    <cellStyle name="Обычный 6 2 5 5 2" xfId="7396" xr:uid="{00000000-0005-0000-0000-0000DA100000}"/>
    <cellStyle name="Обычный 6 2 5 6" xfId="5257" xr:uid="{00000000-0005-0000-0000-0000DB100000}"/>
    <cellStyle name="Обычный 6 2 6" xfId="807" xr:uid="{00000000-0005-0000-0000-0000DC100000}"/>
    <cellStyle name="Обычный 6 2 6 2" xfId="1410" xr:uid="{00000000-0005-0000-0000-0000DD100000}"/>
    <cellStyle name="Обычный 6 2 6 2 2" xfId="2369" xr:uid="{00000000-0005-0000-0000-0000DE100000}"/>
    <cellStyle name="Обычный 6 2 6 2 2 2" xfId="4641" xr:uid="{00000000-0005-0000-0000-0000DF100000}"/>
    <cellStyle name="Обычный 6 2 6 2 2 2 2" xfId="8930" xr:uid="{00000000-0005-0000-0000-0000E0100000}"/>
    <cellStyle name="Обычный 6 2 6 2 2 3" xfId="6796" xr:uid="{00000000-0005-0000-0000-0000E1100000}"/>
    <cellStyle name="Обычный 6 2 6 2 3" xfId="3691" xr:uid="{00000000-0005-0000-0000-0000E2100000}"/>
    <cellStyle name="Обычный 6 2 6 2 3 2" xfId="7982" xr:uid="{00000000-0005-0000-0000-0000E3100000}"/>
    <cellStyle name="Обычный 6 2 6 2 4" xfId="5848" xr:uid="{00000000-0005-0000-0000-0000E4100000}"/>
    <cellStyle name="Обычный 6 2 6 3" xfId="1897" xr:uid="{00000000-0005-0000-0000-0000E5100000}"/>
    <cellStyle name="Обычный 6 2 6 3 2" xfId="4169" xr:uid="{00000000-0005-0000-0000-0000E6100000}"/>
    <cellStyle name="Обычный 6 2 6 3 2 2" xfId="8458" xr:uid="{00000000-0005-0000-0000-0000E7100000}"/>
    <cellStyle name="Обычный 6 2 6 3 3" xfId="6324" xr:uid="{00000000-0005-0000-0000-0000E8100000}"/>
    <cellStyle name="Обычный 6 2 6 4" xfId="3219" xr:uid="{00000000-0005-0000-0000-0000E9100000}"/>
    <cellStyle name="Обычный 6 2 6 4 2" xfId="7510" xr:uid="{00000000-0005-0000-0000-0000EA100000}"/>
    <cellStyle name="Обычный 6 2 6 5" xfId="5373" xr:uid="{00000000-0005-0000-0000-0000EB100000}"/>
    <cellStyle name="Обычный 6 2 7" xfId="1181" xr:uid="{00000000-0005-0000-0000-0000EC100000}"/>
    <cellStyle name="Обычный 6 2 7 2" xfId="2141" xr:uid="{00000000-0005-0000-0000-0000ED100000}"/>
    <cellStyle name="Обычный 6 2 7 2 2" xfId="4413" xr:uid="{00000000-0005-0000-0000-0000EE100000}"/>
    <cellStyle name="Обычный 6 2 7 2 2 2" xfId="8702" xr:uid="{00000000-0005-0000-0000-0000EF100000}"/>
    <cellStyle name="Обычный 6 2 7 2 3" xfId="6568" xr:uid="{00000000-0005-0000-0000-0000F0100000}"/>
    <cellStyle name="Обычный 6 2 7 3" xfId="3463" xr:uid="{00000000-0005-0000-0000-0000F1100000}"/>
    <cellStyle name="Обычный 6 2 7 3 2" xfId="7754" xr:uid="{00000000-0005-0000-0000-0000F2100000}"/>
    <cellStyle name="Обычный 6 2 7 4" xfId="5620" xr:uid="{00000000-0005-0000-0000-0000F3100000}"/>
    <cellStyle name="Обычный 6 2 8" xfId="1665" xr:uid="{00000000-0005-0000-0000-0000F4100000}"/>
    <cellStyle name="Обычный 6 2 8 2" xfId="3941" xr:uid="{00000000-0005-0000-0000-0000F5100000}"/>
    <cellStyle name="Обычный 6 2 8 2 2" xfId="8230" xr:uid="{00000000-0005-0000-0000-0000F6100000}"/>
    <cellStyle name="Обычный 6 2 8 3" xfId="6096" xr:uid="{00000000-0005-0000-0000-0000F7100000}"/>
    <cellStyle name="Обычный 6 2 9" xfId="2756" xr:uid="{00000000-0005-0000-0000-0000F8100000}"/>
    <cellStyle name="Обычный 6 2 9 2" xfId="4899" xr:uid="{00000000-0005-0000-0000-0000F9100000}"/>
    <cellStyle name="Обычный 6 2 9 2 2" xfId="9181" xr:uid="{00000000-0005-0000-0000-0000FA100000}"/>
    <cellStyle name="Обычный 6 2 9 3" xfId="7049" xr:uid="{00000000-0005-0000-0000-0000FB100000}"/>
    <cellStyle name="Обычный 6 3" xfId="371" xr:uid="{00000000-0005-0000-0000-0000FC100000}"/>
    <cellStyle name="Обычный 6 3 10" xfId="5028" xr:uid="{00000000-0005-0000-0000-0000FD100000}"/>
    <cellStyle name="Обычный 6 3 10 2" xfId="9309" xr:uid="{00000000-0005-0000-0000-0000FE100000}"/>
    <cellStyle name="Обычный 6 3 11" xfId="5150" xr:uid="{00000000-0005-0000-0000-0000FF100000}"/>
    <cellStyle name="Обычный 6 3 12" xfId="9541" xr:uid="{00000000-0005-0000-0000-000000110000}"/>
    <cellStyle name="Обычный 6 3 13" xfId="9650" xr:uid="{00000000-0005-0000-0000-000001110000}"/>
    <cellStyle name="Обычный 6 3 14" xfId="9764" xr:uid="{9139FC39-EE4F-4A25-9713-D5CB794B4F1F}"/>
    <cellStyle name="Обычный 6 3 2" xfId="481" xr:uid="{00000000-0005-0000-0000-000002110000}"/>
    <cellStyle name="Обычный 6 3 2 10" xfId="5208" xr:uid="{00000000-0005-0000-0000-000003110000}"/>
    <cellStyle name="Обычный 6 3 2 11" xfId="9707" xr:uid="{00000000-0005-0000-0000-000004110000}"/>
    <cellStyle name="Обычный 6 3 2 12" xfId="9821" xr:uid="{8B811BBA-6009-4D75-AEA3-EECDA3E93B78}"/>
    <cellStyle name="Обычный 6 3 2 2" xfId="667" xr:uid="{00000000-0005-0000-0000-000005110000}"/>
    <cellStyle name="Обычный 6 3 2 2 2" xfId="988" xr:uid="{00000000-0005-0000-0000-000006110000}"/>
    <cellStyle name="Обычный 6 3 2 2 2 2" xfId="1590" xr:uid="{00000000-0005-0000-0000-000007110000}"/>
    <cellStyle name="Обычный 6 3 2 2 2 2 2" xfId="2549" xr:uid="{00000000-0005-0000-0000-000008110000}"/>
    <cellStyle name="Обычный 6 3 2 2 2 2 2 2" xfId="4821" xr:uid="{00000000-0005-0000-0000-000009110000}"/>
    <cellStyle name="Обычный 6 3 2 2 2 2 2 2 2" xfId="9110" xr:uid="{00000000-0005-0000-0000-00000A110000}"/>
    <cellStyle name="Обычный 6 3 2 2 2 2 2 3" xfId="6976" xr:uid="{00000000-0005-0000-0000-00000B110000}"/>
    <cellStyle name="Обычный 6 3 2 2 2 2 3" xfId="3871" xr:uid="{00000000-0005-0000-0000-00000C110000}"/>
    <cellStyle name="Обычный 6 3 2 2 2 2 3 2" xfId="8162" xr:uid="{00000000-0005-0000-0000-00000D110000}"/>
    <cellStyle name="Обычный 6 3 2 2 2 2 4" xfId="6028" xr:uid="{00000000-0005-0000-0000-00000E110000}"/>
    <cellStyle name="Обычный 6 3 2 2 2 3" xfId="2077" xr:uid="{00000000-0005-0000-0000-00000F110000}"/>
    <cellStyle name="Обычный 6 3 2 2 2 3 2" xfId="4349" xr:uid="{00000000-0005-0000-0000-000010110000}"/>
    <cellStyle name="Обычный 6 3 2 2 2 3 2 2" xfId="8638" xr:uid="{00000000-0005-0000-0000-000011110000}"/>
    <cellStyle name="Обычный 6 3 2 2 2 3 3" xfId="6504" xr:uid="{00000000-0005-0000-0000-000012110000}"/>
    <cellStyle name="Обычный 6 3 2 2 2 4" xfId="3399" xr:uid="{00000000-0005-0000-0000-000013110000}"/>
    <cellStyle name="Обычный 6 3 2 2 2 4 2" xfId="7690" xr:uid="{00000000-0005-0000-0000-000014110000}"/>
    <cellStyle name="Обычный 6 3 2 2 2 5" xfId="5553" xr:uid="{00000000-0005-0000-0000-000015110000}"/>
    <cellStyle name="Обычный 6 3 2 2 3" xfId="1362" xr:uid="{00000000-0005-0000-0000-000016110000}"/>
    <cellStyle name="Обычный 6 3 2 2 3 2" xfId="2321" xr:uid="{00000000-0005-0000-0000-000017110000}"/>
    <cellStyle name="Обычный 6 3 2 2 3 2 2" xfId="4593" xr:uid="{00000000-0005-0000-0000-000018110000}"/>
    <cellStyle name="Обычный 6 3 2 2 3 2 2 2" xfId="8882" xr:uid="{00000000-0005-0000-0000-000019110000}"/>
    <cellStyle name="Обычный 6 3 2 2 3 2 3" xfId="6748" xr:uid="{00000000-0005-0000-0000-00001A110000}"/>
    <cellStyle name="Обычный 6 3 2 2 3 3" xfId="3643" xr:uid="{00000000-0005-0000-0000-00001B110000}"/>
    <cellStyle name="Обычный 6 3 2 2 3 3 2" xfId="7934" xr:uid="{00000000-0005-0000-0000-00001C110000}"/>
    <cellStyle name="Обычный 6 3 2 2 3 4" xfId="5800" xr:uid="{00000000-0005-0000-0000-00001D110000}"/>
    <cellStyle name="Обычный 6 3 2 2 4" xfId="1848" xr:uid="{00000000-0005-0000-0000-00001E110000}"/>
    <cellStyle name="Обычный 6 3 2 2 4 2" xfId="4121" xr:uid="{00000000-0005-0000-0000-00001F110000}"/>
    <cellStyle name="Обычный 6 3 2 2 4 2 2" xfId="8410" xr:uid="{00000000-0005-0000-0000-000020110000}"/>
    <cellStyle name="Обычный 6 3 2 2 4 3" xfId="6276" xr:uid="{00000000-0005-0000-0000-000021110000}"/>
    <cellStyle name="Обычный 6 3 2 2 5" xfId="3171" xr:uid="{00000000-0005-0000-0000-000022110000}"/>
    <cellStyle name="Обычный 6 3 2 2 5 2" xfId="7462" xr:uid="{00000000-0005-0000-0000-000023110000}"/>
    <cellStyle name="Обычный 6 3 2 2 6" xfId="5323" xr:uid="{00000000-0005-0000-0000-000024110000}"/>
    <cellStyle name="Обычный 6 3 2 3" xfId="873" xr:uid="{00000000-0005-0000-0000-000025110000}"/>
    <cellStyle name="Обычный 6 3 2 3 2" xfId="1476" xr:uid="{00000000-0005-0000-0000-000026110000}"/>
    <cellStyle name="Обычный 6 3 2 3 2 2" xfId="2435" xr:uid="{00000000-0005-0000-0000-000027110000}"/>
    <cellStyle name="Обычный 6 3 2 3 2 2 2" xfId="4707" xr:uid="{00000000-0005-0000-0000-000028110000}"/>
    <cellStyle name="Обычный 6 3 2 3 2 2 2 2" xfId="8996" xr:uid="{00000000-0005-0000-0000-000029110000}"/>
    <cellStyle name="Обычный 6 3 2 3 2 2 3" xfId="6862" xr:uid="{00000000-0005-0000-0000-00002A110000}"/>
    <cellStyle name="Обычный 6 3 2 3 2 3" xfId="3757" xr:uid="{00000000-0005-0000-0000-00002B110000}"/>
    <cellStyle name="Обычный 6 3 2 3 2 3 2" xfId="8048" xr:uid="{00000000-0005-0000-0000-00002C110000}"/>
    <cellStyle name="Обычный 6 3 2 3 2 4" xfId="5914" xr:uid="{00000000-0005-0000-0000-00002D110000}"/>
    <cellStyle name="Обычный 6 3 2 3 3" xfId="1963" xr:uid="{00000000-0005-0000-0000-00002E110000}"/>
    <cellStyle name="Обычный 6 3 2 3 3 2" xfId="4235" xr:uid="{00000000-0005-0000-0000-00002F110000}"/>
    <cellStyle name="Обычный 6 3 2 3 3 2 2" xfId="8524" xr:uid="{00000000-0005-0000-0000-000030110000}"/>
    <cellStyle name="Обычный 6 3 2 3 3 3" xfId="6390" xr:uid="{00000000-0005-0000-0000-000031110000}"/>
    <cellStyle name="Обычный 6 3 2 3 4" xfId="3285" xr:uid="{00000000-0005-0000-0000-000032110000}"/>
    <cellStyle name="Обычный 6 3 2 3 4 2" xfId="7576" xr:uid="{00000000-0005-0000-0000-000033110000}"/>
    <cellStyle name="Обычный 6 3 2 3 5" xfId="5439" xr:uid="{00000000-0005-0000-0000-000034110000}"/>
    <cellStyle name="Обычный 6 3 2 4" xfId="1247" xr:uid="{00000000-0005-0000-0000-000035110000}"/>
    <cellStyle name="Обычный 6 3 2 4 2" xfId="2207" xr:uid="{00000000-0005-0000-0000-000036110000}"/>
    <cellStyle name="Обычный 6 3 2 4 2 2" xfId="4479" xr:uid="{00000000-0005-0000-0000-000037110000}"/>
    <cellStyle name="Обычный 6 3 2 4 2 2 2" xfId="8768" xr:uid="{00000000-0005-0000-0000-000038110000}"/>
    <cellStyle name="Обычный 6 3 2 4 2 3" xfId="6634" xr:uid="{00000000-0005-0000-0000-000039110000}"/>
    <cellStyle name="Обычный 6 3 2 4 3" xfId="3529" xr:uid="{00000000-0005-0000-0000-00003A110000}"/>
    <cellStyle name="Обычный 6 3 2 4 3 2" xfId="7820" xr:uid="{00000000-0005-0000-0000-00003B110000}"/>
    <cellStyle name="Обычный 6 3 2 4 4" xfId="5686" xr:uid="{00000000-0005-0000-0000-00003C110000}"/>
    <cellStyle name="Обычный 6 3 2 5" xfId="1732" xr:uid="{00000000-0005-0000-0000-00003D110000}"/>
    <cellStyle name="Обычный 6 3 2 5 2" xfId="4007" xr:uid="{00000000-0005-0000-0000-00003E110000}"/>
    <cellStyle name="Обычный 6 3 2 5 2 2" xfId="8296" xr:uid="{00000000-0005-0000-0000-00003F110000}"/>
    <cellStyle name="Обычный 6 3 2 5 3" xfId="6162" xr:uid="{00000000-0005-0000-0000-000040110000}"/>
    <cellStyle name="Обычный 6 3 2 6" xfId="2822" xr:uid="{00000000-0005-0000-0000-000041110000}"/>
    <cellStyle name="Обычный 6 3 2 6 2" xfId="4965" xr:uid="{00000000-0005-0000-0000-000042110000}"/>
    <cellStyle name="Обычный 6 3 2 6 2 2" xfId="9247" xr:uid="{00000000-0005-0000-0000-000043110000}"/>
    <cellStyle name="Обычный 6 3 2 6 3" xfId="7115" xr:uid="{00000000-0005-0000-0000-000044110000}"/>
    <cellStyle name="Обычный 6 3 2 7" xfId="2943" xr:uid="{00000000-0005-0000-0000-000045110000}"/>
    <cellStyle name="Обычный 6 3 2 7 2" xfId="7234" xr:uid="{00000000-0005-0000-0000-000046110000}"/>
    <cellStyle name="Обычный 6 3 2 8" xfId="3057" xr:uid="{00000000-0005-0000-0000-000047110000}"/>
    <cellStyle name="Обычный 6 3 2 8 2" xfId="7348" xr:uid="{00000000-0005-0000-0000-000048110000}"/>
    <cellStyle name="Обычный 6 3 2 9" xfId="5085" xr:uid="{00000000-0005-0000-0000-000049110000}"/>
    <cellStyle name="Обычный 6 3 2 9 2" xfId="9366" xr:uid="{00000000-0005-0000-0000-00004A110000}"/>
    <cellStyle name="Обычный 6 3 3" xfId="607" xr:uid="{00000000-0005-0000-0000-00004B110000}"/>
    <cellStyle name="Обычный 6 3 3 2" xfId="931" xr:uid="{00000000-0005-0000-0000-00004C110000}"/>
    <cellStyle name="Обычный 6 3 3 2 2" xfId="1533" xr:uid="{00000000-0005-0000-0000-00004D110000}"/>
    <cellStyle name="Обычный 6 3 3 2 2 2" xfId="2492" xr:uid="{00000000-0005-0000-0000-00004E110000}"/>
    <cellStyle name="Обычный 6 3 3 2 2 2 2" xfId="4764" xr:uid="{00000000-0005-0000-0000-00004F110000}"/>
    <cellStyle name="Обычный 6 3 3 2 2 2 2 2" xfId="9053" xr:uid="{00000000-0005-0000-0000-000050110000}"/>
    <cellStyle name="Обычный 6 3 3 2 2 2 3" xfId="6919" xr:uid="{00000000-0005-0000-0000-000051110000}"/>
    <cellStyle name="Обычный 6 3 3 2 2 3" xfId="3814" xr:uid="{00000000-0005-0000-0000-000052110000}"/>
    <cellStyle name="Обычный 6 3 3 2 2 3 2" xfId="8105" xr:uid="{00000000-0005-0000-0000-000053110000}"/>
    <cellStyle name="Обычный 6 3 3 2 2 4" xfId="5971" xr:uid="{00000000-0005-0000-0000-000054110000}"/>
    <cellStyle name="Обычный 6 3 3 2 3" xfId="2020" xr:uid="{00000000-0005-0000-0000-000055110000}"/>
    <cellStyle name="Обычный 6 3 3 2 3 2" xfId="4292" xr:uid="{00000000-0005-0000-0000-000056110000}"/>
    <cellStyle name="Обычный 6 3 3 2 3 2 2" xfId="8581" xr:uid="{00000000-0005-0000-0000-000057110000}"/>
    <cellStyle name="Обычный 6 3 3 2 3 3" xfId="6447" xr:uid="{00000000-0005-0000-0000-000058110000}"/>
    <cellStyle name="Обычный 6 3 3 2 4" xfId="3342" xr:uid="{00000000-0005-0000-0000-000059110000}"/>
    <cellStyle name="Обычный 6 3 3 2 4 2" xfId="7633" xr:uid="{00000000-0005-0000-0000-00005A110000}"/>
    <cellStyle name="Обычный 6 3 3 2 5" xfId="5496" xr:uid="{00000000-0005-0000-0000-00005B110000}"/>
    <cellStyle name="Обычный 6 3 3 3" xfId="1305" xr:uid="{00000000-0005-0000-0000-00005C110000}"/>
    <cellStyle name="Обычный 6 3 3 3 2" xfId="2264" xr:uid="{00000000-0005-0000-0000-00005D110000}"/>
    <cellStyle name="Обычный 6 3 3 3 2 2" xfId="4536" xr:uid="{00000000-0005-0000-0000-00005E110000}"/>
    <cellStyle name="Обычный 6 3 3 3 2 2 2" xfId="8825" xr:uid="{00000000-0005-0000-0000-00005F110000}"/>
    <cellStyle name="Обычный 6 3 3 3 2 3" xfId="6691" xr:uid="{00000000-0005-0000-0000-000060110000}"/>
    <cellStyle name="Обычный 6 3 3 3 3" xfId="3586" xr:uid="{00000000-0005-0000-0000-000061110000}"/>
    <cellStyle name="Обычный 6 3 3 3 3 2" xfId="7877" xr:uid="{00000000-0005-0000-0000-000062110000}"/>
    <cellStyle name="Обычный 6 3 3 3 4" xfId="5743" xr:uid="{00000000-0005-0000-0000-000063110000}"/>
    <cellStyle name="Обычный 6 3 3 4" xfId="1791" xr:uid="{00000000-0005-0000-0000-000064110000}"/>
    <cellStyle name="Обычный 6 3 3 4 2" xfId="4064" xr:uid="{00000000-0005-0000-0000-000065110000}"/>
    <cellStyle name="Обычный 6 3 3 4 2 2" xfId="8353" xr:uid="{00000000-0005-0000-0000-000066110000}"/>
    <cellStyle name="Обычный 6 3 3 4 3" xfId="6219" xr:uid="{00000000-0005-0000-0000-000067110000}"/>
    <cellStyle name="Обычный 6 3 3 5" xfId="3114" xr:uid="{00000000-0005-0000-0000-000068110000}"/>
    <cellStyle name="Обычный 6 3 3 5 2" xfId="7405" xr:uid="{00000000-0005-0000-0000-000069110000}"/>
    <cellStyle name="Обычный 6 3 3 6" xfId="5266" xr:uid="{00000000-0005-0000-0000-00006A110000}"/>
    <cellStyle name="Обычный 6 3 4" xfId="816" xr:uid="{00000000-0005-0000-0000-00006B110000}"/>
    <cellStyle name="Обычный 6 3 4 2" xfId="1419" xr:uid="{00000000-0005-0000-0000-00006C110000}"/>
    <cellStyle name="Обычный 6 3 4 2 2" xfId="2378" xr:uid="{00000000-0005-0000-0000-00006D110000}"/>
    <cellStyle name="Обычный 6 3 4 2 2 2" xfId="4650" xr:uid="{00000000-0005-0000-0000-00006E110000}"/>
    <cellStyle name="Обычный 6 3 4 2 2 2 2" xfId="8939" xr:uid="{00000000-0005-0000-0000-00006F110000}"/>
    <cellStyle name="Обычный 6 3 4 2 2 3" xfId="6805" xr:uid="{00000000-0005-0000-0000-000070110000}"/>
    <cellStyle name="Обычный 6 3 4 2 3" xfId="3700" xr:uid="{00000000-0005-0000-0000-000071110000}"/>
    <cellStyle name="Обычный 6 3 4 2 3 2" xfId="7991" xr:uid="{00000000-0005-0000-0000-000072110000}"/>
    <cellStyle name="Обычный 6 3 4 2 4" xfId="5857" xr:uid="{00000000-0005-0000-0000-000073110000}"/>
    <cellStyle name="Обычный 6 3 4 3" xfId="1906" xr:uid="{00000000-0005-0000-0000-000074110000}"/>
    <cellStyle name="Обычный 6 3 4 3 2" xfId="4178" xr:uid="{00000000-0005-0000-0000-000075110000}"/>
    <cellStyle name="Обычный 6 3 4 3 2 2" xfId="8467" xr:uid="{00000000-0005-0000-0000-000076110000}"/>
    <cellStyle name="Обычный 6 3 4 3 3" xfId="6333" xr:uid="{00000000-0005-0000-0000-000077110000}"/>
    <cellStyle name="Обычный 6 3 4 4" xfId="3228" xr:uid="{00000000-0005-0000-0000-000078110000}"/>
    <cellStyle name="Обычный 6 3 4 4 2" xfId="7519" xr:uid="{00000000-0005-0000-0000-000079110000}"/>
    <cellStyle name="Обычный 6 3 4 5" xfId="5382" xr:uid="{00000000-0005-0000-0000-00007A110000}"/>
    <cellStyle name="Обычный 6 3 5" xfId="1190" xr:uid="{00000000-0005-0000-0000-00007B110000}"/>
    <cellStyle name="Обычный 6 3 5 2" xfId="2150" xr:uid="{00000000-0005-0000-0000-00007C110000}"/>
    <cellStyle name="Обычный 6 3 5 2 2" xfId="4422" xr:uid="{00000000-0005-0000-0000-00007D110000}"/>
    <cellStyle name="Обычный 6 3 5 2 2 2" xfId="8711" xr:uid="{00000000-0005-0000-0000-00007E110000}"/>
    <cellStyle name="Обычный 6 3 5 2 3" xfId="6577" xr:uid="{00000000-0005-0000-0000-00007F110000}"/>
    <cellStyle name="Обычный 6 3 5 3" xfId="3472" xr:uid="{00000000-0005-0000-0000-000080110000}"/>
    <cellStyle name="Обычный 6 3 5 3 2" xfId="7763" xr:uid="{00000000-0005-0000-0000-000081110000}"/>
    <cellStyle name="Обычный 6 3 5 4" xfId="5629" xr:uid="{00000000-0005-0000-0000-000082110000}"/>
    <cellStyle name="Обычный 6 3 6" xfId="1675" xr:uid="{00000000-0005-0000-0000-000083110000}"/>
    <cellStyle name="Обычный 6 3 6 2" xfId="3950" xr:uid="{00000000-0005-0000-0000-000084110000}"/>
    <cellStyle name="Обычный 6 3 6 2 2" xfId="8239" xr:uid="{00000000-0005-0000-0000-000085110000}"/>
    <cellStyle name="Обычный 6 3 6 3" xfId="6105" xr:uid="{00000000-0005-0000-0000-000086110000}"/>
    <cellStyle name="Обычный 6 3 7" xfId="2765" xr:uid="{00000000-0005-0000-0000-000087110000}"/>
    <cellStyle name="Обычный 6 3 7 2" xfId="4908" xr:uid="{00000000-0005-0000-0000-000088110000}"/>
    <cellStyle name="Обычный 6 3 7 2 2" xfId="9190" xr:uid="{00000000-0005-0000-0000-000089110000}"/>
    <cellStyle name="Обычный 6 3 7 3" xfId="7058" xr:uid="{00000000-0005-0000-0000-00008A110000}"/>
    <cellStyle name="Обычный 6 3 8" xfId="2886" xr:uid="{00000000-0005-0000-0000-00008B110000}"/>
    <cellStyle name="Обычный 6 3 8 2" xfId="7177" xr:uid="{00000000-0005-0000-0000-00008C110000}"/>
    <cellStyle name="Обычный 6 3 9" xfId="3000" xr:uid="{00000000-0005-0000-0000-00008D110000}"/>
    <cellStyle name="Обычный 6 3 9 2" xfId="7291" xr:uid="{00000000-0005-0000-0000-00008E110000}"/>
    <cellStyle name="Обычный 6 4" xfId="399" xr:uid="{00000000-0005-0000-0000-00008F110000}"/>
    <cellStyle name="Обычный 6 4 10" xfId="5047" xr:uid="{00000000-0005-0000-0000-000090110000}"/>
    <cellStyle name="Обычный 6 4 10 2" xfId="9328" xr:uid="{00000000-0005-0000-0000-000091110000}"/>
    <cellStyle name="Обычный 6 4 11" xfId="5169" xr:uid="{00000000-0005-0000-0000-000092110000}"/>
    <cellStyle name="Обычный 6 4 12" xfId="9568" xr:uid="{00000000-0005-0000-0000-000093110000}"/>
    <cellStyle name="Обычный 6 4 13" xfId="9669" xr:uid="{00000000-0005-0000-0000-000094110000}"/>
    <cellStyle name="Обычный 6 4 14" xfId="9783" xr:uid="{018652CC-3A8C-4D2D-A992-8DF8F32DD338}"/>
    <cellStyle name="Обычный 6 4 2" xfId="500" xr:uid="{00000000-0005-0000-0000-000095110000}"/>
    <cellStyle name="Обычный 6 4 2 10" xfId="5227" xr:uid="{00000000-0005-0000-0000-000096110000}"/>
    <cellStyle name="Обычный 6 4 2 11" xfId="9726" xr:uid="{00000000-0005-0000-0000-000097110000}"/>
    <cellStyle name="Обычный 6 4 2 12" xfId="9840" xr:uid="{7A1ED9F4-31C1-4A4D-9E2B-DA5B5C52F296}"/>
    <cellStyle name="Обычный 6 4 2 2" xfId="686" xr:uid="{00000000-0005-0000-0000-000098110000}"/>
    <cellStyle name="Обычный 6 4 2 2 2" xfId="1007" xr:uid="{00000000-0005-0000-0000-000099110000}"/>
    <cellStyle name="Обычный 6 4 2 2 2 2" xfId="1609" xr:uid="{00000000-0005-0000-0000-00009A110000}"/>
    <cellStyle name="Обычный 6 4 2 2 2 2 2" xfId="2568" xr:uid="{00000000-0005-0000-0000-00009B110000}"/>
    <cellStyle name="Обычный 6 4 2 2 2 2 2 2" xfId="4840" xr:uid="{00000000-0005-0000-0000-00009C110000}"/>
    <cellStyle name="Обычный 6 4 2 2 2 2 2 2 2" xfId="9129" xr:uid="{00000000-0005-0000-0000-00009D110000}"/>
    <cellStyle name="Обычный 6 4 2 2 2 2 2 3" xfId="6995" xr:uid="{00000000-0005-0000-0000-00009E110000}"/>
    <cellStyle name="Обычный 6 4 2 2 2 2 3" xfId="3890" xr:uid="{00000000-0005-0000-0000-00009F110000}"/>
    <cellStyle name="Обычный 6 4 2 2 2 2 3 2" xfId="8181" xr:uid="{00000000-0005-0000-0000-0000A0110000}"/>
    <cellStyle name="Обычный 6 4 2 2 2 2 4" xfId="6047" xr:uid="{00000000-0005-0000-0000-0000A1110000}"/>
    <cellStyle name="Обычный 6 4 2 2 2 3" xfId="2096" xr:uid="{00000000-0005-0000-0000-0000A2110000}"/>
    <cellStyle name="Обычный 6 4 2 2 2 3 2" xfId="4368" xr:uid="{00000000-0005-0000-0000-0000A3110000}"/>
    <cellStyle name="Обычный 6 4 2 2 2 3 2 2" xfId="8657" xr:uid="{00000000-0005-0000-0000-0000A4110000}"/>
    <cellStyle name="Обычный 6 4 2 2 2 3 3" xfId="6523" xr:uid="{00000000-0005-0000-0000-0000A5110000}"/>
    <cellStyle name="Обычный 6 4 2 2 2 4" xfId="3418" xr:uid="{00000000-0005-0000-0000-0000A6110000}"/>
    <cellStyle name="Обычный 6 4 2 2 2 4 2" xfId="7709" xr:uid="{00000000-0005-0000-0000-0000A7110000}"/>
    <cellStyle name="Обычный 6 4 2 2 2 5" xfId="5572" xr:uid="{00000000-0005-0000-0000-0000A8110000}"/>
    <cellStyle name="Обычный 6 4 2 2 3" xfId="1381" xr:uid="{00000000-0005-0000-0000-0000A9110000}"/>
    <cellStyle name="Обычный 6 4 2 2 3 2" xfId="2340" xr:uid="{00000000-0005-0000-0000-0000AA110000}"/>
    <cellStyle name="Обычный 6 4 2 2 3 2 2" xfId="4612" xr:uid="{00000000-0005-0000-0000-0000AB110000}"/>
    <cellStyle name="Обычный 6 4 2 2 3 2 2 2" xfId="8901" xr:uid="{00000000-0005-0000-0000-0000AC110000}"/>
    <cellStyle name="Обычный 6 4 2 2 3 2 3" xfId="6767" xr:uid="{00000000-0005-0000-0000-0000AD110000}"/>
    <cellStyle name="Обычный 6 4 2 2 3 3" xfId="3662" xr:uid="{00000000-0005-0000-0000-0000AE110000}"/>
    <cellStyle name="Обычный 6 4 2 2 3 3 2" xfId="7953" xr:uid="{00000000-0005-0000-0000-0000AF110000}"/>
    <cellStyle name="Обычный 6 4 2 2 3 4" xfId="5819" xr:uid="{00000000-0005-0000-0000-0000B0110000}"/>
    <cellStyle name="Обычный 6 4 2 2 4" xfId="1867" xr:uid="{00000000-0005-0000-0000-0000B1110000}"/>
    <cellStyle name="Обычный 6 4 2 2 4 2" xfId="4140" xr:uid="{00000000-0005-0000-0000-0000B2110000}"/>
    <cellStyle name="Обычный 6 4 2 2 4 2 2" xfId="8429" xr:uid="{00000000-0005-0000-0000-0000B3110000}"/>
    <cellStyle name="Обычный 6 4 2 2 4 3" xfId="6295" xr:uid="{00000000-0005-0000-0000-0000B4110000}"/>
    <cellStyle name="Обычный 6 4 2 2 5" xfId="3190" xr:uid="{00000000-0005-0000-0000-0000B5110000}"/>
    <cellStyle name="Обычный 6 4 2 2 5 2" xfId="7481" xr:uid="{00000000-0005-0000-0000-0000B6110000}"/>
    <cellStyle name="Обычный 6 4 2 2 6" xfId="5342" xr:uid="{00000000-0005-0000-0000-0000B7110000}"/>
    <cellStyle name="Обычный 6 4 2 3" xfId="892" xr:uid="{00000000-0005-0000-0000-0000B8110000}"/>
    <cellStyle name="Обычный 6 4 2 3 2" xfId="1495" xr:uid="{00000000-0005-0000-0000-0000B9110000}"/>
    <cellStyle name="Обычный 6 4 2 3 2 2" xfId="2454" xr:uid="{00000000-0005-0000-0000-0000BA110000}"/>
    <cellStyle name="Обычный 6 4 2 3 2 2 2" xfId="4726" xr:uid="{00000000-0005-0000-0000-0000BB110000}"/>
    <cellStyle name="Обычный 6 4 2 3 2 2 2 2" xfId="9015" xr:uid="{00000000-0005-0000-0000-0000BC110000}"/>
    <cellStyle name="Обычный 6 4 2 3 2 2 3" xfId="6881" xr:uid="{00000000-0005-0000-0000-0000BD110000}"/>
    <cellStyle name="Обычный 6 4 2 3 2 3" xfId="3776" xr:uid="{00000000-0005-0000-0000-0000BE110000}"/>
    <cellStyle name="Обычный 6 4 2 3 2 3 2" xfId="8067" xr:uid="{00000000-0005-0000-0000-0000BF110000}"/>
    <cellStyle name="Обычный 6 4 2 3 2 4" xfId="5933" xr:uid="{00000000-0005-0000-0000-0000C0110000}"/>
    <cellStyle name="Обычный 6 4 2 3 3" xfId="1982" xr:uid="{00000000-0005-0000-0000-0000C1110000}"/>
    <cellStyle name="Обычный 6 4 2 3 3 2" xfId="4254" xr:uid="{00000000-0005-0000-0000-0000C2110000}"/>
    <cellStyle name="Обычный 6 4 2 3 3 2 2" xfId="8543" xr:uid="{00000000-0005-0000-0000-0000C3110000}"/>
    <cellStyle name="Обычный 6 4 2 3 3 3" xfId="6409" xr:uid="{00000000-0005-0000-0000-0000C4110000}"/>
    <cellStyle name="Обычный 6 4 2 3 4" xfId="3304" xr:uid="{00000000-0005-0000-0000-0000C5110000}"/>
    <cellStyle name="Обычный 6 4 2 3 4 2" xfId="7595" xr:uid="{00000000-0005-0000-0000-0000C6110000}"/>
    <cellStyle name="Обычный 6 4 2 3 5" xfId="5458" xr:uid="{00000000-0005-0000-0000-0000C7110000}"/>
    <cellStyle name="Обычный 6 4 2 4" xfId="1266" xr:uid="{00000000-0005-0000-0000-0000C8110000}"/>
    <cellStyle name="Обычный 6 4 2 4 2" xfId="2226" xr:uid="{00000000-0005-0000-0000-0000C9110000}"/>
    <cellStyle name="Обычный 6 4 2 4 2 2" xfId="4498" xr:uid="{00000000-0005-0000-0000-0000CA110000}"/>
    <cellStyle name="Обычный 6 4 2 4 2 2 2" xfId="8787" xr:uid="{00000000-0005-0000-0000-0000CB110000}"/>
    <cellStyle name="Обычный 6 4 2 4 2 3" xfId="6653" xr:uid="{00000000-0005-0000-0000-0000CC110000}"/>
    <cellStyle name="Обычный 6 4 2 4 3" xfId="3548" xr:uid="{00000000-0005-0000-0000-0000CD110000}"/>
    <cellStyle name="Обычный 6 4 2 4 3 2" xfId="7839" xr:uid="{00000000-0005-0000-0000-0000CE110000}"/>
    <cellStyle name="Обычный 6 4 2 4 4" xfId="5705" xr:uid="{00000000-0005-0000-0000-0000CF110000}"/>
    <cellStyle name="Обычный 6 4 2 5" xfId="1751" xr:uid="{00000000-0005-0000-0000-0000D0110000}"/>
    <cellStyle name="Обычный 6 4 2 5 2" xfId="4026" xr:uid="{00000000-0005-0000-0000-0000D1110000}"/>
    <cellStyle name="Обычный 6 4 2 5 2 2" xfId="8315" xr:uid="{00000000-0005-0000-0000-0000D2110000}"/>
    <cellStyle name="Обычный 6 4 2 5 3" xfId="6181" xr:uid="{00000000-0005-0000-0000-0000D3110000}"/>
    <cellStyle name="Обычный 6 4 2 6" xfId="2841" xr:uid="{00000000-0005-0000-0000-0000D4110000}"/>
    <cellStyle name="Обычный 6 4 2 6 2" xfId="4984" xr:uid="{00000000-0005-0000-0000-0000D5110000}"/>
    <cellStyle name="Обычный 6 4 2 6 2 2" xfId="9266" xr:uid="{00000000-0005-0000-0000-0000D6110000}"/>
    <cellStyle name="Обычный 6 4 2 6 3" xfId="7134" xr:uid="{00000000-0005-0000-0000-0000D7110000}"/>
    <cellStyle name="Обычный 6 4 2 7" xfId="2962" xr:uid="{00000000-0005-0000-0000-0000D8110000}"/>
    <cellStyle name="Обычный 6 4 2 7 2" xfId="7253" xr:uid="{00000000-0005-0000-0000-0000D9110000}"/>
    <cellStyle name="Обычный 6 4 2 8" xfId="3076" xr:uid="{00000000-0005-0000-0000-0000DA110000}"/>
    <cellStyle name="Обычный 6 4 2 8 2" xfId="7367" xr:uid="{00000000-0005-0000-0000-0000DB110000}"/>
    <cellStyle name="Обычный 6 4 2 9" xfId="5104" xr:uid="{00000000-0005-0000-0000-0000DC110000}"/>
    <cellStyle name="Обычный 6 4 2 9 2" xfId="9385" xr:uid="{00000000-0005-0000-0000-0000DD110000}"/>
    <cellStyle name="Обычный 6 4 3" xfId="627" xr:uid="{00000000-0005-0000-0000-0000DE110000}"/>
    <cellStyle name="Обычный 6 4 3 2" xfId="950" xr:uid="{00000000-0005-0000-0000-0000DF110000}"/>
    <cellStyle name="Обычный 6 4 3 2 2" xfId="1552" xr:uid="{00000000-0005-0000-0000-0000E0110000}"/>
    <cellStyle name="Обычный 6 4 3 2 2 2" xfId="2511" xr:uid="{00000000-0005-0000-0000-0000E1110000}"/>
    <cellStyle name="Обычный 6 4 3 2 2 2 2" xfId="4783" xr:uid="{00000000-0005-0000-0000-0000E2110000}"/>
    <cellStyle name="Обычный 6 4 3 2 2 2 2 2" xfId="9072" xr:uid="{00000000-0005-0000-0000-0000E3110000}"/>
    <cellStyle name="Обычный 6 4 3 2 2 2 3" xfId="6938" xr:uid="{00000000-0005-0000-0000-0000E4110000}"/>
    <cellStyle name="Обычный 6 4 3 2 2 3" xfId="3833" xr:uid="{00000000-0005-0000-0000-0000E5110000}"/>
    <cellStyle name="Обычный 6 4 3 2 2 3 2" xfId="8124" xr:uid="{00000000-0005-0000-0000-0000E6110000}"/>
    <cellStyle name="Обычный 6 4 3 2 2 4" xfId="5990" xr:uid="{00000000-0005-0000-0000-0000E7110000}"/>
    <cellStyle name="Обычный 6 4 3 2 3" xfId="2039" xr:uid="{00000000-0005-0000-0000-0000E8110000}"/>
    <cellStyle name="Обычный 6 4 3 2 3 2" xfId="4311" xr:uid="{00000000-0005-0000-0000-0000E9110000}"/>
    <cellStyle name="Обычный 6 4 3 2 3 2 2" xfId="8600" xr:uid="{00000000-0005-0000-0000-0000EA110000}"/>
    <cellStyle name="Обычный 6 4 3 2 3 3" xfId="6466" xr:uid="{00000000-0005-0000-0000-0000EB110000}"/>
    <cellStyle name="Обычный 6 4 3 2 4" xfId="3361" xr:uid="{00000000-0005-0000-0000-0000EC110000}"/>
    <cellStyle name="Обычный 6 4 3 2 4 2" xfId="7652" xr:uid="{00000000-0005-0000-0000-0000ED110000}"/>
    <cellStyle name="Обычный 6 4 3 2 5" xfId="5515" xr:uid="{00000000-0005-0000-0000-0000EE110000}"/>
    <cellStyle name="Обычный 6 4 3 3" xfId="1324" xr:uid="{00000000-0005-0000-0000-0000EF110000}"/>
    <cellStyle name="Обычный 6 4 3 3 2" xfId="2283" xr:uid="{00000000-0005-0000-0000-0000F0110000}"/>
    <cellStyle name="Обычный 6 4 3 3 2 2" xfId="4555" xr:uid="{00000000-0005-0000-0000-0000F1110000}"/>
    <cellStyle name="Обычный 6 4 3 3 2 2 2" xfId="8844" xr:uid="{00000000-0005-0000-0000-0000F2110000}"/>
    <cellStyle name="Обычный 6 4 3 3 2 3" xfId="6710" xr:uid="{00000000-0005-0000-0000-0000F3110000}"/>
    <cellStyle name="Обычный 6 4 3 3 3" xfId="3605" xr:uid="{00000000-0005-0000-0000-0000F4110000}"/>
    <cellStyle name="Обычный 6 4 3 3 3 2" xfId="7896" xr:uid="{00000000-0005-0000-0000-0000F5110000}"/>
    <cellStyle name="Обычный 6 4 3 3 4" xfId="5762" xr:uid="{00000000-0005-0000-0000-0000F6110000}"/>
    <cellStyle name="Обычный 6 4 3 4" xfId="1810" xr:uid="{00000000-0005-0000-0000-0000F7110000}"/>
    <cellStyle name="Обычный 6 4 3 4 2" xfId="4083" xr:uid="{00000000-0005-0000-0000-0000F8110000}"/>
    <cellStyle name="Обычный 6 4 3 4 2 2" xfId="8372" xr:uid="{00000000-0005-0000-0000-0000F9110000}"/>
    <cellStyle name="Обычный 6 4 3 4 3" xfId="6238" xr:uid="{00000000-0005-0000-0000-0000FA110000}"/>
    <cellStyle name="Обычный 6 4 3 5" xfId="3133" xr:uid="{00000000-0005-0000-0000-0000FB110000}"/>
    <cellStyle name="Обычный 6 4 3 5 2" xfId="7424" xr:uid="{00000000-0005-0000-0000-0000FC110000}"/>
    <cellStyle name="Обычный 6 4 3 6" xfId="5285" xr:uid="{00000000-0005-0000-0000-0000FD110000}"/>
    <cellStyle name="Обычный 6 4 4" xfId="835" xr:uid="{00000000-0005-0000-0000-0000FE110000}"/>
    <cellStyle name="Обычный 6 4 4 2" xfId="1438" xr:uid="{00000000-0005-0000-0000-0000FF110000}"/>
    <cellStyle name="Обычный 6 4 4 2 2" xfId="2397" xr:uid="{00000000-0005-0000-0000-000000120000}"/>
    <cellStyle name="Обычный 6 4 4 2 2 2" xfId="4669" xr:uid="{00000000-0005-0000-0000-000001120000}"/>
    <cellStyle name="Обычный 6 4 4 2 2 2 2" xfId="8958" xr:uid="{00000000-0005-0000-0000-000002120000}"/>
    <cellStyle name="Обычный 6 4 4 2 2 3" xfId="6824" xr:uid="{00000000-0005-0000-0000-000003120000}"/>
    <cellStyle name="Обычный 6 4 4 2 3" xfId="3719" xr:uid="{00000000-0005-0000-0000-000004120000}"/>
    <cellStyle name="Обычный 6 4 4 2 3 2" xfId="8010" xr:uid="{00000000-0005-0000-0000-000005120000}"/>
    <cellStyle name="Обычный 6 4 4 2 4" xfId="5876" xr:uid="{00000000-0005-0000-0000-000006120000}"/>
    <cellStyle name="Обычный 6 4 4 3" xfId="1925" xr:uid="{00000000-0005-0000-0000-000007120000}"/>
    <cellStyle name="Обычный 6 4 4 3 2" xfId="4197" xr:uid="{00000000-0005-0000-0000-000008120000}"/>
    <cellStyle name="Обычный 6 4 4 3 2 2" xfId="8486" xr:uid="{00000000-0005-0000-0000-000009120000}"/>
    <cellStyle name="Обычный 6 4 4 3 3" xfId="6352" xr:uid="{00000000-0005-0000-0000-00000A120000}"/>
    <cellStyle name="Обычный 6 4 4 4" xfId="3247" xr:uid="{00000000-0005-0000-0000-00000B120000}"/>
    <cellStyle name="Обычный 6 4 4 4 2" xfId="7538" xr:uid="{00000000-0005-0000-0000-00000C120000}"/>
    <cellStyle name="Обычный 6 4 4 5" xfId="5401" xr:uid="{00000000-0005-0000-0000-00000D120000}"/>
    <cellStyle name="Обычный 6 4 5" xfId="1209" xr:uid="{00000000-0005-0000-0000-00000E120000}"/>
    <cellStyle name="Обычный 6 4 5 2" xfId="2169" xr:uid="{00000000-0005-0000-0000-00000F120000}"/>
    <cellStyle name="Обычный 6 4 5 2 2" xfId="4441" xr:uid="{00000000-0005-0000-0000-000010120000}"/>
    <cellStyle name="Обычный 6 4 5 2 2 2" xfId="8730" xr:uid="{00000000-0005-0000-0000-000011120000}"/>
    <cellStyle name="Обычный 6 4 5 2 3" xfId="6596" xr:uid="{00000000-0005-0000-0000-000012120000}"/>
    <cellStyle name="Обычный 6 4 5 3" xfId="3491" xr:uid="{00000000-0005-0000-0000-000013120000}"/>
    <cellStyle name="Обычный 6 4 5 3 2" xfId="7782" xr:uid="{00000000-0005-0000-0000-000014120000}"/>
    <cellStyle name="Обычный 6 4 5 4" xfId="5648" xr:uid="{00000000-0005-0000-0000-000015120000}"/>
    <cellStyle name="Обычный 6 4 6" xfId="1694" xr:uid="{00000000-0005-0000-0000-000016120000}"/>
    <cellStyle name="Обычный 6 4 6 2" xfId="3969" xr:uid="{00000000-0005-0000-0000-000017120000}"/>
    <cellStyle name="Обычный 6 4 6 2 2" xfId="8258" xr:uid="{00000000-0005-0000-0000-000018120000}"/>
    <cellStyle name="Обычный 6 4 6 3" xfId="6124" xr:uid="{00000000-0005-0000-0000-000019120000}"/>
    <cellStyle name="Обычный 6 4 7" xfId="2784" xr:uid="{00000000-0005-0000-0000-00001A120000}"/>
    <cellStyle name="Обычный 6 4 7 2" xfId="4927" xr:uid="{00000000-0005-0000-0000-00001B120000}"/>
    <cellStyle name="Обычный 6 4 7 2 2" xfId="9209" xr:uid="{00000000-0005-0000-0000-00001C120000}"/>
    <cellStyle name="Обычный 6 4 7 3" xfId="7077" xr:uid="{00000000-0005-0000-0000-00001D120000}"/>
    <cellStyle name="Обычный 6 4 8" xfId="2905" xr:uid="{00000000-0005-0000-0000-00001E120000}"/>
    <cellStyle name="Обычный 6 4 8 2" xfId="7196" xr:uid="{00000000-0005-0000-0000-00001F120000}"/>
    <cellStyle name="Обычный 6 4 9" xfId="3019" xr:uid="{00000000-0005-0000-0000-000020120000}"/>
    <cellStyle name="Обычный 6 4 9 2" xfId="7310" xr:uid="{00000000-0005-0000-0000-000021120000}"/>
    <cellStyle name="Обычный 6 5" xfId="461" xr:uid="{00000000-0005-0000-0000-000022120000}"/>
    <cellStyle name="Обычный 6 5 10" xfId="5189" xr:uid="{00000000-0005-0000-0000-000023120000}"/>
    <cellStyle name="Обычный 6 5 11" xfId="9688" xr:uid="{00000000-0005-0000-0000-000024120000}"/>
    <cellStyle name="Обычный 6 5 12" xfId="9802" xr:uid="{B82F1CF3-4D95-490F-8C3B-FE5FA963D80E}"/>
    <cellStyle name="Обычный 6 5 2" xfId="648" xr:uid="{00000000-0005-0000-0000-000025120000}"/>
    <cellStyle name="Обычный 6 5 2 2" xfId="969" xr:uid="{00000000-0005-0000-0000-000026120000}"/>
    <cellStyle name="Обычный 6 5 2 2 2" xfId="1571" xr:uid="{00000000-0005-0000-0000-000027120000}"/>
    <cellStyle name="Обычный 6 5 2 2 2 2" xfId="2530" xr:uid="{00000000-0005-0000-0000-000028120000}"/>
    <cellStyle name="Обычный 6 5 2 2 2 2 2" xfId="4802" xr:uid="{00000000-0005-0000-0000-000029120000}"/>
    <cellStyle name="Обычный 6 5 2 2 2 2 2 2" xfId="9091" xr:uid="{00000000-0005-0000-0000-00002A120000}"/>
    <cellStyle name="Обычный 6 5 2 2 2 2 3" xfId="6957" xr:uid="{00000000-0005-0000-0000-00002B120000}"/>
    <cellStyle name="Обычный 6 5 2 2 2 3" xfId="3852" xr:uid="{00000000-0005-0000-0000-00002C120000}"/>
    <cellStyle name="Обычный 6 5 2 2 2 3 2" xfId="8143" xr:uid="{00000000-0005-0000-0000-00002D120000}"/>
    <cellStyle name="Обычный 6 5 2 2 2 4" xfId="6009" xr:uid="{00000000-0005-0000-0000-00002E120000}"/>
    <cellStyle name="Обычный 6 5 2 2 3" xfId="2058" xr:uid="{00000000-0005-0000-0000-00002F120000}"/>
    <cellStyle name="Обычный 6 5 2 2 3 2" xfId="4330" xr:uid="{00000000-0005-0000-0000-000030120000}"/>
    <cellStyle name="Обычный 6 5 2 2 3 2 2" xfId="8619" xr:uid="{00000000-0005-0000-0000-000031120000}"/>
    <cellStyle name="Обычный 6 5 2 2 3 3" xfId="6485" xr:uid="{00000000-0005-0000-0000-000032120000}"/>
    <cellStyle name="Обычный 6 5 2 2 4" xfId="3380" xr:uid="{00000000-0005-0000-0000-000033120000}"/>
    <cellStyle name="Обычный 6 5 2 2 4 2" xfId="7671" xr:uid="{00000000-0005-0000-0000-000034120000}"/>
    <cellStyle name="Обычный 6 5 2 2 5" xfId="5534" xr:uid="{00000000-0005-0000-0000-000035120000}"/>
    <cellStyle name="Обычный 6 5 2 3" xfId="1343" xr:uid="{00000000-0005-0000-0000-000036120000}"/>
    <cellStyle name="Обычный 6 5 2 3 2" xfId="2302" xr:uid="{00000000-0005-0000-0000-000037120000}"/>
    <cellStyle name="Обычный 6 5 2 3 2 2" xfId="4574" xr:uid="{00000000-0005-0000-0000-000038120000}"/>
    <cellStyle name="Обычный 6 5 2 3 2 2 2" xfId="8863" xr:uid="{00000000-0005-0000-0000-000039120000}"/>
    <cellStyle name="Обычный 6 5 2 3 2 3" xfId="6729" xr:uid="{00000000-0005-0000-0000-00003A120000}"/>
    <cellStyle name="Обычный 6 5 2 3 3" xfId="3624" xr:uid="{00000000-0005-0000-0000-00003B120000}"/>
    <cellStyle name="Обычный 6 5 2 3 3 2" xfId="7915" xr:uid="{00000000-0005-0000-0000-00003C120000}"/>
    <cellStyle name="Обычный 6 5 2 3 4" xfId="5781" xr:uid="{00000000-0005-0000-0000-00003D120000}"/>
    <cellStyle name="Обычный 6 5 2 4" xfId="1829" xr:uid="{00000000-0005-0000-0000-00003E120000}"/>
    <cellStyle name="Обычный 6 5 2 4 2" xfId="4102" xr:uid="{00000000-0005-0000-0000-00003F120000}"/>
    <cellStyle name="Обычный 6 5 2 4 2 2" xfId="8391" xr:uid="{00000000-0005-0000-0000-000040120000}"/>
    <cellStyle name="Обычный 6 5 2 4 3" xfId="6257" xr:uid="{00000000-0005-0000-0000-000041120000}"/>
    <cellStyle name="Обычный 6 5 2 5" xfId="3152" xr:uid="{00000000-0005-0000-0000-000042120000}"/>
    <cellStyle name="Обычный 6 5 2 5 2" xfId="7443" xr:uid="{00000000-0005-0000-0000-000043120000}"/>
    <cellStyle name="Обычный 6 5 2 6" xfId="5304" xr:uid="{00000000-0005-0000-0000-000044120000}"/>
    <cellStyle name="Обычный 6 5 3" xfId="854" xr:uid="{00000000-0005-0000-0000-000045120000}"/>
    <cellStyle name="Обычный 6 5 3 2" xfId="1457" xr:uid="{00000000-0005-0000-0000-000046120000}"/>
    <cellStyle name="Обычный 6 5 3 2 2" xfId="2416" xr:uid="{00000000-0005-0000-0000-000047120000}"/>
    <cellStyle name="Обычный 6 5 3 2 2 2" xfId="4688" xr:uid="{00000000-0005-0000-0000-000048120000}"/>
    <cellStyle name="Обычный 6 5 3 2 2 2 2" xfId="8977" xr:uid="{00000000-0005-0000-0000-000049120000}"/>
    <cellStyle name="Обычный 6 5 3 2 2 3" xfId="6843" xr:uid="{00000000-0005-0000-0000-00004A120000}"/>
    <cellStyle name="Обычный 6 5 3 2 3" xfId="3738" xr:uid="{00000000-0005-0000-0000-00004B120000}"/>
    <cellStyle name="Обычный 6 5 3 2 3 2" xfId="8029" xr:uid="{00000000-0005-0000-0000-00004C120000}"/>
    <cellStyle name="Обычный 6 5 3 2 4" xfId="5895" xr:uid="{00000000-0005-0000-0000-00004D120000}"/>
    <cellStyle name="Обычный 6 5 3 3" xfId="1944" xr:uid="{00000000-0005-0000-0000-00004E120000}"/>
    <cellStyle name="Обычный 6 5 3 3 2" xfId="4216" xr:uid="{00000000-0005-0000-0000-00004F120000}"/>
    <cellStyle name="Обычный 6 5 3 3 2 2" xfId="8505" xr:uid="{00000000-0005-0000-0000-000050120000}"/>
    <cellStyle name="Обычный 6 5 3 3 3" xfId="6371" xr:uid="{00000000-0005-0000-0000-000051120000}"/>
    <cellStyle name="Обычный 6 5 3 4" xfId="3266" xr:uid="{00000000-0005-0000-0000-000052120000}"/>
    <cellStyle name="Обычный 6 5 3 4 2" xfId="7557" xr:uid="{00000000-0005-0000-0000-000053120000}"/>
    <cellStyle name="Обычный 6 5 3 5" xfId="5420" xr:uid="{00000000-0005-0000-0000-000054120000}"/>
    <cellStyle name="Обычный 6 5 4" xfId="1228" xr:uid="{00000000-0005-0000-0000-000055120000}"/>
    <cellStyle name="Обычный 6 5 4 2" xfId="2188" xr:uid="{00000000-0005-0000-0000-000056120000}"/>
    <cellStyle name="Обычный 6 5 4 2 2" xfId="4460" xr:uid="{00000000-0005-0000-0000-000057120000}"/>
    <cellStyle name="Обычный 6 5 4 2 2 2" xfId="8749" xr:uid="{00000000-0005-0000-0000-000058120000}"/>
    <cellStyle name="Обычный 6 5 4 2 3" xfId="6615" xr:uid="{00000000-0005-0000-0000-000059120000}"/>
    <cellStyle name="Обычный 6 5 4 3" xfId="3510" xr:uid="{00000000-0005-0000-0000-00005A120000}"/>
    <cellStyle name="Обычный 6 5 4 3 2" xfId="7801" xr:uid="{00000000-0005-0000-0000-00005B120000}"/>
    <cellStyle name="Обычный 6 5 4 4" xfId="5667" xr:uid="{00000000-0005-0000-0000-00005C120000}"/>
    <cellStyle name="Обычный 6 5 5" xfId="1713" xr:uid="{00000000-0005-0000-0000-00005D120000}"/>
    <cellStyle name="Обычный 6 5 5 2" xfId="3988" xr:uid="{00000000-0005-0000-0000-00005E120000}"/>
    <cellStyle name="Обычный 6 5 5 2 2" xfId="8277" xr:uid="{00000000-0005-0000-0000-00005F120000}"/>
    <cellStyle name="Обычный 6 5 5 3" xfId="6143" xr:uid="{00000000-0005-0000-0000-000060120000}"/>
    <cellStyle name="Обычный 6 5 6" xfId="2803" xr:uid="{00000000-0005-0000-0000-000061120000}"/>
    <cellStyle name="Обычный 6 5 6 2" xfId="4946" xr:uid="{00000000-0005-0000-0000-000062120000}"/>
    <cellStyle name="Обычный 6 5 6 2 2" xfId="9228" xr:uid="{00000000-0005-0000-0000-000063120000}"/>
    <cellStyle name="Обычный 6 5 6 3" xfId="7096" xr:uid="{00000000-0005-0000-0000-000064120000}"/>
    <cellStyle name="Обычный 6 5 7" xfId="2924" xr:uid="{00000000-0005-0000-0000-000065120000}"/>
    <cellStyle name="Обычный 6 5 7 2" xfId="7215" xr:uid="{00000000-0005-0000-0000-000066120000}"/>
    <cellStyle name="Обычный 6 5 8" xfId="3038" xr:uid="{00000000-0005-0000-0000-000067120000}"/>
    <cellStyle name="Обычный 6 5 8 2" xfId="7329" xr:uid="{00000000-0005-0000-0000-000068120000}"/>
    <cellStyle name="Обычный 6 5 9" xfId="5066" xr:uid="{00000000-0005-0000-0000-000069120000}"/>
    <cellStyle name="Обычный 6 5 9 2" xfId="9347" xr:uid="{00000000-0005-0000-0000-00006A120000}"/>
    <cellStyle name="Обычный 6 6" xfId="576" xr:uid="{00000000-0005-0000-0000-00006B120000}"/>
    <cellStyle name="Обычный 6 6 2" xfId="912" xr:uid="{00000000-0005-0000-0000-00006C120000}"/>
    <cellStyle name="Обычный 6 6 2 2" xfId="1514" xr:uid="{00000000-0005-0000-0000-00006D120000}"/>
    <cellStyle name="Обычный 6 6 2 2 2" xfId="2473" xr:uid="{00000000-0005-0000-0000-00006E120000}"/>
    <cellStyle name="Обычный 6 6 2 2 2 2" xfId="4745" xr:uid="{00000000-0005-0000-0000-00006F120000}"/>
    <cellStyle name="Обычный 6 6 2 2 2 2 2" xfId="9034" xr:uid="{00000000-0005-0000-0000-000070120000}"/>
    <cellStyle name="Обычный 6 6 2 2 2 3" xfId="6900" xr:uid="{00000000-0005-0000-0000-000071120000}"/>
    <cellStyle name="Обычный 6 6 2 2 3" xfId="3795" xr:uid="{00000000-0005-0000-0000-000072120000}"/>
    <cellStyle name="Обычный 6 6 2 2 3 2" xfId="8086" xr:uid="{00000000-0005-0000-0000-000073120000}"/>
    <cellStyle name="Обычный 6 6 2 2 4" xfId="5952" xr:uid="{00000000-0005-0000-0000-000074120000}"/>
    <cellStyle name="Обычный 6 6 2 3" xfId="2001" xr:uid="{00000000-0005-0000-0000-000075120000}"/>
    <cellStyle name="Обычный 6 6 2 3 2" xfId="4273" xr:uid="{00000000-0005-0000-0000-000076120000}"/>
    <cellStyle name="Обычный 6 6 2 3 2 2" xfId="8562" xr:uid="{00000000-0005-0000-0000-000077120000}"/>
    <cellStyle name="Обычный 6 6 2 3 3" xfId="6428" xr:uid="{00000000-0005-0000-0000-000078120000}"/>
    <cellStyle name="Обычный 6 6 2 4" xfId="3323" xr:uid="{00000000-0005-0000-0000-000079120000}"/>
    <cellStyle name="Обычный 6 6 2 4 2" xfId="7614" xr:uid="{00000000-0005-0000-0000-00007A120000}"/>
    <cellStyle name="Обычный 6 6 2 5" xfId="5477" xr:uid="{00000000-0005-0000-0000-00007B120000}"/>
    <cellStyle name="Обычный 6 6 3" xfId="1286" xr:uid="{00000000-0005-0000-0000-00007C120000}"/>
    <cellStyle name="Обычный 6 6 3 2" xfId="2245" xr:uid="{00000000-0005-0000-0000-00007D120000}"/>
    <cellStyle name="Обычный 6 6 3 2 2" xfId="4517" xr:uid="{00000000-0005-0000-0000-00007E120000}"/>
    <cellStyle name="Обычный 6 6 3 2 2 2" xfId="8806" xr:uid="{00000000-0005-0000-0000-00007F120000}"/>
    <cellStyle name="Обычный 6 6 3 2 3" xfId="6672" xr:uid="{00000000-0005-0000-0000-000080120000}"/>
    <cellStyle name="Обычный 6 6 3 3" xfId="3567" xr:uid="{00000000-0005-0000-0000-000081120000}"/>
    <cellStyle name="Обычный 6 6 3 3 2" xfId="7858" xr:uid="{00000000-0005-0000-0000-000082120000}"/>
    <cellStyle name="Обычный 6 6 3 4" xfId="5724" xr:uid="{00000000-0005-0000-0000-000083120000}"/>
    <cellStyle name="Обычный 6 6 4" xfId="1771" xr:uid="{00000000-0005-0000-0000-000084120000}"/>
    <cellStyle name="Обычный 6 6 4 2" xfId="4045" xr:uid="{00000000-0005-0000-0000-000085120000}"/>
    <cellStyle name="Обычный 6 6 4 2 2" xfId="8334" xr:uid="{00000000-0005-0000-0000-000086120000}"/>
    <cellStyle name="Обычный 6 6 4 3" xfId="6200" xr:uid="{00000000-0005-0000-0000-000087120000}"/>
    <cellStyle name="Обычный 6 6 5" xfId="3095" xr:uid="{00000000-0005-0000-0000-000088120000}"/>
    <cellStyle name="Обычный 6 6 5 2" xfId="7386" xr:uid="{00000000-0005-0000-0000-000089120000}"/>
    <cellStyle name="Обычный 6 6 6" xfId="5246" xr:uid="{00000000-0005-0000-0000-00008A120000}"/>
    <cellStyle name="Обычный 6 7" xfId="797" xr:uid="{00000000-0005-0000-0000-00008B120000}"/>
    <cellStyle name="Обычный 6 7 2" xfId="1400" xr:uid="{00000000-0005-0000-0000-00008C120000}"/>
    <cellStyle name="Обычный 6 7 2 2" xfId="2359" xr:uid="{00000000-0005-0000-0000-00008D120000}"/>
    <cellStyle name="Обычный 6 7 2 2 2" xfId="4631" xr:uid="{00000000-0005-0000-0000-00008E120000}"/>
    <cellStyle name="Обычный 6 7 2 2 2 2" xfId="8920" xr:uid="{00000000-0005-0000-0000-00008F120000}"/>
    <cellStyle name="Обычный 6 7 2 2 3" xfId="6786" xr:uid="{00000000-0005-0000-0000-000090120000}"/>
    <cellStyle name="Обычный 6 7 2 3" xfId="3681" xr:uid="{00000000-0005-0000-0000-000091120000}"/>
    <cellStyle name="Обычный 6 7 2 3 2" xfId="7972" xr:uid="{00000000-0005-0000-0000-000092120000}"/>
    <cellStyle name="Обычный 6 7 2 4" xfId="5838" xr:uid="{00000000-0005-0000-0000-000093120000}"/>
    <cellStyle name="Обычный 6 7 3" xfId="1887" xr:uid="{00000000-0005-0000-0000-000094120000}"/>
    <cellStyle name="Обычный 6 7 3 2" xfId="4159" xr:uid="{00000000-0005-0000-0000-000095120000}"/>
    <cellStyle name="Обычный 6 7 3 2 2" xfId="8448" xr:uid="{00000000-0005-0000-0000-000096120000}"/>
    <cellStyle name="Обычный 6 7 3 3" xfId="6314" xr:uid="{00000000-0005-0000-0000-000097120000}"/>
    <cellStyle name="Обычный 6 7 4" xfId="3209" xr:uid="{00000000-0005-0000-0000-000098120000}"/>
    <cellStyle name="Обычный 6 7 4 2" xfId="7500" xr:uid="{00000000-0005-0000-0000-000099120000}"/>
    <cellStyle name="Обычный 6 7 5" xfId="5363" xr:uid="{00000000-0005-0000-0000-00009A120000}"/>
    <cellStyle name="Обычный 6 8" xfId="1171" xr:uid="{00000000-0005-0000-0000-00009B120000}"/>
    <cellStyle name="Обычный 6 8 2" xfId="2131" xr:uid="{00000000-0005-0000-0000-00009C120000}"/>
    <cellStyle name="Обычный 6 8 2 2" xfId="4403" xr:uid="{00000000-0005-0000-0000-00009D120000}"/>
    <cellStyle name="Обычный 6 8 2 2 2" xfId="8692" xr:uid="{00000000-0005-0000-0000-00009E120000}"/>
    <cellStyle name="Обычный 6 8 2 3" xfId="6558" xr:uid="{00000000-0005-0000-0000-00009F120000}"/>
    <cellStyle name="Обычный 6 8 3" xfId="3453" xr:uid="{00000000-0005-0000-0000-0000A0120000}"/>
    <cellStyle name="Обычный 6 8 3 2" xfId="7744" xr:uid="{00000000-0005-0000-0000-0000A1120000}"/>
    <cellStyle name="Обычный 6 8 4" xfId="5610" xr:uid="{00000000-0005-0000-0000-0000A2120000}"/>
    <cellStyle name="Обычный 6 9" xfId="1654" xr:uid="{00000000-0005-0000-0000-0000A3120000}"/>
    <cellStyle name="Обычный 6 9 2" xfId="3931" xr:uid="{00000000-0005-0000-0000-0000A4120000}"/>
    <cellStyle name="Обычный 6 9 2 2" xfId="8220" xr:uid="{00000000-0005-0000-0000-0000A5120000}"/>
    <cellStyle name="Обычный 6 9 3" xfId="6086" xr:uid="{00000000-0005-0000-0000-0000A6120000}"/>
    <cellStyle name="Обычный 7" xfId="201" xr:uid="{00000000-0005-0000-0000-0000A7120000}"/>
    <cellStyle name="Обычный 7 10" xfId="2747" xr:uid="{00000000-0005-0000-0000-0000A8120000}"/>
    <cellStyle name="Обычный 7 10 2" xfId="4890" xr:uid="{00000000-0005-0000-0000-0000A9120000}"/>
    <cellStyle name="Обычный 7 10 2 2" xfId="9172" xr:uid="{00000000-0005-0000-0000-0000AA120000}"/>
    <cellStyle name="Обычный 7 10 3" xfId="7040" xr:uid="{00000000-0005-0000-0000-0000AB120000}"/>
    <cellStyle name="Обычный 7 11" xfId="2868" xr:uid="{00000000-0005-0000-0000-0000AC120000}"/>
    <cellStyle name="Обычный 7 11 2" xfId="7159" xr:uid="{00000000-0005-0000-0000-0000AD120000}"/>
    <cellStyle name="Обычный 7 12" xfId="2982" xr:uid="{00000000-0005-0000-0000-0000AE120000}"/>
    <cellStyle name="Обычный 7 12 2" xfId="7273" xr:uid="{00000000-0005-0000-0000-0000AF120000}"/>
    <cellStyle name="Обычный 7 13" xfId="5010" xr:uid="{00000000-0005-0000-0000-0000B0120000}"/>
    <cellStyle name="Обычный 7 13 2" xfId="9291" xr:uid="{00000000-0005-0000-0000-0000B1120000}"/>
    <cellStyle name="Обычный 7 14" xfId="5128" xr:uid="{00000000-0005-0000-0000-0000B2120000}"/>
    <cellStyle name="Обычный 7 15" xfId="9632" xr:uid="{00000000-0005-0000-0000-0000B3120000}"/>
    <cellStyle name="Обычный 7 16" xfId="9746" xr:uid="{DAAF37ED-EC0B-4B30-BFDA-F2C6A53FD325}"/>
    <cellStyle name="Обычный 7 2" xfId="279" xr:uid="{00000000-0005-0000-0000-0000B4120000}"/>
    <cellStyle name="Обычный 7 2 10" xfId="2878" xr:uid="{00000000-0005-0000-0000-0000B5120000}"/>
    <cellStyle name="Обычный 7 2 10 2" xfId="7169" xr:uid="{00000000-0005-0000-0000-0000B6120000}"/>
    <cellStyle name="Обычный 7 2 11" xfId="2992" xr:uid="{00000000-0005-0000-0000-0000B7120000}"/>
    <cellStyle name="Обычный 7 2 11 2" xfId="7283" xr:uid="{00000000-0005-0000-0000-0000B8120000}"/>
    <cellStyle name="Обычный 7 2 12" xfId="5020" xr:uid="{00000000-0005-0000-0000-0000B9120000}"/>
    <cellStyle name="Обычный 7 2 12 2" xfId="9301" xr:uid="{00000000-0005-0000-0000-0000BA120000}"/>
    <cellStyle name="Обычный 7 2 13" xfId="5142" xr:uid="{00000000-0005-0000-0000-0000BB120000}"/>
    <cellStyle name="Обычный 7 2 14" xfId="9642" xr:uid="{00000000-0005-0000-0000-0000BC120000}"/>
    <cellStyle name="Обычный 7 2 15" xfId="9756" xr:uid="{18BE71DC-E9F7-4C81-9B35-F85FA926A8F3}"/>
    <cellStyle name="Обычный 7 2 2" xfId="386" xr:uid="{00000000-0005-0000-0000-0000BD120000}"/>
    <cellStyle name="Обычный 7 2 2 10" xfId="5039" xr:uid="{00000000-0005-0000-0000-0000BE120000}"/>
    <cellStyle name="Обычный 7 2 2 10 2" xfId="9320" xr:uid="{00000000-0005-0000-0000-0000BF120000}"/>
    <cellStyle name="Обычный 7 2 2 11" xfId="5161" xr:uid="{00000000-0005-0000-0000-0000C0120000}"/>
    <cellStyle name="Обычный 7 2 2 12" xfId="9661" xr:uid="{00000000-0005-0000-0000-0000C1120000}"/>
    <cellStyle name="Обычный 7 2 2 13" xfId="9775" xr:uid="{7C790F41-9183-46DC-9EF5-24AD91917380}"/>
    <cellStyle name="Обычный 7 2 2 2" xfId="492" xr:uid="{00000000-0005-0000-0000-0000C2120000}"/>
    <cellStyle name="Обычный 7 2 2 2 10" xfId="5219" xr:uid="{00000000-0005-0000-0000-0000C3120000}"/>
    <cellStyle name="Обычный 7 2 2 2 11" xfId="9718" xr:uid="{00000000-0005-0000-0000-0000C4120000}"/>
    <cellStyle name="Обычный 7 2 2 2 12" xfId="9832" xr:uid="{E04F8230-94E5-4A97-BA3B-5C0BECD76E25}"/>
    <cellStyle name="Обычный 7 2 2 2 2" xfId="678" xr:uid="{00000000-0005-0000-0000-0000C5120000}"/>
    <cellStyle name="Обычный 7 2 2 2 2 2" xfId="999" xr:uid="{00000000-0005-0000-0000-0000C6120000}"/>
    <cellStyle name="Обычный 7 2 2 2 2 2 2" xfId="1601" xr:uid="{00000000-0005-0000-0000-0000C7120000}"/>
    <cellStyle name="Обычный 7 2 2 2 2 2 2 2" xfId="2560" xr:uid="{00000000-0005-0000-0000-0000C8120000}"/>
    <cellStyle name="Обычный 7 2 2 2 2 2 2 2 2" xfId="4832" xr:uid="{00000000-0005-0000-0000-0000C9120000}"/>
    <cellStyle name="Обычный 7 2 2 2 2 2 2 2 2 2" xfId="9121" xr:uid="{00000000-0005-0000-0000-0000CA120000}"/>
    <cellStyle name="Обычный 7 2 2 2 2 2 2 2 3" xfId="6987" xr:uid="{00000000-0005-0000-0000-0000CB120000}"/>
    <cellStyle name="Обычный 7 2 2 2 2 2 2 3" xfId="3882" xr:uid="{00000000-0005-0000-0000-0000CC120000}"/>
    <cellStyle name="Обычный 7 2 2 2 2 2 2 3 2" xfId="8173" xr:uid="{00000000-0005-0000-0000-0000CD120000}"/>
    <cellStyle name="Обычный 7 2 2 2 2 2 2 4" xfId="6039" xr:uid="{00000000-0005-0000-0000-0000CE120000}"/>
    <cellStyle name="Обычный 7 2 2 2 2 2 3" xfId="2088" xr:uid="{00000000-0005-0000-0000-0000CF120000}"/>
    <cellStyle name="Обычный 7 2 2 2 2 2 3 2" xfId="4360" xr:uid="{00000000-0005-0000-0000-0000D0120000}"/>
    <cellStyle name="Обычный 7 2 2 2 2 2 3 2 2" xfId="8649" xr:uid="{00000000-0005-0000-0000-0000D1120000}"/>
    <cellStyle name="Обычный 7 2 2 2 2 2 3 3" xfId="6515" xr:uid="{00000000-0005-0000-0000-0000D2120000}"/>
    <cellStyle name="Обычный 7 2 2 2 2 2 4" xfId="3410" xr:uid="{00000000-0005-0000-0000-0000D3120000}"/>
    <cellStyle name="Обычный 7 2 2 2 2 2 4 2" xfId="7701" xr:uid="{00000000-0005-0000-0000-0000D4120000}"/>
    <cellStyle name="Обычный 7 2 2 2 2 2 5" xfId="5564" xr:uid="{00000000-0005-0000-0000-0000D5120000}"/>
    <cellStyle name="Обычный 7 2 2 2 2 3" xfId="1373" xr:uid="{00000000-0005-0000-0000-0000D6120000}"/>
    <cellStyle name="Обычный 7 2 2 2 2 3 2" xfId="2332" xr:uid="{00000000-0005-0000-0000-0000D7120000}"/>
    <cellStyle name="Обычный 7 2 2 2 2 3 2 2" xfId="4604" xr:uid="{00000000-0005-0000-0000-0000D8120000}"/>
    <cellStyle name="Обычный 7 2 2 2 2 3 2 2 2" xfId="8893" xr:uid="{00000000-0005-0000-0000-0000D9120000}"/>
    <cellStyle name="Обычный 7 2 2 2 2 3 2 3" xfId="6759" xr:uid="{00000000-0005-0000-0000-0000DA120000}"/>
    <cellStyle name="Обычный 7 2 2 2 2 3 3" xfId="3654" xr:uid="{00000000-0005-0000-0000-0000DB120000}"/>
    <cellStyle name="Обычный 7 2 2 2 2 3 3 2" xfId="7945" xr:uid="{00000000-0005-0000-0000-0000DC120000}"/>
    <cellStyle name="Обычный 7 2 2 2 2 3 4" xfId="5811" xr:uid="{00000000-0005-0000-0000-0000DD120000}"/>
    <cellStyle name="Обычный 7 2 2 2 2 4" xfId="1859" xr:uid="{00000000-0005-0000-0000-0000DE120000}"/>
    <cellStyle name="Обычный 7 2 2 2 2 4 2" xfId="4132" xr:uid="{00000000-0005-0000-0000-0000DF120000}"/>
    <cellStyle name="Обычный 7 2 2 2 2 4 2 2" xfId="8421" xr:uid="{00000000-0005-0000-0000-0000E0120000}"/>
    <cellStyle name="Обычный 7 2 2 2 2 4 3" xfId="6287" xr:uid="{00000000-0005-0000-0000-0000E1120000}"/>
    <cellStyle name="Обычный 7 2 2 2 2 5" xfId="3182" xr:uid="{00000000-0005-0000-0000-0000E2120000}"/>
    <cellStyle name="Обычный 7 2 2 2 2 5 2" xfId="7473" xr:uid="{00000000-0005-0000-0000-0000E3120000}"/>
    <cellStyle name="Обычный 7 2 2 2 2 6" xfId="5334" xr:uid="{00000000-0005-0000-0000-0000E4120000}"/>
    <cellStyle name="Обычный 7 2 2 2 3" xfId="884" xr:uid="{00000000-0005-0000-0000-0000E5120000}"/>
    <cellStyle name="Обычный 7 2 2 2 3 2" xfId="1487" xr:uid="{00000000-0005-0000-0000-0000E6120000}"/>
    <cellStyle name="Обычный 7 2 2 2 3 2 2" xfId="2446" xr:uid="{00000000-0005-0000-0000-0000E7120000}"/>
    <cellStyle name="Обычный 7 2 2 2 3 2 2 2" xfId="4718" xr:uid="{00000000-0005-0000-0000-0000E8120000}"/>
    <cellStyle name="Обычный 7 2 2 2 3 2 2 2 2" xfId="9007" xr:uid="{00000000-0005-0000-0000-0000E9120000}"/>
    <cellStyle name="Обычный 7 2 2 2 3 2 2 3" xfId="6873" xr:uid="{00000000-0005-0000-0000-0000EA120000}"/>
    <cellStyle name="Обычный 7 2 2 2 3 2 3" xfId="3768" xr:uid="{00000000-0005-0000-0000-0000EB120000}"/>
    <cellStyle name="Обычный 7 2 2 2 3 2 3 2" xfId="8059" xr:uid="{00000000-0005-0000-0000-0000EC120000}"/>
    <cellStyle name="Обычный 7 2 2 2 3 2 4" xfId="5925" xr:uid="{00000000-0005-0000-0000-0000ED120000}"/>
    <cellStyle name="Обычный 7 2 2 2 3 3" xfId="1974" xr:uid="{00000000-0005-0000-0000-0000EE120000}"/>
    <cellStyle name="Обычный 7 2 2 2 3 3 2" xfId="4246" xr:uid="{00000000-0005-0000-0000-0000EF120000}"/>
    <cellStyle name="Обычный 7 2 2 2 3 3 2 2" xfId="8535" xr:uid="{00000000-0005-0000-0000-0000F0120000}"/>
    <cellStyle name="Обычный 7 2 2 2 3 3 3" xfId="6401" xr:uid="{00000000-0005-0000-0000-0000F1120000}"/>
    <cellStyle name="Обычный 7 2 2 2 3 4" xfId="3296" xr:uid="{00000000-0005-0000-0000-0000F2120000}"/>
    <cellStyle name="Обычный 7 2 2 2 3 4 2" xfId="7587" xr:uid="{00000000-0005-0000-0000-0000F3120000}"/>
    <cellStyle name="Обычный 7 2 2 2 3 5" xfId="5450" xr:uid="{00000000-0005-0000-0000-0000F4120000}"/>
    <cellStyle name="Обычный 7 2 2 2 4" xfId="1258" xr:uid="{00000000-0005-0000-0000-0000F5120000}"/>
    <cellStyle name="Обычный 7 2 2 2 4 2" xfId="2218" xr:uid="{00000000-0005-0000-0000-0000F6120000}"/>
    <cellStyle name="Обычный 7 2 2 2 4 2 2" xfId="4490" xr:uid="{00000000-0005-0000-0000-0000F7120000}"/>
    <cellStyle name="Обычный 7 2 2 2 4 2 2 2" xfId="8779" xr:uid="{00000000-0005-0000-0000-0000F8120000}"/>
    <cellStyle name="Обычный 7 2 2 2 4 2 3" xfId="6645" xr:uid="{00000000-0005-0000-0000-0000F9120000}"/>
    <cellStyle name="Обычный 7 2 2 2 4 3" xfId="3540" xr:uid="{00000000-0005-0000-0000-0000FA120000}"/>
    <cellStyle name="Обычный 7 2 2 2 4 3 2" xfId="7831" xr:uid="{00000000-0005-0000-0000-0000FB120000}"/>
    <cellStyle name="Обычный 7 2 2 2 4 4" xfId="5697" xr:uid="{00000000-0005-0000-0000-0000FC120000}"/>
    <cellStyle name="Обычный 7 2 2 2 5" xfId="1743" xr:uid="{00000000-0005-0000-0000-0000FD120000}"/>
    <cellStyle name="Обычный 7 2 2 2 5 2" xfId="4018" xr:uid="{00000000-0005-0000-0000-0000FE120000}"/>
    <cellStyle name="Обычный 7 2 2 2 5 2 2" xfId="8307" xr:uid="{00000000-0005-0000-0000-0000FF120000}"/>
    <cellStyle name="Обычный 7 2 2 2 5 3" xfId="6173" xr:uid="{00000000-0005-0000-0000-000000130000}"/>
    <cellStyle name="Обычный 7 2 2 2 6" xfId="2833" xr:uid="{00000000-0005-0000-0000-000001130000}"/>
    <cellStyle name="Обычный 7 2 2 2 6 2" xfId="4976" xr:uid="{00000000-0005-0000-0000-000002130000}"/>
    <cellStyle name="Обычный 7 2 2 2 6 2 2" xfId="9258" xr:uid="{00000000-0005-0000-0000-000003130000}"/>
    <cellStyle name="Обычный 7 2 2 2 6 3" xfId="7126" xr:uid="{00000000-0005-0000-0000-000004130000}"/>
    <cellStyle name="Обычный 7 2 2 2 7" xfId="2954" xr:uid="{00000000-0005-0000-0000-000005130000}"/>
    <cellStyle name="Обычный 7 2 2 2 7 2" xfId="7245" xr:uid="{00000000-0005-0000-0000-000006130000}"/>
    <cellStyle name="Обычный 7 2 2 2 8" xfId="3068" xr:uid="{00000000-0005-0000-0000-000007130000}"/>
    <cellStyle name="Обычный 7 2 2 2 8 2" xfId="7359" xr:uid="{00000000-0005-0000-0000-000008130000}"/>
    <cellStyle name="Обычный 7 2 2 2 9" xfId="5096" xr:uid="{00000000-0005-0000-0000-000009130000}"/>
    <cellStyle name="Обычный 7 2 2 2 9 2" xfId="9377" xr:uid="{00000000-0005-0000-0000-00000A130000}"/>
    <cellStyle name="Обычный 7 2 2 3" xfId="618" xr:uid="{00000000-0005-0000-0000-00000B130000}"/>
    <cellStyle name="Обычный 7 2 2 3 2" xfId="942" xr:uid="{00000000-0005-0000-0000-00000C130000}"/>
    <cellStyle name="Обычный 7 2 2 3 2 2" xfId="1544" xr:uid="{00000000-0005-0000-0000-00000D130000}"/>
    <cellStyle name="Обычный 7 2 2 3 2 2 2" xfId="2503" xr:uid="{00000000-0005-0000-0000-00000E130000}"/>
    <cellStyle name="Обычный 7 2 2 3 2 2 2 2" xfId="4775" xr:uid="{00000000-0005-0000-0000-00000F130000}"/>
    <cellStyle name="Обычный 7 2 2 3 2 2 2 2 2" xfId="9064" xr:uid="{00000000-0005-0000-0000-000010130000}"/>
    <cellStyle name="Обычный 7 2 2 3 2 2 2 3" xfId="6930" xr:uid="{00000000-0005-0000-0000-000011130000}"/>
    <cellStyle name="Обычный 7 2 2 3 2 2 3" xfId="3825" xr:uid="{00000000-0005-0000-0000-000012130000}"/>
    <cellStyle name="Обычный 7 2 2 3 2 2 3 2" xfId="8116" xr:uid="{00000000-0005-0000-0000-000013130000}"/>
    <cellStyle name="Обычный 7 2 2 3 2 2 4" xfId="5982" xr:uid="{00000000-0005-0000-0000-000014130000}"/>
    <cellStyle name="Обычный 7 2 2 3 2 3" xfId="2031" xr:uid="{00000000-0005-0000-0000-000015130000}"/>
    <cellStyle name="Обычный 7 2 2 3 2 3 2" xfId="4303" xr:uid="{00000000-0005-0000-0000-000016130000}"/>
    <cellStyle name="Обычный 7 2 2 3 2 3 2 2" xfId="8592" xr:uid="{00000000-0005-0000-0000-000017130000}"/>
    <cellStyle name="Обычный 7 2 2 3 2 3 3" xfId="6458" xr:uid="{00000000-0005-0000-0000-000018130000}"/>
    <cellStyle name="Обычный 7 2 2 3 2 4" xfId="3353" xr:uid="{00000000-0005-0000-0000-000019130000}"/>
    <cellStyle name="Обычный 7 2 2 3 2 4 2" xfId="7644" xr:uid="{00000000-0005-0000-0000-00001A130000}"/>
    <cellStyle name="Обычный 7 2 2 3 2 5" xfId="5507" xr:uid="{00000000-0005-0000-0000-00001B130000}"/>
    <cellStyle name="Обычный 7 2 2 3 3" xfId="1316" xr:uid="{00000000-0005-0000-0000-00001C130000}"/>
    <cellStyle name="Обычный 7 2 2 3 3 2" xfId="2275" xr:uid="{00000000-0005-0000-0000-00001D130000}"/>
    <cellStyle name="Обычный 7 2 2 3 3 2 2" xfId="4547" xr:uid="{00000000-0005-0000-0000-00001E130000}"/>
    <cellStyle name="Обычный 7 2 2 3 3 2 2 2" xfId="8836" xr:uid="{00000000-0005-0000-0000-00001F130000}"/>
    <cellStyle name="Обычный 7 2 2 3 3 2 3" xfId="6702" xr:uid="{00000000-0005-0000-0000-000020130000}"/>
    <cellStyle name="Обычный 7 2 2 3 3 3" xfId="3597" xr:uid="{00000000-0005-0000-0000-000021130000}"/>
    <cellStyle name="Обычный 7 2 2 3 3 3 2" xfId="7888" xr:uid="{00000000-0005-0000-0000-000022130000}"/>
    <cellStyle name="Обычный 7 2 2 3 3 4" xfId="5754" xr:uid="{00000000-0005-0000-0000-000023130000}"/>
    <cellStyle name="Обычный 7 2 2 3 4" xfId="1802" xr:uid="{00000000-0005-0000-0000-000024130000}"/>
    <cellStyle name="Обычный 7 2 2 3 4 2" xfId="4075" xr:uid="{00000000-0005-0000-0000-000025130000}"/>
    <cellStyle name="Обычный 7 2 2 3 4 2 2" xfId="8364" xr:uid="{00000000-0005-0000-0000-000026130000}"/>
    <cellStyle name="Обычный 7 2 2 3 4 3" xfId="6230" xr:uid="{00000000-0005-0000-0000-000027130000}"/>
    <cellStyle name="Обычный 7 2 2 3 5" xfId="3125" xr:uid="{00000000-0005-0000-0000-000028130000}"/>
    <cellStyle name="Обычный 7 2 2 3 5 2" xfId="7416" xr:uid="{00000000-0005-0000-0000-000029130000}"/>
    <cellStyle name="Обычный 7 2 2 3 6" xfId="5277" xr:uid="{00000000-0005-0000-0000-00002A130000}"/>
    <cellStyle name="Обычный 7 2 2 4" xfId="827" xr:uid="{00000000-0005-0000-0000-00002B130000}"/>
    <cellStyle name="Обычный 7 2 2 4 2" xfId="1430" xr:uid="{00000000-0005-0000-0000-00002C130000}"/>
    <cellStyle name="Обычный 7 2 2 4 2 2" xfId="2389" xr:uid="{00000000-0005-0000-0000-00002D130000}"/>
    <cellStyle name="Обычный 7 2 2 4 2 2 2" xfId="4661" xr:uid="{00000000-0005-0000-0000-00002E130000}"/>
    <cellStyle name="Обычный 7 2 2 4 2 2 2 2" xfId="8950" xr:uid="{00000000-0005-0000-0000-00002F130000}"/>
    <cellStyle name="Обычный 7 2 2 4 2 2 3" xfId="6816" xr:uid="{00000000-0005-0000-0000-000030130000}"/>
    <cellStyle name="Обычный 7 2 2 4 2 3" xfId="3711" xr:uid="{00000000-0005-0000-0000-000031130000}"/>
    <cellStyle name="Обычный 7 2 2 4 2 3 2" xfId="8002" xr:uid="{00000000-0005-0000-0000-000032130000}"/>
    <cellStyle name="Обычный 7 2 2 4 2 4" xfId="5868" xr:uid="{00000000-0005-0000-0000-000033130000}"/>
    <cellStyle name="Обычный 7 2 2 4 3" xfId="1917" xr:uid="{00000000-0005-0000-0000-000034130000}"/>
    <cellStyle name="Обычный 7 2 2 4 3 2" xfId="4189" xr:uid="{00000000-0005-0000-0000-000035130000}"/>
    <cellStyle name="Обычный 7 2 2 4 3 2 2" xfId="8478" xr:uid="{00000000-0005-0000-0000-000036130000}"/>
    <cellStyle name="Обычный 7 2 2 4 3 3" xfId="6344" xr:uid="{00000000-0005-0000-0000-000037130000}"/>
    <cellStyle name="Обычный 7 2 2 4 4" xfId="3239" xr:uid="{00000000-0005-0000-0000-000038130000}"/>
    <cellStyle name="Обычный 7 2 2 4 4 2" xfId="7530" xr:uid="{00000000-0005-0000-0000-000039130000}"/>
    <cellStyle name="Обычный 7 2 2 4 5" xfId="5393" xr:uid="{00000000-0005-0000-0000-00003A130000}"/>
    <cellStyle name="Обычный 7 2 2 5" xfId="1201" xr:uid="{00000000-0005-0000-0000-00003B130000}"/>
    <cellStyle name="Обычный 7 2 2 5 2" xfId="2161" xr:uid="{00000000-0005-0000-0000-00003C130000}"/>
    <cellStyle name="Обычный 7 2 2 5 2 2" xfId="4433" xr:uid="{00000000-0005-0000-0000-00003D130000}"/>
    <cellStyle name="Обычный 7 2 2 5 2 2 2" xfId="8722" xr:uid="{00000000-0005-0000-0000-00003E130000}"/>
    <cellStyle name="Обычный 7 2 2 5 2 3" xfId="6588" xr:uid="{00000000-0005-0000-0000-00003F130000}"/>
    <cellStyle name="Обычный 7 2 2 5 3" xfId="3483" xr:uid="{00000000-0005-0000-0000-000040130000}"/>
    <cellStyle name="Обычный 7 2 2 5 3 2" xfId="7774" xr:uid="{00000000-0005-0000-0000-000041130000}"/>
    <cellStyle name="Обычный 7 2 2 5 4" xfId="5640" xr:uid="{00000000-0005-0000-0000-000042130000}"/>
    <cellStyle name="Обычный 7 2 2 6" xfId="1686" xr:uid="{00000000-0005-0000-0000-000043130000}"/>
    <cellStyle name="Обычный 7 2 2 6 2" xfId="3961" xr:uid="{00000000-0005-0000-0000-000044130000}"/>
    <cellStyle name="Обычный 7 2 2 6 2 2" xfId="8250" xr:uid="{00000000-0005-0000-0000-000045130000}"/>
    <cellStyle name="Обычный 7 2 2 6 3" xfId="6116" xr:uid="{00000000-0005-0000-0000-000046130000}"/>
    <cellStyle name="Обычный 7 2 2 7" xfId="2776" xr:uid="{00000000-0005-0000-0000-000047130000}"/>
    <cellStyle name="Обычный 7 2 2 7 2" xfId="4919" xr:uid="{00000000-0005-0000-0000-000048130000}"/>
    <cellStyle name="Обычный 7 2 2 7 2 2" xfId="9201" xr:uid="{00000000-0005-0000-0000-000049130000}"/>
    <cellStyle name="Обычный 7 2 2 7 3" xfId="7069" xr:uid="{00000000-0005-0000-0000-00004A130000}"/>
    <cellStyle name="Обычный 7 2 2 8" xfId="2897" xr:uid="{00000000-0005-0000-0000-00004B130000}"/>
    <cellStyle name="Обычный 7 2 2 8 2" xfId="7188" xr:uid="{00000000-0005-0000-0000-00004C130000}"/>
    <cellStyle name="Обычный 7 2 2 9" xfId="3011" xr:uid="{00000000-0005-0000-0000-00004D130000}"/>
    <cellStyle name="Обычный 7 2 2 9 2" xfId="7302" xr:uid="{00000000-0005-0000-0000-00004E130000}"/>
    <cellStyle name="Обычный 7 2 3" xfId="410" xr:uid="{00000000-0005-0000-0000-00004F130000}"/>
    <cellStyle name="Обычный 7 2 3 10" xfId="5058" xr:uid="{00000000-0005-0000-0000-000050130000}"/>
    <cellStyle name="Обычный 7 2 3 10 2" xfId="9339" xr:uid="{00000000-0005-0000-0000-000051130000}"/>
    <cellStyle name="Обычный 7 2 3 11" xfId="5180" xr:uid="{00000000-0005-0000-0000-000052130000}"/>
    <cellStyle name="Обычный 7 2 3 12" xfId="9680" xr:uid="{00000000-0005-0000-0000-000053130000}"/>
    <cellStyle name="Обычный 7 2 3 13" xfId="9794" xr:uid="{1D128F34-B0A6-47D5-99F4-98F4518FDE07}"/>
    <cellStyle name="Обычный 7 2 3 2" xfId="511" xr:uid="{00000000-0005-0000-0000-000054130000}"/>
    <cellStyle name="Обычный 7 2 3 2 10" xfId="5238" xr:uid="{00000000-0005-0000-0000-000055130000}"/>
    <cellStyle name="Обычный 7 2 3 2 11" xfId="9737" xr:uid="{00000000-0005-0000-0000-000056130000}"/>
    <cellStyle name="Обычный 7 2 3 2 12" xfId="9851" xr:uid="{B1EBE69A-26AD-4B81-8B80-93970B8ADF3C}"/>
    <cellStyle name="Обычный 7 2 3 2 2" xfId="697" xr:uid="{00000000-0005-0000-0000-000057130000}"/>
    <cellStyle name="Обычный 7 2 3 2 2 2" xfId="1018" xr:uid="{00000000-0005-0000-0000-000058130000}"/>
    <cellStyle name="Обычный 7 2 3 2 2 2 2" xfId="1620" xr:uid="{00000000-0005-0000-0000-000059130000}"/>
    <cellStyle name="Обычный 7 2 3 2 2 2 2 2" xfId="2579" xr:uid="{00000000-0005-0000-0000-00005A130000}"/>
    <cellStyle name="Обычный 7 2 3 2 2 2 2 2 2" xfId="4851" xr:uid="{00000000-0005-0000-0000-00005B130000}"/>
    <cellStyle name="Обычный 7 2 3 2 2 2 2 2 2 2" xfId="9140" xr:uid="{00000000-0005-0000-0000-00005C130000}"/>
    <cellStyle name="Обычный 7 2 3 2 2 2 2 2 3" xfId="7006" xr:uid="{00000000-0005-0000-0000-00005D130000}"/>
    <cellStyle name="Обычный 7 2 3 2 2 2 2 3" xfId="3901" xr:uid="{00000000-0005-0000-0000-00005E130000}"/>
    <cellStyle name="Обычный 7 2 3 2 2 2 2 3 2" xfId="8192" xr:uid="{00000000-0005-0000-0000-00005F130000}"/>
    <cellStyle name="Обычный 7 2 3 2 2 2 2 4" xfId="6058" xr:uid="{00000000-0005-0000-0000-000060130000}"/>
    <cellStyle name="Обычный 7 2 3 2 2 2 3" xfId="2107" xr:uid="{00000000-0005-0000-0000-000061130000}"/>
    <cellStyle name="Обычный 7 2 3 2 2 2 3 2" xfId="4379" xr:uid="{00000000-0005-0000-0000-000062130000}"/>
    <cellStyle name="Обычный 7 2 3 2 2 2 3 2 2" xfId="8668" xr:uid="{00000000-0005-0000-0000-000063130000}"/>
    <cellStyle name="Обычный 7 2 3 2 2 2 3 3" xfId="6534" xr:uid="{00000000-0005-0000-0000-000064130000}"/>
    <cellStyle name="Обычный 7 2 3 2 2 2 4" xfId="3429" xr:uid="{00000000-0005-0000-0000-000065130000}"/>
    <cellStyle name="Обычный 7 2 3 2 2 2 4 2" xfId="7720" xr:uid="{00000000-0005-0000-0000-000066130000}"/>
    <cellStyle name="Обычный 7 2 3 2 2 2 5" xfId="5583" xr:uid="{00000000-0005-0000-0000-000067130000}"/>
    <cellStyle name="Обычный 7 2 3 2 2 3" xfId="1392" xr:uid="{00000000-0005-0000-0000-000068130000}"/>
    <cellStyle name="Обычный 7 2 3 2 2 3 2" xfId="2351" xr:uid="{00000000-0005-0000-0000-000069130000}"/>
    <cellStyle name="Обычный 7 2 3 2 2 3 2 2" xfId="4623" xr:uid="{00000000-0005-0000-0000-00006A130000}"/>
    <cellStyle name="Обычный 7 2 3 2 2 3 2 2 2" xfId="8912" xr:uid="{00000000-0005-0000-0000-00006B130000}"/>
    <cellStyle name="Обычный 7 2 3 2 2 3 2 3" xfId="6778" xr:uid="{00000000-0005-0000-0000-00006C130000}"/>
    <cellStyle name="Обычный 7 2 3 2 2 3 3" xfId="3673" xr:uid="{00000000-0005-0000-0000-00006D130000}"/>
    <cellStyle name="Обычный 7 2 3 2 2 3 3 2" xfId="7964" xr:uid="{00000000-0005-0000-0000-00006E130000}"/>
    <cellStyle name="Обычный 7 2 3 2 2 3 4" xfId="5830" xr:uid="{00000000-0005-0000-0000-00006F130000}"/>
    <cellStyle name="Обычный 7 2 3 2 2 4" xfId="1878" xr:uid="{00000000-0005-0000-0000-000070130000}"/>
    <cellStyle name="Обычный 7 2 3 2 2 4 2" xfId="4151" xr:uid="{00000000-0005-0000-0000-000071130000}"/>
    <cellStyle name="Обычный 7 2 3 2 2 4 2 2" xfId="8440" xr:uid="{00000000-0005-0000-0000-000072130000}"/>
    <cellStyle name="Обычный 7 2 3 2 2 4 3" xfId="6306" xr:uid="{00000000-0005-0000-0000-000073130000}"/>
    <cellStyle name="Обычный 7 2 3 2 2 5" xfId="3201" xr:uid="{00000000-0005-0000-0000-000074130000}"/>
    <cellStyle name="Обычный 7 2 3 2 2 5 2" xfId="7492" xr:uid="{00000000-0005-0000-0000-000075130000}"/>
    <cellStyle name="Обычный 7 2 3 2 2 6" xfId="5353" xr:uid="{00000000-0005-0000-0000-000076130000}"/>
    <cellStyle name="Обычный 7 2 3 2 3" xfId="903" xr:uid="{00000000-0005-0000-0000-000077130000}"/>
    <cellStyle name="Обычный 7 2 3 2 3 2" xfId="1506" xr:uid="{00000000-0005-0000-0000-000078130000}"/>
    <cellStyle name="Обычный 7 2 3 2 3 2 2" xfId="2465" xr:uid="{00000000-0005-0000-0000-000079130000}"/>
    <cellStyle name="Обычный 7 2 3 2 3 2 2 2" xfId="4737" xr:uid="{00000000-0005-0000-0000-00007A130000}"/>
    <cellStyle name="Обычный 7 2 3 2 3 2 2 2 2" xfId="9026" xr:uid="{00000000-0005-0000-0000-00007B130000}"/>
    <cellStyle name="Обычный 7 2 3 2 3 2 2 3" xfId="6892" xr:uid="{00000000-0005-0000-0000-00007C130000}"/>
    <cellStyle name="Обычный 7 2 3 2 3 2 3" xfId="3787" xr:uid="{00000000-0005-0000-0000-00007D130000}"/>
    <cellStyle name="Обычный 7 2 3 2 3 2 3 2" xfId="8078" xr:uid="{00000000-0005-0000-0000-00007E130000}"/>
    <cellStyle name="Обычный 7 2 3 2 3 2 4" xfId="5944" xr:uid="{00000000-0005-0000-0000-00007F130000}"/>
    <cellStyle name="Обычный 7 2 3 2 3 3" xfId="1993" xr:uid="{00000000-0005-0000-0000-000080130000}"/>
    <cellStyle name="Обычный 7 2 3 2 3 3 2" xfId="4265" xr:uid="{00000000-0005-0000-0000-000081130000}"/>
    <cellStyle name="Обычный 7 2 3 2 3 3 2 2" xfId="8554" xr:uid="{00000000-0005-0000-0000-000082130000}"/>
    <cellStyle name="Обычный 7 2 3 2 3 3 3" xfId="6420" xr:uid="{00000000-0005-0000-0000-000083130000}"/>
    <cellStyle name="Обычный 7 2 3 2 3 4" xfId="3315" xr:uid="{00000000-0005-0000-0000-000084130000}"/>
    <cellStyle name="Обычный 7 2 3 2 3 4 2" xfId="7606" xr:uid="{00000000-0005-0000-0000-000085130000}"/>
    <cellStyle name="Обычный 7 2 3 2 3 5" xfId="5469" xr:uid="{00000000-0005-0000-0000-000086130000}"/>
    <cellStyle name="Обычный 7 2 3 2 4" xfId="1277" xr:uid="{00000000-0005-0000-0000-000087130000}"/>
    <cellStyle name="Обычный 7 2 3 2 4 2" xfId="2237" xr:uid="{00000000-0005-0000-0000-000088130000}"/>
    <cellStyle name="Обычный 7 2 3 2 4 2 2" xfId="4509" xr:uid="{00000000-0005-0000-0000-000089130000}"/>
    <cellStyle name="Обычный 7 2 3 2 4 2 2 2" xfId="8798" xr:uid="{00000000-0005-0000-0000-00008A130000}"/>
    <cellStyle name="Обычный 7 2 3 2 4 2 3" xfId="6664" xr:uid="{00000000-0005-0000-0000-00008B130000}"/>
    <cellStyle name="Обычный 7 2 3 2 4 3" xfId="3559" xr:uid="{00000000-0005-0000-0000-00008C130000}"/>
    <cellStyle name="Обычный 7 2 3 2 4 3 2" xfId="7850" xr:uid="{00000000-0005-0000-0000-00008D130000}"/>
    <cellStyle name="Обычный 7 2 3 2 4 4" xfId="5716" xr:uid="{00000000-0005-0000-0000-00008E130000}"/>
    <cellStyle name="Обычный 7 2 3 2 5" xfId="1762" xr:uid="{00000000-0005-0000-0000-00008F130000}"/>
    <cellStyle name="Обычный 7 2 3 2 5 2" xfId="4037" xr:uid="{00000000-0005-0000-0000-000090130000}"/>
    <cellStyle name="Обычный 7 2 3 2 5 2 2" xfId="8326" xr:uid="{00000000-0005-0000-0000-000091130000}"/>
    <cellStyle name="Обычный 7 2 3 2 5 3" xfId="6192" xr:uid="{00000000-0005-0000-0000-000092130000}"/>
    <cellStyle name="Обычный 7 2 3 2 6" xfId="2852" xr:uid="{00000000-0005-0000-0000-000093130000}"/>
    <cellStyle name="Обычный 7 2 3 2 6 2" xfId="4995" xr:uid="{00000000-0005-0000-0000-000094130000}"/>
    <cellStyle name="Обычный 7 2 3 2 6 2 2" xfId="9277" xr:uid="{00000000-0005-0000-0000-000095130000}"/>
    <cellStyle name="Обычный 7 2 3 2 6 3" xfId="7145" xr:uid="{00000000-0005-0000-0000-000096130000}"/>
    <cellStyle name="Обычный 7 2 3 2 7" xfId="2973" xr:uid="{00000000-0005-0000-0000-000097130000}"/>
    <cellStyle name="Обычный 7 2 3 2 7 2" xfId="7264" xr:uid="{00000000-0005-0000-0000-000098130000}"/>
    <cellStyle name="Обычный 7 2 3 2 8" xfId="3087" xr:uid="{00000000-0005-0000-0000-000099130000}"/>
    <cellStyle name="Обычный 7 2 3 2 8 2" xfId="7378" xr:uid="{00000000-0005-0000-0000-00009A130000}"/>
    <cellStyle name="Обычный 7 2 3 2 9" xfId="5115" xr:uid="{00000000-0005-0000-0000-00009B130000}"/>
    <cellStyle name="Обычный 7 2 3 2 9 2" xfId="9396" xr:uid="{00000000-0005-0000-0000-00009C130000}"/>
    <cellStyle name="Обычный 7 2 3 3" xfId="638" xr:uid="{00000000-0005-0000-0000-00009D130000}"/>
    <cellStyle name="Обычный 7 2 3 3 2" xfId="961" xr:uid="{00000000-0005-0000-0000-00009E130000}"/>
    <cellStyle name="Обычный 7 2 3 3 2 2" xfId="1563" xr:uid="{00000000-0005-0000-0000-00009F130000}"/>
    <cellStyle name="Обычный 7 2 3 3 2 2 2" xfId="2522" xr:uid="{00000000-0005-0000-0000-0000A0130000}"/>
    <cellStyle name="Обычный 7 2 3 3 2 2 2 2" xfId="4794" xr:uid="{00000000-0005-0000-0000-0000A1130000}"/>
    <cellStyle name="Обычный 7 2 3 3 2 2 2 2 2" xfId="9083" xr:uid="{00000000-0005-0000-0000-0000A2130000}"/>
    <cellStyle name="Обычный 7 2 3 3 2 2 2 3" xfId="6949" xr:uid="{00000000-0005-0000-0000-0000A3130000}"/>
    <cellStyle name="Обычный 7 2 3 3 2 2 3" xfId="3844" xr:uid="{00000000-0005-0000-0000-0000A4130000}"/>
    <cellStyle name="Обычный 7 2 3 3 2 2 3 2" xfId="8135" xr:uid="{00000000-0005-0000-0000-0000A5130000}"/>
    <cellStyle name="Обычный 7 2 3 3 2 2 4" xfId="6001" xr:uid="{00000000-0005-0000-0000-0000A6130000}"/>
    <cellStyle name="Обычный 7 2 3 3 2 3" xfId="2050" xr:uid="{00000000-0005-0000-0000-0000A7130000}"/>
    <cellStyle name="Обычный 7 2 3 3 2 3 2" xfId="4322" xr:uid="{00000000-0005-0000-0000-0000A8130000}"/>
    <cellStyle name="Обычный 7 2 3 3 2 3 2 2" xfId="8611" xr:uid="{00000000-0005-0000-0000-0000A9130000}"/>
    <cellStyle name="Обычный 7 2 3 3 2 3 3" xfId="6477" xr:uid="{00000000-0005-0000-0000-0000AA130000}"/>
    <cellStyle name="Обычный 7 2 3 3 2 4" xfId="3372" xr:uid="{00000000-0005-0000-0000-0000AB130000}"/>
    <cellStyle name="Обычный 7 2 3 3 2 4 2" xfId="7663" xr:uid="{00000000-0005-0000-0000-0000AC130000}"/>
    <cellStyle name="Обычный 7 2 3 3 2 5" xfId="5526" xr:uid="{00000000-0005-0000-0000-0000AD130000}"/>
    <cellStyle name="Обычный 7 2 3 3 3" xfId="1335" xr:uid="{00000000-0005-0000-0000-0000AE130000}"/>
    <cellStyle name="Обычный 7 2 3 3 3 2" xfId="2294" xr:uid="{00000000-0005-0000-0000-0000AF130000}"/>
    <cellStyle name="Обычный 7 2 3 3 3 2 2" xfId="4566" xr:uid="{00000000-0005-0000-0000-0000B0130000}"/>
    <cellStyle name="Обычный 7 2 3 3 3 2 2 2" xfId="8855" xr:uid="{00000000-0005-0000-0000-0000B1130000}"/>
    <cellStyle name="Обычный 7 2 3 3 3 2 3" xfId="6721" xr:uid="{00000000-0005-0000-0000-0000B2130000}"/>
    <cellStyle name="Обычный 7 2 3 3 3 3" xfId="3616" xr:uid="{00000000-0005-0000-0000-0000B3130000}"/>
    <cellStyle name="Обычный 7 2 3 3 3 3 2" xfId="7907" xr:uid="{00000000-0005-0000-0000-0000B4130000}"/>
    <cellStyle name="Обычный 7 2 3 3 3 4" xfId="5773" xr:uid="{00000000-0005-0000-0000-0000B5130000}"/>
    <cellStyle name="Обычный 7 2 3 3 4" xfId="1821" xr:uid="{00000000-0005-0000-0000-0000B6130000}"/>
    <cellStyle name="Обычный 7 2 3 3 4 2" xfId="4094" xr:uid="{00000000-0005-0000-0000-0000B7130000}"/>
    <cellStyle name="Обычный 7 2 3 3 4 2 2" xfId="8383" xr:uid="{00000000-0005-0000-0000-0000B8130000}"/>
    <cellStyle name="Обычный 7 2 3 3 4 3" xfId="6249" xr:uid="{00000000-0005-0000-0000-0000B9130000}"/>
    <cellStyle name="Обычный 7 2 3 3 5" xfId="3144" xr:uid="{00000000-0005-0000-0000-0000BA130000}"/>
    <cellStyle name="Обычный 7 2 3 3 5 2" xfId="7435" xr:uid="{00000000-0005-0000-0000-0000BB130000}"/>
    <cellStyle name="Обычный 7 2 3 3 6" xfId="5296" xr:uid="{00000000-0005-0000-0000-0000BC130000}"/>
    <cellStyle name="Обычный 7 2 3 4" xfId="846" xr:uid="{00000000-0005-0000-0000-0000BD130000}"/>
    <cellStyle name="Обычный 7 2 3 4 2" xfId="1449" xr:uid="{00000000-0005-0000-0000-0000BE130000}"/>
    <cellStyle name="Обычный 7 2 3 4 2 2" xfId="2408" xr:uid="{00000000-0005-0000-0000-0000BF130000}"/>
    <cellStyle name="Обычный 7 2 3 4 2 2 2" xfId="4680" xr:uid="{00000000-0005-0000-0000-0000C0130000}"/>
    <cellStyle name="Обычный 7 2 3 4 2 2 2 2" xfId="8969" xr:uid="{00000000-0005-0000-0000-0000C1130000}"/>
    <cellStyle name="Обычный 7 2 3 4 2 2 3" xfId="6835" xr:uid="{00000000-0005-0000-0000-0000C2130000}"/>
    <cellStyle name="Обычный 7 2 3 4 2 3" xfId="3730" xr:uid="{00000000-0005-0000-0000-0000C3130000}"/>
    <cellStyle name="Обычный 7 2 3 4 2 3 2" xfId="8021" xr:uid="{00000000-0005-0000-0000-0000C4130000}"/>
    <cellStyle name="Обычный 7 2 3 4 2 4" xfId="5887" xr:uid="{00000000-0005-0000-0000-0000C5130000}"/>
    <cellStyle name="Обычный 7 2 3 4 3" xfId="1936" xr:uid="{00000000-0005-0000-0000-0000C6130000}"/>
    <cellStyle name="Обычный 7 2 3 4 3 2" xfId="4208" xr:uid="{00000000-0005-0000-0000-0000C7130000}"/>
    <cellStyle name="Обычный 7 2 3 4 3 2 2" xfId="8497" xr:uid="{00000000-0005-0000-0000-0000C8130000}"/>
    <cellStyle name="Обычный 7 2 3 4 3 3" xfId="6363" xr:uid="{00000000-0005-0000-0000-0000C9130000}"/>
    <cellStyle name="Обычный 7 2 3 4 4" xfId="3258" xr:uid="{00000000-0005-0000-0000-0000CA130000}"/>
    <cellStyle name="Обычный 7 2 3 4 4 2" xfId="7549" xr:uid="{00000000-0005-0000-0000-0000CB130000}"/>
    <cellStyle name="Обычный 7 2 3 4 5" xfId="5412" xr:uid="{00000000-0005-0000-0000-0000CC130000}"/>
    <cellStyle name="Обычный 7 2 3 5" xfId="1220" xr:uid="{00000000-0005-0000-0000-0000CD130000}"/>
    <cellStyle name="Обычный 7 2 3 5 2" xfId="2180" xr:uid="{00000000-0005-0000-0000-0000CE130000}"/>
    <cellStyle name="Обычный 7 2 3 5 2 2" xfId="4452" xr:uid="{00000000-0005-0000-0000-0000CF130000}"/>
    <cellStyle name="Обычный 7 2 3 5 2 2 2" xfId="8741" xr:uid="{00000000-0005-0000-0000-0000D0130000}"/>
    <cellStyle name="Обычный 7 2 3 5 2 3" xfId="6607" xr:uid="{00000000-0005-0000-0000-0000D1130000}"/>
    <cellStyle name="Обычный 7 2 3 5 3" xfId="3502" xr:uid="{00000000-0005-0000-0000-0000D2130000}"/>
    <cellStyle name="Обычный 7 2 3 5 3 2" xfId="7793" xr:uid="{00000000-0005-0000-0000-0000D3130000}"/>
    <cellStyle name="Обычный 7 2 3 5 4" xfId="5659" xr:uid="{00000000-0005-0000-0000-0000D4130000}"/>
    <cellStyle name="Обычный 7 2 3 6" xfId="1705" xr:uid="{00000000-0005-0000-0000-0000D5130000}"/>
    <cellStyle name="Обычный 7 2 3 6 2" xfId="3980" xr:uid="{00000000-0005-0000-0000-0000D6130000}"/>
    <cellStyle name="Обычный 7 2 3 6 2 2" xfId="8269" xr:uid="{00000000-0005-0000-0000-0000D7130000}"/>
    <cellStyle name="Обычный 7 2 3 6 3" xfId="6135" xr:uid="{00000000-0005-0000-0000-0000D8130000}"/>
    <cellStyle name="Обычный 7 2 3 7" xfId="2795" xr:uid="{00000000-0005-0000-0000-0000D9130000}"/>
    <cellStyle name="Обычный 7 2 3 7 2" xfId="4938" xr:uid="{00000000-0005-0000-0000-0000DA130000}"/>
    <cellStyle name="Обычный 7 2 3 7 2 2" xfId="9220" xr:uid="{00000000-0005-0000-0000-0000DB130000}"/>
    <cellStyle name="Обычный 7 2 3 7 3" xfId="7088" xr:uid="{00000000-0005-0000-0000-0000DC130000}"/>
    <cellStyle name="Обычный 7 2 3 8" xfId="2916" xr:uid="{00000000-0005-0000-0000-0000DD130000}"/>
    <cellStyle name="Обычный 7 2 3 8 2" xfId="7207" xr:uid="{00000000-0005-0000-0000-0000DE130000}"/>
    <cellStyle name="Обычный 7 2 3 9" xfId="3030" xr:uid="{00000000-0005-0000-0000-0000DF130000}"/>
    <cellStyle name="Обычный 7 2 3 9 2" xfId="7321" xr:uid="{00000000-0005-0000-0000-0000E0130000}"/>
    <cellStyle name="Обычный 7 2 4" xfId="473" xr:uid="{00000000-0005-0000-0000-0000E1130000}"/>
    <cellStyle name="Обычный 7 2 4 10" xfId="5200" xr:uid="{00000000-0005-0000-0000-0000E2130000}"/>
    <cellStyle name="Обычный 7 2 4 11" xfId="9699" xr:uid="{00000000-0005-0000-0000-0000E3130000}"/>
    <cellStyle name="Обычный 7 2 4 12" xfId="9813" xr:uid="{6E78D1DB-CD2D-4CD7-8342-F6ED5577421E}"/>
    <cellStyle name="Обычный 7 2 4 2" xfId="659" xr:uid="{00000000-0005-0000-0000-0000E4130000}"/>
    <cellStyle name="Обычный 7 2 4 2 2" xfId="980" xr:uid="{00000000-0005-0000-0000-0000E5130000}"/>
    <cellStyle name="Обычный 7 2 4 2 2 2" xfId="1582" xr:uid="{00000000-0005-0000-0000-0000E6130000}"/>
    <cellStyle name="Обычный 7 2 4 2 2 2 2" xfId="2541" xr:uid="{00000000-0005-0000-0000-0000E7130000}"/>
    <cellStyle name="Обычный 7 2 4 2 2 2 2 2" xfId="4813" xr:uid="{00000000-0005-0000-0000-0000E8130000}"/>
    <cellStyle name="Обычный 7 2 4 2 2 2 2 2 2" xfId="9102" xr:uid="{00000000-0005-0000-0000-0000E9130000}"/>
    <cellStyle name="Обычный 7 2 4 2 2 2 2 3" xfId="6968" xr:uid="{00000000-0005-0000-0000-0000EA130000}"/>
    <cellStyle name="Обычный 7 2 4 2 2 2 3" xfId="3863" xr:uid="{00000000-0005-0000-0000-0000EB130000}"/>
    <cellStyle name="Обычный 7 2 4 2 2 2 3 2" xfId="8154" xr:uid="{00000000-0005-0000-0000-0000EC130000}"/>
    <cellStyle name="Обычный 7 2 4 2 2 2 4" xfId="6020" xr:uid="{00000000-0005-0000-0000-0000ED130000}"/>
    <cellStyle name="Обычный 7 2 4 2 2 3" xfId="2069" xr:uid="{00000000-0005-0000-0000-0000EE130000}"/>
    <cellStyle name="Обычный 7 2 4 2 2 3 2" xfId="4341" xr:uid="{00000000-0005-0000-0000-0000EF130000}"/>
    <cellStyle name="Обычный 7 2 4 2 2 3 2 2" xfId="8630" xr:uid="{00000000-0005-0000-0000-0000F0130000}"/>
    <cellStyle name="Обычный 7 2 4 2 2 3 3" xfId="6496" xr:uid="{00000000-0005-0000-0000-0000F1130000}"/>
    <cellStyle name="Обычный 7 2 4 2 2 4" xfId="3391" xr:uid="{00000000-0005-0000-0000-0000F2130000}"/>
    <cellStyle name="Обычный 7 2 4 2 2 4 2" xfId="7682" xr:uid="{00000000-0005-0000-0000-0000F3130000}"/>
    <cellStyle name="Обычный 7 2 4 2 2 5" xfId="5545" xr:uid="{00000000-0005-0000-0000-0000F4130000}"/>
    <cellStyle name="Обычный 7 2 4 2 3" xfId="1354" xr:uid="{00000000-0005-0000-0000-0000F5130000}"/>
    <cellStyle name="Обычный 7 2 4 2 3 2" xfId="2313" xr:uid="{00000000-0005-0000-0000-0000F6130000}"/>
    <cellStyle name="Обычный 7 2 4 2 3 2 2" xfId="4585" xr:uid="{00000000-0005-0000-0000-0000F7130000}"/>
    <cellStyle name="Обычный 7 2 4 2 3 2 2 2" xfId="8874" xr:uid="{00000000-0005-0000-0000-0000F8130000}"/>
    <cellStyle name="Обычный 7 2 4 2 3 2 3" xfId="6740" xr:uid="{00000000-0005-0000-0000-0000F9130000}"/>
    <cellStyle name="Обычный 7 2 4 2 3 3" xfId="3635" xr:uid="{00000000-0005-0000-0000-0000FA130000}"/>
    <cellStyle name="Обычный 7 2 4 2 3 3 2" xfId="7926" xr:uid="{00000000-0005-0000-0000-0000FB130000}"/>
    <cellStyle name="Обычный 7 2 4 2 3 4" xfId="5792" xr:uid="{00000000-0005-0000-0000-0000FC130000}"/>
    <cellStyle name="Обычный 7 2 4 2 4" xfId="1840" xr:uid="{00000000-0005-0000-0000-0000FD130000}"/>
    <cellStyle name="Обычный 7 2 4 2 4 2" xfId="4113" xr:uid="{00000000-0005-0000-0000-0000FE130000}"/>
    <cellStyle name="Обычный 7 2 4 2 4 2 2" xfId="8402" xr:uid="{00000000-0005-0000-0000-0000FF130000}"/>
    <cellStyle name="Обычный 7 2 4 2 4 3" xfId="6268" xr:uid="{00000000-0005-0000-0000-000000140000}"/>
    <cellStyle name="Обычный 7 2 4 2 5" xfId="3163" xr:uid="{00000000-0005-0000-0000-000001140000}"/>
    <cellStyle name="Обычный 7 2 4 2 5 2" xfId="7454" xr:uid="{00000000-0005-0000-0000-000002140000}"/>
    <cellStyle name="Обычный 7 2 4 2 6" xfId="5315" xr:uid="{00000000-0005-0000-0000-000003140000}"/>
    <cellStyle name="Обычный 7 2 4 3" xfId="865" xr:uid="{00000000-0005-0000-0000-000004140000}"/>
    <cellStyle name="Обычный 7 2 4 3 2" xfId="1468" xr:uid="{00000000-0005-0000-0000-000005140000}"/>
    <cellStyle name="Обычный 7 2 4 3 2 2" xfId="2427" xr:uid="{00000000-0005-0000-0000-000006140000}"/>
    <cellStyle name="Обычный 7 2 4 3 2 2 2" xfId="4699" xr:uid="{00000000-0005-0000-0000-000007140000}"/>
    <cellStyle name="Обычный 7 2 4 3 2 2 2 2" xfId="8988" xr:uid="{00000000-0005-0000-0000-000008140000}"/>
    <cellStyle name="Обычный 7 2 4 3 2 2 3" xfId="6854" xr:uid="{00000000-0005-0000-0000-000009140000}"/>
    <cellStyle name="Обычный 7 2 4 3 2 3" xfId="3749" xr:uid="{00000000-0005-0000-0000-00000A140000}"/>
    <cellStyle name="Обычный 7 2 4 3 2 3 2" xfId="8040" xr:uid="{00000000-0005-0000-0000-00000B140000}"/>
    <cellStyle name="Обычный 7 2 4 3 2 4" xfId="5906" xr:uid="{00000000-0005-0000-0000-00000C140000}"/>
    <cellStyle name="Обычный 7 2 4 3 3" xfId="1955" xr:uid="{00000000-0005-0000-0000-00000D140000}"/>
    <cellStyle name="Обычный 7 2 4 3 3 2" xfId="4227" xr:uid="{00000000-0005-0000-0000-00000E140000}"/>
    <cellStyle name="Обычный 7 2 4 3 3 2 2" xfId="8516" xr:uid="{00000000-0005-0000-0000-00000F140000}"/>
    <cellStyle name="Обычный 7 2 4 3 3 3" xfId="6382" xr:uid="{00000000-0005-0000-0000-000010140000}"/>
    <cellStyle name="Обычный 7 2 4 3 4" xfId="3277" xr:uid="{00000000-0005-0000-0000-000011140000}"/>
    <cellStyle name="Обычный 7 2 4 3 4 2" xfId="7568" xr:uid="{00000000-0005-0000-0000-000012140000}"/>
    <cellStyle name="Обычный 7 2 4 3 5" xfId="5431" xr:uid="{00000000-0005-0000-0000-000013140000}"/>
    <cellStyle name="Обычный 7 2 4 4" xfId="1239" xr:uid="{00000000-0005-0000-0000-000014140000}"/>
    <cellStyle name="Обычный 7 2 4 4 2" xfId="2199" xr:uid="{00000000-0005-0000-0000-000015140000}"/>
    <cellStyle name="Обычный 7 2 4 4 2 2" xfId="4471" xr:uid="{00000000-0005-0000-0000-000016140000}"/>
    <cellStyle name="Обычный 7 2 4 4 2 2 2" xfId="8760" xr:uid="{00000000-0005-0000-0000-000017140000}"/>
    <cellStyle name="Обычный 7 2 4 4 2 3" xfId="6626" xr:uid="{00000000-0005-0000-0000-000018140000}"/>
    <cellStyle name="Обычный 7 2 4 4 3" xfId="3521" xr:uid="{00000000-0005-0000-0000-000019140000}"/>
    <cellStyle name="Обычный 7 2 4 4 3 2" xfId="7812" xr:uid="{00000000-0005-0000-0000-00001A140000}"/>
    <cellStyle name="Обычный 7 2 4 4 4" xfId="5678" xr:uid="{00000000-0005-0000-0000-00001B140000}"/>
    <cellStyle name="Обычный 7 2 4 5" xfId="1724" xr:uid="{00000000-0005-0000-0000-00001C140000}"/>
    <cellStyle name="Обычный 7 2 4 5 2" xfId="3999" xr:uid="{00000000-0005-0000-0000-00001D140000}"/>
    <cellStyle name="Обычный 7 2 4 5 2 2" xfId="8288" xr:uid="{00000000-0005-0000-0000-00001E140000}"/>
    <cellStyle name="Обычный 7 2 4 5 3" xfId="6154" xr:uid="{00000000-0005-0000-0000-00001F140000}"/>
    <cellStyle name="Обычный 7 2 4 6" xfId="2814" xr:uid="{00000000-0005-0000-0000-000020140000}"/>
    <cellStyle name="Обычный 7 2 4 6 2" xfId="4957" xr:uid="{00000000-0005-0000-0000-000021140000}"/>
    <cellStyle name="Обычный 7 2 4 6 2 2" xfId="9239" xr:uid="{00000000-0005-0000-0000-000022140000}"/>
    <cellStyle name="Обычный 7 2 4 6 3" xfId="7107" xr:uid="{00000000-0005-0000-0000-000023140000}"/>
    <cellStyle name="Обычный 7 2 4 7" xfId="2935" xr:uid="{00000000-0005-0000-0000-000024140000}"/>
    <cellStyle name="Обычный 7 2 4 7 2" xfId="7226" xr:uid="{00000000-0005-0000-0000-000025140000}"/>
    <cellStyle name="Обычный 7 2 4 8" xfId="3049" xr:uid="{00000000-0005-0000-0000-000026140000}"/>
    <cellStyle name="Обычный 7 2 4 8 2" xfId="7340" xr:uid="{00000000-0005-0000-0000-000027140000}"/>
    <cellStyle name="Обычный 7 2 4 9" xfId="5077" xr:uid="{00000000-0005-0000-0000-000028140000}"/>
    <cellStyle name="Обычный 7 2 4 9 2" xfId="9358" xr:uid="{00000000-0005-0000-0000-000029140000}"/>
    <cellStyle name="Обычный 7 2 5" xfId="592" xr:uid="{00000000-0005-0000-0000-00002A140000}"/>
    <cellStyle name="Обычный 7 2 5 2" xfId="923" xr:uid="{00000000-0005-0000-0000-00002B140000}"/>
    <cellStyle name="Обычный 7 2 5 2 2" xfId="1525" xr:uid="{00000000-0005-0000-0000-00002C140000}"/>
    <cellStyle name="Обычный 7 2 5 2 2 2" xfId="2484" xr:uid="{00000000-0005-0000-0000-00002D140000}"/>
    <cellStyle name="Обычный 7 2 5 2 2 2 2" xfId="4756" xr:uid="{00000000-0005-0000-0000-00002E140000}"/>
    <cellStyle name="Обычный 7 2 5 2 2 2 2 2" xfId="9045" xr:uid="{00000000-0005-0000-0000-00002F140000}"/>
    <cellStyle name="Обычный 7 2 5 2 2 2 3" xfId="6911" xr:uid="{00000000-0005-0000-0000-000030140000}"/>
    <cellStyle name="Обычный 7 2 5 2 2 3" xfId="3806" xr:uid="{00000000-0005-0000-0000-000031140000}"/>
    <cellStyle name="Обычный 7 2 5 2 2 3 2" xfId="8097" xr:uid="{00000000-0005-0000-0000-000032140000}"/>
    <cellStyle name="Обычный 7 2 5 2 2 4" xfId="5963" xr:uid="{00000000-0005-0000-0000-000033140000}"/>
    <cellStyle name="Обычный 7 2 5 2 3" xfId="2012" xr:uid="{00000000-0005-0000-0000-000034140000}"/>
    <cellStyle name="Обычный 7 2 5 2 3 2" xfId="4284" xr:uid="{00000000-0005-0000-0000-000035140000}"/>
    <cellStyle name="Обычный 7 2 5 2 3 2 2" xfId="8573" xr:uid="{00000000-0005-0000-0000-000036140000}"/>
    <cellStyle name="Обычный 7 2 5 2 3 3" xfId="6439" xr:uid="{00000000-0005-0000-0000-000037140000}"/>
    <cellStyle name="Обычный 7 2 5 2 4" xfId="3334" xr:uid="{00000000-0005-0000-0000-000038140000}"/>
    <cellStyle name="Обычный 7 2 5 2 4 2" xfId="7625" xr:uid="{00000000-0005-0000-0000-000039140000}"/>
    <cellStyle name="Обычный 7 2 5 2 5" xfId="5488" xr:uid="{00000000-0005-0000-0000-00003A140000}"/>
    <cellStyle name="Обычный 7 2 5 3" xfId="1297" xr:uid="{00000000-0005-0000-0000-00003B140000}"/>
    <cellStyle name="Обычный 7 2 5 3 2" xfId="2256" xr:uid="{00000000-0005-0000-0000-00003C140000}"/>
    <cellStyle name="Обычный 7 2 5 3 2 2" xfId="4528" xr:uid="{00000000-0005-0000-0000-00003D140000}"/>
    <cellStyle name="Обычный 7 2 5 3 2 2 2" xfId="8817" xr:uid="{00000000-0005-0000-0000-00003E140000}"/>
    <cellStyle name="Обычный 7 2 5 3 2 3" xfId="6683" xr:uid="{00000000-0005-0000-0000-00003F140000}"/>
    <cellStyle name="Обычный 7 2 5 3 3" xfId="3578" xr:uid="{00000000-0005-0000-0000-000040140000}"/>
    <cellStyle name="Обычный 7 2 5 3 3 2" xfId="7869" xr:uid="{00000000-0005-0000-0000-000041140000}"/>
    <cellStyle name="Обычный 7 2 5 3 4" xfId="5735" xr:uid="{00000000-0005-0000-0000-000042140000}"/>
    <cellStyle name="Обычный 7 2 5 4" xfId="1783" xr:uid="{00000000-0005-0000-0000-000043140000}"/>
    <cellStyle name="Обычный 7 2 5 4 2" xfId="4056" xr:uid="{00000000-0005-0000-0000-000044140000}"/>
    <cellStyle name="Обычный 7 2 5 4 2 2" xfId="8345" xr:uid="{00000000-0005-0000-0000-000045140000}"/>
    <cellStyle name="Обычный 7 2 5 4 3" xfId="6211" xr:uid="{00000000-0005-0000-0000-000046140000}"/>
    <cellStyle name="Обычный 7 2 5 5" xfId="3106" xr:uid="{00000000-0005-0000-0000-000047140000}"/>
    <cellStyle name="Обычный 7 2 5 5 2" xfId="7397" xr:uid="{00000000-0005-0000-0000-000048140000}"/>
    <cellStyle name="Обычный 7 2 5 6" xfId="5258" xr:uid="{00000000-0005-0000-0000-000049140000}"/>
    <cellStyle name="Обычный 7 2 6" xfId="808" xr:uid="{00000000-0005-0000-0000-00004A140000}"/>
    <cellStyle name="Обычный 7 2 6 2" xfId="1411" xr:uid="{00000000-0005-0000-0000-00004B140000}"/>
    <cellStyle name="Обычный 7 2 6 2 2" xfId="2370" xr:uid="{00000000-0005-0000-0000-00004C140000}"/>
    <cellStyle name="Обычный 7 2 6 2 2 2" xfId="4642" xr:uid="{00000000-0005-0000-0000-00004D140000}"/>
    <cellStyle name="Обычный 7 2 6 2 2 2 2" xfId="8931" xr:uid="{00000000-0005-0000-0000-00004E140000}"/>
    <cellStyle name="Обычный 7 2 6 2 2 3" xfId="6797" xr:uid="{00000000-0005-0000-0000-00004F140000}"/>
    <cellStyle name="Обычный 7 2 6 2 3" xfId="3692" xr:uid="{00000000-0005-0000-0000-000050140000}"/>
    <cellStyle name="Обычный 7 2 6 2 3 2" xfId="7983" xr:uid="{00000000-0005-0000-0000-000051140000}"/>
    <cellStyle name="Обычный 7 2 6 2 4" xfId="5849" xr:uid="{00000000-0005-0000-0000-000052140000}"/>
    <cellStyle name="Обычный 7 2 6 3" xfId="1898" xr:uid="{00000000-0005-0000-0000-000053140000}"/>
    <cellStyle name="Обычный 7 2 6 3 2" xfId="4170" xr:uid="{00000000-0005-0000-0000-000054140000}"/>
    <cellStyle name="Обычный 7 2 6 3 2 2" xfId="8459" xr:uid="{00000000-0005-0000-0000-000055140000}"/>
    <cellStyle name="Обычный 7 2 6 3 3" xfId="6325" xr:uid="{00000000-0005-0000-0000-000056140000}"/>
    <cellStyle name="Обычный 7 2 6 4" xfId="3220" xr:uid="{00000000-0005-0000-0000-000057140000}"/>
    <cellStyle name="Обычный 7 2 6 4 2" xfId="7511" xr:uid="{00000000-0005-0000-0000-000058140000}"/>
    <cellStyle name="Обычный 7 2 6 5" xfId="5374" xr:uid="{00000000-0005-0000-0000-000059140000}"/>
    <cellStyle name="Обычный 7 2 7" xfId="1182" xr:uid="{00000000-0005-0000-0000-00005A140000}"/>
    <cellStyle name="Обычный 7 2 7 2" xfId="2142" xr:uid="{00000000-0005-0000-0000-00005B140000}"/>
    <cellStyle name="Обычный 7 2 7 2 2" xfId="4414" xr:uid="{00000000-0005-0000-0000-00005C140000}"/>
    <cellStyle name="Обычный 7 2 7 2 2 2" xfId="8703" xr:uid="{00000000-0005-0000-0000-00005D140000}"/>
    <cellStyle name="Обычный 7 2 7 2 3" xfId="6569" xr:uid="{00000000-0005-0000-0000-00005E140000}"/>
    <cellStyle name="Обычный 7 2 7 3" xfId="3464" xr:uid="{00000000-0005-0000-0000-00005F140000}"/>
    <cellStyle name="Обычный 7 2 7 3 2" xfId="7755" xr:uid="{00000000-0005-0000-0000-000060140000}"/>
    <cellStyle name="Обычный 7 2 7 4" xfId="5621" xr:uid="{00000000-0005-0000-0000-000061140000}"/>
    <cellStyle name="Обычный 7 2 8" xfId="1666" xr:uid="{00000000-0005-0000-0000-000062140000}"/>
    <cellStyle name="Обычный 7 2 8 2" xfId="3942" xr:uid="{00000000-0005-0000-0000-000063140000}"/>
    <cellStyle name="Обычный 7 2 8 2 2" xfId="8231" xr:uid="{00000000-0005-0000-0000-000064140000}"/>
    <cellStyle name="Обычный 7 2 8 3" xfId="6097" xr:uid="{00000000-0005-0000-0000-000065140000}"/>
    <cellStyle name="Обычный 7 2 9" xfId="2757" xr:uid="{00000000-0005-0000-0000-000066140000}"/>
    <cellStyle name="Обычный 7 2 9 2" xfId="4900" xr:uid="{00000000-0005-0000-0000-000067140000}"/>
    <cellStyle name="Обычный 7 2 9 2 2" xfId="9182" xr:uid="{00000000-0005-0000-0000-000068140000}"/>
    <cellStyle name="Обычный 7 2 9 3" xfId="7050" xr:uid="{00000000-0005-0000-0000-000069140000}"/>
    <cellStyle name="Обычный 7 3" xfId="372" xr:uid="{00000000-0005-0000-0000-00006A140000}"/>
    <cellStyle name="Обычный 7 3 10" xfId="5029" xr:uid="{00000000-0005-0000-0000-00006B140000}"/>
    <cellStyle name="Обычный 7 3 10 2" xfId="9310" xr:uid="{00000000-0005-0000-0000-00006C140000}"/>
    <cellStyle name="Обычный 7 3 11" xfId="5151" xr:uid="{00000000-0005-0000-0000-00006D140000}"/>
    <cellStyle name="Обычный 7 3 12" xfId="9421" xr:uid="{00000000-0005-0000-0000-00006E140000}"/>
    <cellStyle name="Обычный 7 3 13" xfId="9651" xr:uid="{00000000-0005-0000-0000-00006F140000}"/>
    <cellStyle name="Обычный 7 3 14" xfId="9765" xr:uid="{72291FB1-418C-438F-A693-C423A2165A58}"/>
    <cellStyle name="Обычный 7 3 2" xfId="482" xr:uid="{00000000-0005-0000-0000-000070140000}"/>
    <cellStyle name="Обычный 7 3 2 10" xfId="5209" xr:uid="{00000000-0005-0000-0000-000071140000}"/>
    <cellStyle name="Обычный 7 3 2 11" xfId="9708" xr:uid="{00000000-0005-0000-0000-000072140000}"/>
    <cellStyle name="Обычный 7 3 2 12" xfId="9822" xr:uid="{BEACC502-9C70-4A76-930E-9F4B7B34960B}"/>
    <cellStyle name="Обычный 7 3 2 2" xfId="668" xr:uid="{00000000-0005-0000-0000-000073140000}"/>
    <cellStyle name="Обычный 7 3 2 2 2" xfId="989" xr:uid="{00000000-0005-0000-0000-000074140000}"/>
    <cellStyle name="Обычный 7 3 2 2 2 2" xfId="1591" xr:uid="{00000000-0005-0000-0000-000075140000}"/>
    <cellStyle name="Обычный 7 3 2 2 2 2 2" xfId="2550" xr:uid="{00000000-0005-0000-0000-000076140000}"/>
    <cellStyle name="Обычный 7 3 2 2 2 2 2 2" xfId="4822" xr:uid="{00000000-0005-0000-0000-000077140000}"/>
    <cellStyle name="Обычный 7 3 2 2 2 2 2 2 2" xfId="9111" xr:uid="{00000000-0005-0000-0000-000078140000}"/>
    <cellStyle name="Обычный 7 3 2 2 2 2 2 3" xfId="6977" xr:uid="{00000000-0005-0000-0000-000079140000}"/>
    <cellStyle name="Обычный 7 3 2 2 2 2 3" xfId="3872" xr:uid="{00000000-0005-0000-0000-00007A140000}"/>
    <cellStyle name="Обычный 7 3 2 2 2 2 3 2" xfId="8163" xr:uid="{00000000-0005-0000-0000-00007B140000}"/>
    <cellStyle name="Обычный 7 3 2 2 2 2 4" xfId="6029" xr:uid="{00000000-0005-0000-0000-00007C140000}"/>
    <cellStyle name="Обычный 7 3 2 2 2 3" xfId="2078" xr:uid="{00000000-0005-0000-0000-00007D140000}"/>
    <cellStyle name="Обычный 7 3 2 2 2 3 2" xfId="4350" xr:uid="{00000000-0005-0000-0000-00007E140000}"/>
    <cellStyle name="Обычный 7 3 2 2 2 3 2 2" xfId="8639" xr:uid="{00000000-0005-0000-0000-00007F140000}"/>
    <cellStyle name="Обычный 7 3 2 2 2 3 3" xfId="6505" xr:uid="{00000000-0005-0000-0000-000080140000}"/>
    <cellStyle name="Обычный 7 3 2 2 2 4" xfId="3400" xr:uid="{00000000-0005-0000-0000-000081140000}"/>
    <cellStyle name="Обычный 7 3 2 2 2 4 2" xfId="7691" xr:uid="{00000000-0005-0000-0000-000082140000}"/>
    <cellStyle name="Обычный 7 3 2 2 2 5" xfId="5554" xr:uid="{00000000-0005-0000-0000-000083140000}"/>
    <cellStyle name="Обычный 7 3 2 2 3" xfId="1363" xr:uid="{00000000-0005-0000-0000-000084140000}"/>
    <cellStyle name="Обычный 7 3 2 2 3 2" xfId="2322" xr:uid="{00000000-0005-0000-0000-000085140000}"/>
    <cellStyle name="Обычный 7 3 2 2 3 2 2" xfId="4594" xr:uid="{00000000-0005-0000-0000-000086140000}"/>
    <cellStyle name="Обычный 7 3 2 2 3 2 2 2" xfId="8883" xr:uid="{00000000-0005-0000-0000-000087140000}"/>
    <cellStyle name="Обычный 7 3 2 2 3 2 3" xfId="6749" xr:uid="{00000000-0005-0000-0000-000088140000}"/>
    <cellStyle name="Обычный 7 3 2 2 3 3" xfId="3644" xr:uid="{00000000-0005-0000-0000-000089140000}"/>
    <cellStyle name="Обычный 7 3 2 2 3 3 2" xfId="7935" xr:uid="{00000000-0005-0000-0000-00008A140000}"/>
    <cellStyle name="Обычный 7 3 2 2 3 4" xfId="5801" xr:uid="{00000000-0005-0000-0000-00008B140000}"/>
    <cellStyle name="Обычный 7 3 2 2 4" xfId="1849" xr:uid="{00000000-0005-0000-0000-00008C140000}"/>
    <cellStyle name="Обычный 7 3 2 2 4 2" xfId="4122" xr:uid="{00000000-0005-0000-0000-00008D140000}"/>
    <cellStyle name="Обычный 7 3 2 2 4 2 2" xfId="8411" xr:uid="{00000000-0005-0000-0000-00008E140000}"/>
    <cellStyle name="Обычный 7 3 2 2 4 3" xfId="6277" xr:uid="{00000000-0005-0000-0000-00008F140000}"/>
    <cellStyle name="Обычный 7 3 2 2 5" xfId="3172" xr:uid="{00000000-0005-0000-0000-000090140000}"/>
    <cellStyle name="Обычный 7 3 2 2 5 2" xfId="7463" xr:uid="{00000000-0005-0000-0000-000091140000}"/>
    <cellStyle name="Обычный 7 3 2 2 6" xfId="5324" xr:uid="{00000000-0005-0000-0000-000092140000}"/>
    <cellStyle name="Обычный 7 3 2 3" xfId="874" xr:uid="{00000000-0005-0000-0000-000093140000}"/>
    <cellStyle name="Обычный 7 3 2 3 2" xfId="1477" xr:uid="{00000000-0005-0000-0000-000094140000}"/>
    <cellStyle name="Обычный 7 3 2 3 2 2" xfId="2436" xr:uid="{00000000-0005-0000-0000-000095140000}"/>
    <cellStyle name="Обычный 7 3 2 3 2 2 2" xfId="4708" xr:uid="{00000000-0005-0000-0000-000096140000}"/>
    <cellStyle name="Обычный 7 3 2 3 2 2 2 2" xfId="8997" xr:uid="{00000000-0005-0000-0000-000097140000}"/>
    <cellStyle name="Обычный 7 3 2 3 2 2 3" xfId="6863" xr:uid="{00000000-0005-0000-0000-000098140000}"/>
    <cellStyle name="Обычный 7 3 2 3 2 3" xfId="3758" xr:uid="{00000000-0005-0000-0000-000099140000}"/>
    <cellStyle name="Обычный 7 3 2 3 2 3 2" xfId="8049" xr:uid="{00000000-0005-0000-0000-00009A140000}"/>
    <cellStyle name="Обычный 7 3 2 3 2 4" xfId="5915" xr:uid="{00000000-0005-0000-0000-00009B140000}"/>
    <cellStyle name="Обычный 7 3 2 3 3" xfId="1964" xr:uid="{00000000-0005-0000-0000-00009C140000}"/>
    <cellStyle name="Обычный 7 3 2 3 3 2" xfId="4236" xr:uid="{00000000-0005-0000-0000-00009D140000}"/>
    <cellStyle name="Обычный 7 3 2 3 3 2 2" xfId="8525" xr:uid="{00000000-0005-0000-0000-00009E140000}"/>
    <cellStyle name="Обычный 7 3 2 3 3 3" xfId="6391" xr:uid="{00000000-0005-0000-0000-00009F140000}"/>
    <cellStyle name="Обычный 7 3 2 3 4" xfId="3286" xr:uid="{00000000-0005-0000-0000-0000A0140000}"/>
    <cellStyle name="Обычный 7 3 2 3 4 2" xfId="7577" xr:uid="{00000000-0005-0000-0000-0000A1140000}"/>
    <cellStyle name="Обычный 7 3 2 3 5" xfId="5440" xr:uid="{00000000-0005-0000-0000-0000A2140000}"/>
    <cellStyle name="Обычный 7 3 2 4" xfId="1248" xr:uid="{00000000-0005-0000-0000-0000A3140000}"/>
    <cellStyle name="Обычный 7 3 2 4 2" xfId="2208" xr:uid="{00000000-0005-0000-0000-0000A4140000}"/>
    <cellStyle name="Обычный 7 3 2 4 2 2" xfId="4480" xr:uid="{00000000-0005-0000-0000-0000A5140000}"/>
    <cellStyle name="Обычный 7 3 2 4 2 2 2" xfId="8769" xr:uid="{00000000-0005-0000-0000-0000A6140000}"/>
    <cellStyle name="Обычный 7 3 2 4 2 3" xfId="6635" xr:uid="{00000000-0005-0000-0000-0000A7140000}"/>
    <cellStyle name="Обычный 7 3 2 4 3" xfId="3530" xr:uid="{00000000-0005-0000-0000-0000A8140000}"/>
    <cellStyle name="Обычный 7 3 2 4 3 2" xfId="7821" xr:uid="{00000000-0005-0000-0000-0000A9140000}"/>
    <cellStyle name="Обычный 7 3 2 4 4" xfId="5687" xr:uid="{00000000-0005-0000-0000-0000AA140000}"/>
    <cellStyle name="Обычный 7 3 2 5" xfId="1733" xr:uid="{00000000-0005-0000-0000-0000AB140000}"/>
    <cellStyle name="Обычный 7 3 2 5 2" xfId="4008" xr:uid="{00000000-0005-0000-0000-0000AC140000}"/>
    <cellStyle name="Обычный 7 3 2 5 2 2" xfId="8297" xr:uid="{00000000-0005-0000-0000-0000AD140000}"/>
    <cellStyle name="Обычный 7 3 2 5 3" xfId="6163" xr:uid="{00000000-0005-0000-0000-0000AE140000}"/>
    <cellStyle name="Обычный 7 3 2 6" xfId="2823" xr:uid="{00000000-0005-0000-0000-0000AF140000}"/>
    <cellStyle name="Обычный 7 3 2 6 2" xfId="4966" xr:uid="{00000000-0005-0000-0000-0000B0140000}"/>
    <cellStyle name="Обычный 7 3 2 6 2 2" xfId="9248" xr:uid="{00000000-0005-0000-0000-0000B1140000}"/>
    <cellStyle name="Обычный 7 3 2 6 3" xfId="7116" xr:uid="{00000000-0005-0000-0000-0000B2140000}"/>
    <cellStyle name="Обычный 7 3 2 7" xfId="2944" xr:uid="{00000000-0005-0000-0000-0000B3140000}"/>
    <cellStyle name="Обычный 7 3 2 7 2" xfId="7235" xr:uid="{00000000-0005-0000-0000-0000B4140000}"/>
    <cellStyle name="Обычный 7 3 2 8" xfId="3058" xr:uid="{00000000-0005-0000-0000-0000B5140000}"/>
    <cellStyle name="Обычный 7 3 2 8 2" xfId="7349" xr:uid="{00000000-0005-0000-0000-0000B6140000}"/>
    <cellStyle name="Обычный 7 3 2 9" xfId="5086" xr:uid="{00000000-0005-0000-0000-0000B7140000}"/>
    <cellStyle name="Обычный 7 3 2 9 2" xfId="9367" xr:uid="{00000000-0005-0000-0000-0000B8140000}"/>
    <cellStyle name="Обычный 7 3 3" xfId="608" xr:uid="{00000000-0005-0000-0000-0000B9140000}"/>
    <cellStyle name="Обычный 7 3 3 2" xfId="932" xr:uid="{00000000-0005-0000-0000-0000BA140000}"/>
    <cellStyle name="Обычный 7 3 3 2 2" xfId="1534" xr:uid="{00000000-0005-0000-0000-0000BB140000}"/>
    <cellStyle name="Обычный 7 3 3 2 2 2" xfId="2493" xr:uid="{00000000-0005-0000-0000-0000BC140000}"/>
    <cellStyle name="Обычный 7 3 3 2 2 2 2" xfId="4765" xr:uid="{00000000-0005-0000-0000-0000BD140000}"/>
    <cellStyle name="Обычный 7 3 3 2 2 2 2 2" xfId="9054" xr:uid="{00000000-0005-0000-0000-0000BE140000}"/>
    <cellStyle name="Обычный 7 3 3 2 2 2 3" xfId="6920" xr:uid="{00000000-0005-0000-0000-0000BF140000}"/>
    <cellStyle name="Обычный 7 3 3 2 2 3" xfId="3815" xr:uid="{00000000-0005-0000-0000-0000C0140000}"/>
    <cellStyle name="Обычный 7 3 3 2 2 3 2" xfId="8106" xr:uid="{00000000-0005-0000-0000-0000C1140000}"/>
    <cellStyle name="Обычный 7 3 3 2 2 4" xfId="5972" xr:uid="{00000000-0005-0000-0000-0000C2140000}"/>
    <cellStyle name="Обычный 7 3 3 2 3" xfId="2021" xr:uid="{00000000-0005-0000-0000-0000C3140000}"/>
    <cellStyle name="Обычный 7 3 3 2 3 2" xfId="4293" xr:uid="{00000000-0005-0000-0000-0000C4140000}"/>
    <cellStyle name="Обычный 7 3 3 2 3 2 2" xfId="8582" xr:uid="{00000000-0005-0000-0000-0000C5140000}"/>
    <cellStyle name="Обычный 7 3 3 2 3 3" xfId="6448" xr:uid="{00000000-0005-0000-0000-0000C6140000}"/>
    <cellStyle name="Обычный 7 3 3 2 4" xfId="3343" xr:uid="{00000000-0005-0000-0000-0000C7140000}"/>
    <cellStyle name="Обычный 7 3 3 2 4 2" xfId="7634" xr:uid="{00000000-0005-0000-0000-0000C8140000}"/>
    <cellStyle name="Обычный 7 3 3 2 5" xfId="5497" xr:uid="{00000000-0005-0000-0000-0000C9140000}"/>
    <cellStyle name="Обычный 7 3 3 3" xfId="1306" xr:uid="{00000000-0005-0000-0000-0000CA140000}"/>
    <cellStyle name="Обычный 7 3 3 3 2" xfId="2265" xr:uid="{00000000-0005-0000-0000-0000CB140000}"/>
    <cellStyle name="Обычный 7 3 3 3 2 2" xfId="4537" xr:uid="{00000000-0005-0000-0000-0000CC140000}"/>
    <cellStyle name="Обычный 7 3 3 3 2 2 2" xfId="8826" xr:uid="{00000000-0005-0000-0000-0000CD140000}"/>
    <cellStyle name="Обычный 7 3 3 3 2 3" xfId="6692" xr:uid="{00000000-0005-0000-0000-0000CE140000}"/>
    <cellStyle name="Обычный 7 3 3 3 3" xfId="3587" xr:uid="{00000000-0005-0000-0000-0000CF140000}"/>
    <cellStyle name="Обычный 7 3 3 3 3 2" xfId="7878" xr:uid="{00000000-0005-0000-0000-0000D0140000}"/>
    <cellStyle name="Обычный 7 3 3 3 4" xfId="5744" xr:uid="{00000000-0005-0000-0000-0000D1140000}"/>
    <cellStyle name="Обычный 7 3 3 4" xfId="1792" xr:uid="{00000000-0005-0000-0000-0000D2140000}"/>
    <cellStyle name="Обычный 7 3 3 4 2" xfId="4065" xr:uid="{00000000-0005-0000-0000-0000D3140000}"/>
    <cellStyle name="Обычный 7 3 3 4 2 2" xfId="8354" xr:uid="{00000000-0005-0000-0000-0000D4140000}"/>
    <cellStyle name="Обычный 7 3 3 4 3" xfId="6220" xr:uid="{00000000-0005-0000-0000-0000D5140000}"/>
    <cellStyle name="Обычный 7 3 3 5" xfId="3115" xr:uid="{00000000-0005-0000-0000-0000D6140000}"/>
    <cellStyle name="Обычный 7 3 3 5 2" xfId="7406" xr:uid="{00000000-0005-0000-0000-0000D7140000}"/>
    <cellStyle name="Обычный 7 3 3 6" xfId="5267" xr:uid="{00000000-0005-0000-0000-0000D8140000}"/>
    <cellStyle name="Обычный 7 3 4" xfId="817" xr:uid="{00000000-0005-0000-0000-0000D9140000}"/>
    <cellStyle name="Обычный 7 3 4 2" xfId="1420" xr:uid="{00000000-0005-0000-0000-0000DA140000}"/>
    <cellStyle name="Обычный 7 3 4 2 2" xfId="2379" xr:uid="{00000000-0005-0000-0000-0000DB140000}"/>
    <cellStyle name="Обычный 7 3 4 2 2 2" xfId="4651" xr:uid="{00000000-0005-0000-0000-0000DC140000}"/>
    <cellStyle name="Обычный 7 3 4 2 2 2 2" xfId="8940" xr:uid="{00000000-0005-0000-0000-0000DD140000}"/>
    <cellStyle name="Обычный 7 3 4 2 2 3" xfId="6806" xr:uid="{00000000-0005-0000-0000-0000DE140000}"/>
    <cellStyle name="Обычный 7 3 4 2 3" xfId="3701" xr:uid="{00000000-0005-0000-0000-0000DF140000}"/>
    <cellStyle name="Обычный 7 3 4 2 3 2" xfId="7992" xr:uid="{00000000-0005-0000-0000-0000E0140000}"/>
    <cellStyle name="Обычный 7 3 4 2 4" xfId="5858" xr:uid="{00000000-0005-0000-0000-0000E1140000}"/>
    <cellStyle name="Обычный 7 3 4 3" xfId="1907" xr:uid="{00000000-0005-0000-0000-0000E2140000}"/>
    <cellStyle name="Обычный 7 3 4 3 2" xfId="4179" xr:uid="{00000000-0005-0000-0000-0000E3140000}"/>
    <cellStyle name="Обычный 7 3 4 3 2 2" xfId="8468" xr:uid="{00000000-0005-0000-0000-0000E4140000}"/>
    <cellStyle name="Обычный 7 3 4 3 3" xfId="6334" xr:uid="{00000000-0005-0000-0000-0000E5140000}"/>
    <cellStyle name="Обычный 7 3 4 4" xfId="3229" xr:uid="{00000000-0005-0000-0000-0000E6140000}"/>
    <cellStyle name="Обычный 7 3 4 4 2" xfId="7520" xr:uid="{00000000-0005-0000-0000-0000E7140000}"/>
    <cellStyle name="Обычный 7 3 4 5" xfId="5383" xr:uid="{00000000-0005-0000-0000-0000E8140000}"/>
    <cellStyle name="Обычный 7 3 5" xfId="1191" xr:uid="{00000000-0005-0000-0000-0000E9140000}"/>
    <cellStyle name="Обычный 7 3 5 2" xfId="2151" xr:uid="{00000000-0005-0000-0000-0000EA140000}"/>
    <cellStyle name="Обычный 7 3 5 2 2" xfId="4423" xr:uid="{00000000-0005-0000-0000-0000EB140000}"/>
    <cellStyle name="Обычный 7 3 5 2 2 2" xfId="8712" xr:uid="{00000000-0005-0000-0000-0000EC140000}"/>
    <cellStyle name="Обычный 7 3 5 2 3" xfId="6578" xr:uid="{00000000-0005-0000-0000-0000ED140000}"/>
    <cellStyle name="Обычный 7 3 5 3" xfId="3473" xr:uid="{00000000-0005-0000-0000-0000EE140000}"/>
    <cellStyle name="Обычный 7 3 5 3 2" xfId="7764" xr:uid="{00000000-0005-0000-0000-0000EF140000}"/>
    <cellStyle name="Обычный 7 3 5 4" xfId="5630" xr:uid="{00000000-0005-0000-0000-0000F0140000}"/>
    <cellStyle name="Обычный 7 3 6" xfId="1676" xr:uid="{00000000-0005-0000-0000-0000F1140000}"/>
    <cellStyle name="Обычный 7 3 6 2" xfId="3951" xr:uid="{00000000-0005-0000-0000-0000F2140000}"/>
    <cellStyle name="Обычный 7 3 6 2 2" xfId="8240" xr:uid="{00000000-0005-0000-0000-0000F3140000}"/>
    <cellStyle name="Обычный 7 3 6 3" xfId="6106" xr:uid="{00000000-0005-0000-0000-0000F4140000}"/>
    <cellStyle name="Обычный 7 3 7" xfId="2766" xr:uid="{00000000-0005-0000-0000-0000F5140000}"/>
    <cellStyle name="Обычный 7 3 7 2" xfId="4909" xr:uid="{00000000-0005-0000-0000-0000F6140000}"/>
    <cellStyle name="Обычный 7 3 7 2 2" xfId="9191" xr:uid="{00000000-0005-0000-0000-0000F7140000}"/>
    <cellStyle name="Обычный 7 3 7 3" xfId="7059" xr:uid="{00000000-0005-0000-0000-0000F8140000}"/>
    <cellStyle name="Обычный 7 3 8" xfId="2887" xr:uid="{00000000-0005-0000-0000-0000F9140000}"/>
    <cellStyle name="Обычный 7 3 8 2" xfId="7178" xr:uid="{00000000-0005-0000-0000-0000FA140000}"/>
    <cellStyle name="Обычный 7 3 9" xfId="3001" xr:uid="{00000000-0005-0000-0000-0000FB140000}"/>
    <cellStyle name="Обычный 7 3 9 2" xfId="7292" xr:uid="{00000000-0005-0000-0000-0000FC140000}"/>
    <cellStyle name="Обычный 7 4" xfId="400" xr:uid="{00000000-0005-0000-0000-0000FD140000}"/>
    <cellStyle name="Обычный 7 4 10" xfId="5048" xr:uid="{00000000-0005-0000-0000-0000FE140000}"/>
    <cellStyle name="Обычный 7 4 10 2" xfId="9329" xr:uid="{00000000-0005-0000-0000-0000FF140000}"/>
    <cellStyle name="Обычный 7 4 11" xfId="5170" xr:uid="{00000000-0005-0000-0000-000000150000}"/>
    <cellStyle name="Обычный 7 4 12" xfId="9670" xr:uid="{00000000-0005-0000-0000-000001150000}"/>
    <cellStyle name="Обычный 7 4 13" xfId="9784" xr:uid="{2D88F638-0B25-49C4-892C-3160F98C30CD}"/>
    <cellStyle name="Обычный 7 4 2" xfId="501" xr:uid="{00000000-0005-0000-0000-000002150000}"/>
    <cellStyle name="Обычный 7 4 2 10" xfId="5228" xr:uid="{00000000-0005-0000-0000-000003150000}"/>
    <cellStyle name="Обычный 7 4 2 11" xfId="9727" xr:uid="{00000000-0005-0000-0000-000004150000}"/>
    <cellStyle name="Обычный 7 4 2 12" xfId="9841" xr:uid="{A4E301C0-E152-4DDF-922A-A550127CFF20}"/>
    <cellStyle name="Обычный 7 4 2 2" xfId="687" xr:uid="{00000000-0005-0000-0000-000005150000}"/>
    <cellStyle name="Обычный 7 4 2 2 2" xfId="1008" xr:uid="{00000000-0005-0000-0000-000006150000}"/>
    <cellStyle name="Обычный 7 4 2 2 2 2" xfId="1610" xr:uid="{00000000-0005-0000-0000-000007150000}"/>
    <cellStyle name="Обычный 7 4 2 2 2 2 2" xfId="2569" xr:uid="{00000000-0005-0000-0000-000008150000}"/>
    <cellStyle name="Обычный 7 4 2 2 2 2 2 2" xfId="4841" xr:uid="{00000000-0005-0000-0000-000009150000}"/>
    <cellStyle name="Обычный 7 4 2 2 2 2 2 2 2" xfId="9130" xr:uid="{00000000-0005-0000-0000-00000A150000}"/>
    <cellStyle name="Обычный 7 4 2 2 2 2 2 3" xfId="6996" xr:uid="{00000000-0005-0000-0000-00000B150000}"/>
    <cellStyle name="Обычный 7 4 2 2 2 2 3" xfId="3891" xr:uid="{00000000-0005-0000-0000-00000C150000}"/>
    <cellStyle name="Обычный 7 4 2 2 2 2 3 2" xfId="8182" xr:uid="{00000000-0005-0000-0000-00000D150000}"/>
    <cellStyle name="Обычный 7 4 2 2 2 2 4" xfId="6048" xr:uid="{00000000-0005-0000-0000-00000E150000}"/>
    <cellStyle name="Обычный 7 4 2 2 2 3" xfId="2097" xr:uid="{00000000-0005-0000-0000-00000F150000}"/>
    <cellStyle name="Обычный 7 4 2 2 2 3 2" xfId="4369" xr:uid="{00000000-0005-0000-0000-000010150000}"/>
    <cellStyle name="Обычный 7 4 2 2 2 3 2 2" xfId="8658" xr:uid="{00000000-0005-0000-0000-000011150000}"/>
    <cellStyle name="Обычный 7 4 2 2 2 3 3" xfId="6524" xr:uid="{00000000-0005-0000-0000-000012150000}"/>
    <cellStyle name="Обычный 7 4 2 2 2 4" xfId="3419" xr:uid="{00000000-0005-0000-0000-000013150000}"/>
    <cellStyle name="Обычный 7 4 2 2 2 4 2" xfId="7710" xr:uid="{00000000-0005-0000-0000-000014150000}"/>
    <cellStyle name="Обычный 7 4 2 2 2 5" xfId="5573" xr:uid="{00000000-0005-0000-0000-000015150000}"/>
    <cellStyle name="Обычный 7 4 2 2 3" xfId="1382" xr:uid="{00000000-0005-0000-0000-000016150000}"/>
    <cellStyle name="Обычный 7 4 2 2 3 2" xfId="2341" xr:uid="{00000000-0005-0000-0000-000017150000}"/>
    <cellStyle name="Обычный 7 4 2 2 3 2 2" xfId="4613" xr:uid="{00000000-0005-0000-0000-000018150000}"/>
    <cellStyle name="Обычный 7 4 2 2 3 2 2 2" xfId="8902" xr:uid="{00000000-0005-0000-0000-000019150000}"/>
    <cellStyle name="Обычный 7 4 2 2 3 2 3" xfId="6768" xr:uid="{00000000-0005-0000-0000-00001A150000}"/>
    <cellStyle name="Обычный 7 4 2 2 3 3" xfId="3663" xr:uid="{00000000-0005-0000-0000-00001B150000}"/>
    <cellStyle name="Обычный 7 4 2 2 3 3 2" xfId="7954" xr:uid="{00000000-0005-0000-0000-00001C150000}"/>
    <cellStyle name="Обычный 7 4 2 2 3 4" xfId="5820" xr:uid="{00000000-0005-0000-0000-00001D150000}"/>
    <cellStyle name="Обычный 7 4 2 2 4" xfId="1868" xr:uid="{00000000-0005-0000-0000-00001E150000}"/>
    <cellStyle name="Обычный 7 4 2 2 4 2" xfId="4141" xr:uid="{00000000-0005-0000-0000-00001F150000}"/>
    <cellStyle name="Обычный 7 4 2 2 4 2 2" xfId="8430" xr:uid="{00000000-0005-0000-0000-000020150000}"/>
    <cellStyle name="Обычный 7 4 2 2 4 3" xfId="6296" xr:uid="{00000000-0005-0000-0000-000021150000}"/>
    <cellStyle name="Обычный 7 4 2 2 5" xfId="3191" xr:uid="{00000000-0005-0000-0000-000022150000}"/>
    <cellStyle name="Обычный 7 4 2 2 5 2" xfId="7482" xr:uid="{00000000-0005-0000-0000-000023150000}"/>
    <cellStyle name="Обычный 7 4 2 2 6" xfId="5343" xr:uid="{00000000-0005-0000-0000-000024150000}"/>
    <cellStyle name="Обычный 7 4 2 3" xfId="893" xr:uid="{00000000-0005-0000-0000-000025150000}"/>
    <cellStyle name="Обычный 7 4 2 3 2" xfId="1496" xr:uid="{00000000-0005-0000-0000-000026150000}"/>
    <cellStyle name="Обычный 7 4 2 3 2 2" xfId="2455" xr:uid="{00000000-0005-0000-0000-000027150000}"/>
    <cellStyle name="Обычный 7 4 2 3 2 2 2" xfId="4727" xr:uid="{00000000-0005-0000-0000-000028150000}"/>
    <cellStyle name="Обычный 7 4 2 3 2 2 2 2" xfId="9016" xr:uid="{00000000-0005-0000-0000-000029150000}"/>
    <cellStyle name="Обычный 7 4 2 3 2 2 3" xfId="6882" xr:uid="{00000000-0005-0000-0000-00002A150000}"/>
    <cellStyle name="Обычный 7 4 2 3 2 3" xfId="3777" xr:uid="{00000000-0005-0000-0000-00002B150000}"/>
    <cellStyle name="Обычный 7 4 2 3 2 3 2" xfId="8068" xr:uid="{00000000-0005-0000-0000-00002C150000}"/>
    <cellStyle name="Обычный 7 4 2 3 2 4" xfId="5934" xr:uid="{00000000-0005-0000-0000-00002D150000}"/>
    <cellStyle name="Обычный 7 4 2 3 3" xfId="1983" xr:uid="{00000000-0005-0000-0000-00002E150000}"/>
    <cellStyle name="Обычный 7 4 2 3 3 2" xfId="4255" xr:uid="{00000000-0005-0000-0000-00002F150000}"/>
    <cellStyle name="Обычный 7 4 2 3 3 2 2" xfId="8544" xr:uid="{00000000-0005-0000-0000-000030150000}"/>
    <cellStyle name="Обычный 7 4 2 3 3 3" xfId="6410" xr:uid="{00000000-0005-0000-0000-000031150000}"/>
    <cellStyle name="Обычный 7 4 2 3 4" xfId="3305" xr:uid="{00000000-0005-0000-0000-000032150000}"/>
    <cellStyle name="Обычный 7 4 2 3 4 2" xfId="7596" xr:uid="{00000000-0005-0000-0000-000033150000}"/>
    <cellStyle name="Обычный 7 4 2 3 5" xfId="5459" xr:uid="{00000000-0005-0000-0000-000034150000}"/>
    <cellStyle name="Обычный 7 4 2 4" xfId="1267" xr:uid="{00000000-0005-0000-0000-000035150000}"/>
    <cellStyle name="Обычный 7 4 2 4 2" xfId="2227" xr:uid="{00000000-0005-0000-0000-000036150000}"/>
    <cellStyle name="Обычный 7 4 2 4 2 2" xfId="4499" xr:uid="{00000000-0005-0000-0000-000037150000}"/>
    <cellStyle name="Обычный 7 4 2 4 2 2 2" xfId="8788" xr:uid="{00000000-0005-0000-0000-000038150000}"/>
    <cellStyle name="Обычный 7 4 2 4 2 3" xfId="6654" xr:uid="{00000000-0005-0000-0000-000039150000}"/>
    <cellStyle name="Обычный 7 4 2 4 3" xfId="3549" xr:uid="{00000000-0005-0000-0000-00003A150000}"/>
    <cellStyle name="Обычный 7 4 2 4 3 2" xfId="7840" xr:uid="{00000000-0005-0000-0000-00003B150000}"/>
    <cellStyle name="Обычный 7 4 2 4 4" xfId="5706" xr:uid="{00000000-0005-0000-0000-00003C150000}"/>
    <cellStyle name="Обычный 7 4 2 5" xfId="1752" xr:uid="{00000000-0005-0000-0000-00003D150000}"/>
    <cellStyle name="Обычный 7 4 2 5 2" xfId="4027" xr:uid="{00000000-0005-0000-0000-00003E150000}"/>
    <cellStyle name="Обычный 7 4 2 5 2 2" xfId="8316" xr:uid="{00000000-0005-0000-0000-00003F150000}"/>
    <cellStyle name="Обычный 7 4 2 5 3" xfId="6182" xr:uid="{00000000-0005-0000-0000-000040150000}"/>
    <cellStyle name="Обычный 7 4 2 6" xfId="2842" xr:uid="{00000000-0005-0000-0000-000041150000}"/>
    <cellStyle name="Обычный 7 4 2 6 2" xfId="4985" xr:uid="{00000000-0005-0000-0000-000042150000}"/>
    <cellStyle name="Обычный 7 4 2 6 2 2" xfId="9267" xr:uid="{00000000-0005-0000-0000-000043150000}"/>
    <cellStyle name="Обычный 7 4 2 6 3" xfId="7135" xr:uid="{00000000-0005-0000-0000-000044150000}"/>
    <cellStyle name="Обычный 7 4 2 7" xfId="2963" xr:uid="{00000000-0005-0000-0000-000045150000}"/>
    <cellStyle name="Обычный 7 4 2 7 2" xfId="7254" xr:uid="{00000000-0005-0000-0000-000046150000}"/>
    <cellStyle name="Обычный 7 4 2 8" xfId="3077" xr:uid="{00000000-0005-0000-0000-000047150000}"/>
    <cellStyle name="Обычный 7 4 2 8 2" xfId="7368" xr:uid="{00000000-0005-0000-0000-000048150000}"/>
    <cellStyle name="Обычный 7 4 2 9" xfId="5105" xr:uid="{00000000-0005-0000-0000-000049150000}"/>
    <cellStyle name="Обычный 7 4 2 9 2" xfId="9386" xr:uid="{00000000-0005-0000-0000-00004A150000}"/>
    <cellStyle name="Обычный 7 4 3" xfId="628" xr:uid="{00000000-0005-0000-0000-00004B150000}"/>
    <cellStyle name="Обычный 7 4 3 2" xfId="951" xr:uid="{00000000-0005-0000-0000-00004C150000}"/>
    <cellStyle name="Обычный 7 4 3 2 2" xfId="1553" xr:uid="{00000000-0005-0000-0000-00004D150000}"/>
    <cellStyle name="Обычный 7 4 3 2 2 2" xfId="2512" xr:uid="{00000000-0005-0000-0000-00004E150000}"/>
    <cellStyle name="Обычный 7 4 3 2 2 2 2" xfId="4784" xr:uid="{00000000-0005-0000-0000-00004F150000}"/>
    <cellStyle name="Обычный 7 4 3 2 2 2 2 2" xfId="9073" xr:uid="{00000000-0005-0000-0000-000050150000}"/>
    <cellStyle name="Обычный 7 4 3 2 2 2 3" xfId="6939" xr:uid="{00000000-0005-0000-0000-000051150000}"/>
    <cellStyle name="Обычный 7 4 3 2 2 3" xfId="3834" xr:uid="{00000000-0005-0000-0000-000052150000}"/>
    <cellStyle name="Обычный 7 4 3 2 2 3 2" xfId="8125" xr:uid="{00000000-0005-0000-0000-000053150000}"/>
    <cellStyle name="Обычный 7 4 3 2 2 4" xfId="5991" xr:uid="{00000000-0005-0000-0000-000054150000}"/>
    <cellStyle name="Обычный 7 4 3 2 3" xfId="2040" xr:uid="{00000000-0005-0000-0000-000055150000}"/>
    <cellStyle name="Обычный 7 4 3 2 3 2" xfId="4312" xr:uid="{00000000-0005-0000-0000-000056150000}"/>
    <cellStyle name="Обычный 7 4 3 2 3 2 2" xfId="8601" xr:uid="{00000000-0005-0000-0000-000057150000}"/>
    <cellStyle name="Обычный 7 4 3 2 3 3" xfId="6467" xr:uid="{00000000-0005-0000-0000-000058150000}"/>
    <cellStyle name="Обычный 7 4 3 2 4" xfId="3362" xr:uid="{00000000-0005-0000-0000-000059150000}"/>
    <cellStyle name="Обычный 7 4 3 2 4 2" xfId="7653" xr:uid="{00000000-0005-0000-0000-00005A150000}"/>
    <cellStyle name="Обычный 7 4 3 2 5" xfId="5516" xr:uid="{00000000-0005-0000-0000-00005B150000}"/>
    <cellStyle name="Обычный 7 4 3 3" xfId="1325" xr:uid="{00000000-0005-0000-0000-00005C150000}"/>
    <cellStyle name="Обычный 7 4 3 3 2" xfId="2284" xr:uid="{00000000-0005-0000-0000-00005D150000}"/>
    <cellStyle name="Обычный 7 4 3 3 2 2" xfId="4556" xr:uid="{00000000-0005-0000-0000-00005E150000}"/>
    <cellStyle name="Обычный 7 4 3 3 2 2 2" xfId="8845" xr:uid="{00000000-0005-0000-0000-00005F150000}"/>
    <cellStyle name="Обычный 7 4 3 3 2 3" xfId="6711" xr:uid="{00000000-0005-0000-0000-000060150000}"/>
    <cellStyle name="Обычный 7 4 3 3 3" xfId="3606" xr:uid="{00000000-0005-0000-0000-000061150000}"/>
    <cellStyle name="Обычный 7 4 3 3 3 2" xfId="7897" xr:uid="{00000000-0005-0000-0000-000062150000}"/>
    <cellStyle name="Обычный 7 4 3 3 4" xfId="5763" xr:uid="{00000000-0005-0000-0000-000063150000}"/>
    <cellStyle name="Обычный 7 4 3 4" xfId="1811" xr:uid="{00000000-0005-0000-0000-000064150000}"/>
    <cellStyle name="Обычный 7 4 3 4 2" xfId="4084" xr:uid="{00000000-0005-0000-0000-000065150000}"/>
    <cellStyle name="Обычный 7 4 3 4 2 2" xfId="8373" xr:uid="{00000000-0005-0000-0000-000066150000}"/>
    <cellStyle name="Обычный 7 4 3 4 3" xfId="6239" xr:uid="{00000000-0005-0000-0000-000067150000}"/>
    <cellStyle name="Обычный 7 4 3 5" xfId="3134" xr:uid="{00000000-0005-0000-0000-000068150000}"/>
    <cellStyle name="Обычный 7 4 3 5 2" xfId="7425" xr:uid="{00000000-0005-0000-0000-000069150000}"/>
    <cellStyle name="Обычный 7 4 3 6" xfId="5286" xr:uid="{00000000-0005-0000-0000-00006A150000}"/>
    <cellStyle name="Обычный 7 4 4" xfId="836" xr:uid="{00000000-0005-0000-0000-00006B150000}"/>
    <cellStyle name="Обычный 7 4 4 2" xfId="1439" xr:uid="{00000000-0005-0000-0000-00006C150000}"/>
    <cellStyle name="Обычный 7 4 4 2 2" xfId="2398" xr:uid="{00000000-0005-0000-0000-00006D150000}"/>
    <cellStyle name="Обычный 7 4 4 2 2 2" xfId="4670" xr:uid="{00000000-0005-0000-0000-00006E150000}"/>
    <cellStyle name="Обычный 7 4 4 2 2 2 2" xfId="8959" xr:uid="{00000000-0005-0000-0000-00006F150000}"/>
    <cellStyle name="Обычный 7 4 4 2 2 3" xfId="6825" xr:uid="{00000000-0005-0000-0000-000070150000}"/>
    <cellStyle name="Обычный 7 4 4 2 3" xfId="3720" xr:uid="{00000000-0005-0000-0000-000071150000}"/>
    <cellStyle name="Обычный 7 4 4 2 3 2" xfId="8011" xr:uid="{00000000-0005-0000-0000-000072150000}"/>
    <cellStyle name="Обычный 7 4 4 2 4" xfId="5877" xr:uid="{00000000-0005-0000-0000-000073150000}"/>
    <cellStyle name="Обычный 7 4 4 3" xfId="1926" xr:uid="{00000000-0005-0000-0000-000074150000}"/>
    <cellStyle name="Обычный 7 4 4 3 2" xfId="4198" xr:uid="{00000000-0005-0000-0000-000075150000}"/>
    <cellStyle name="Обычный 7 4 4 3 2 2" xfId="8487" xr:uid="{00000000-0005-0000-0000-000076150000}"/>
    <cellStyle name="Обычный 7 4 4 3 3" xfId="6353" xr:uid="{00000000-0005-0000-0000-000077150000}"/>
    <cellStyle name="Обычный 7 4 4 4" xfId="3248" xr:uid="{00000000-0005-0000-0000-000078150000}"/>
    <cellStyle name="Обычный 7 4 4 4 2" xfId="7539" xr:uid="{00000000-0005-0000-0000-000079150000}"/>
    <cellStyle name="Обычный 7 4 4 5" xfId="5402" xr:uid="{00000000-0005-0000-0000-00007A150000}"/>
    <cellStyle name="Обычный 7 4 5" xfId="1210" xr:uid="{00000000-0005-0000-0000-00007B150000}"/>
    <cellStyle name="Обычный 7 4 5 2" xfId="2170" xr:uid="{00000000-0005-0000-0000-00007C150000}"/>
    <cellStyle name="Обычный 7 4 5 2 2" xfId="4442" xr:uid="{00000000-0005-0000-0000-00007D150000}"/>
    <cellStyle name="Обычный 7 4 5 2 2 2" xfId="8731" xr:uid="{00000000-0005-0000-0000-00007E150000}"/>
    <cellStyle name="Обычный 7 4 5 2 3" xfId="6597" xr:uid="{00000000-0005-0000-0000-00007F150000}"/>
    <cellStyle name="Обычный 7 4 5 3" xfId="3492" xr:uid="{00000000-0005-0000-0000-000080150000}"/>
    <cellStyle name="Обычный 7 4 5 3 2" xfId="7783" xr:uid="{00000000-0005-0000-0000-000081150000}"/>
    <cellStyle name="Обычный 7 4 5 4" xfId="5649" xr:uid="{00000000-0005-0000-0000-000082150000}"/>
    <cellStyle name="Обычный 7 4 6" xfId="1695" xr:uid="{00000000-0005-0000-0000-000083150000}"/>
    <cellStyle name="Обычный 7 4 6 2" xfId="3970" xr:uid="{00000000-0005-0000-0000-000084150000}"/>
    <cellStyle name="Обычный 7 4 6 2 2" xfId="8259" xr:uid="{00000000-0005-0000-0000-000085150000}"/>
    <cellStyle name="Обычный 7 4 6 3" xfId="6125" xr:uid="{00000000-0005-0000-0000-000086150000}"/>
    <cellStyle name="Обычный 7 4 7" xfId="2785" xr:uid="{00000000-0005-0000-0000-000087150000}"/>
    <cellStyle name="Обычный 7 4 7 2" xfId="4928" xr:uid="{00000000-0005-0000-0000-000088150000}"/>
    <cellStyle name="Обычный 7 4 7 2 2" xfId="9210" xr:uid="{00000000-0005-0000-0000-000089150000}"/>
    <cellStyle name="Обычный 7 4 7 3" xfId="7078" xr:uid="{00000000-0005-0000-0000-00008A150000}"/>
    <cellStyle name="Обычный 7 4 8" xfId="2906" xr:uid="{00000000-0005-0000-0000-00008B150000}"/>
    <cellStyle name="Обычный 7 4 8 2" xfId="7197" xr:uid="{00000000-0005-0000-0000-00008C150000}"/>
    <cellStyle name="Обычный 7 4 9" xfId="3020" xr:uid="{00000000-0005-0000-0000-00008D150000}"/>
    <cellStyle name="Обычный 7 4 9 2" xfId="7311" xr:uid="{00000000-0005-0000-0000-00008E150000}"/>
    <cellStyle name="Обычный 7 5" xfId="462" xr:uid="{00000000-0005-0000-0000-00008F150000}"/>
    <cellStyle name="Обычный 7 5 10" xfId="5190" xr:uid="{00000000-0005-0000-0000-000090150000}"/>
    <cellStyle name="Обычный 7 5 11" xfId="9689" xr:uid="{00000000-0005-0000-0000-000091150000}"/>
    <cellStyle name="Обычный 7 5 12" xfId="9803" xr:uid="{7C7B7A4D-4268-4060-A118-5509EC3B978D}"/>
    <cellStyle name="Обычный 7 5 2" xfId="649" xr:uid="{00000000-0005-0000-0000-000092150000}"/>
    <cellStyle name="Обычный 7 5 2 2" xfId="970" xr:uid="{00000000-0005-0000-0000-000093150000}"/>
    <cellStyle name="Обычный 7 5 2 2 2" xfId="1572" xr:uid="{00000000-0005-0000-0000-000094150000}"/>
    <cellStyle name="Обычный 7 5 2 2 2 2" xfId="2531" xr:uid="{00000000-0005-0000-0000-000095150000}"/>
    <cellStyle name="Обычный 7 5 2 2 2 2 2" xfId="4803" xr:uid="{00000000-0005-0000-0000-000096150000}"/>
    <cellStyle name="Обычный 7 5 2 2 2 2 2 2" xfId="9092" xr:uid="{00000000-0005-0000-0000-000097150000}"/>
    <cellStyle name="Обычный 7 5 2 2 2 2 3" xfId="6958" xr:uid="{00000000-0005-0000-0000-000098150000}"/>
    <cellStyle name="Обычный 7 5 2 2 2 3" xfId="3853" xr:uid="{00000000-0005-0000-0000-000099150000}"/>
    <cellStyle name="Обычный 7 5 2 2 2 3 2" xfId="8144" xr:uid="{00000000-0005-0000-0000-00009A150000}"/>
    <cellStyle name="Обычный 7 5 2 2 2 4" xfId="6010" xr:uid="{00000000-0005-0000-0000-00009B150000}"/>
    <cellStyle name="Обычный 7 5 2 2 3" xfId="2059" xr:uid="{00000000-0005-0000-0000-00009C150000}"/>
    <cellStyle name="Обычный 7 5 2 2 3 2" xfId="4331" xr:uid="{00000000-0005-0000-0000-00009D150000}"/>
    <cellStyle name="Обычный 7 5 2 2 3 2 2" xfId="8620" xr:uid="{00000000-0005-0000-0000-00009E150000}"/>
    <cellStyle name="Обычный 7 5 2 2 3 3" xfId="6486" xr:uid="{00000000-0005-0000-0000-00009F150000}"/>
    <cellStyle name="Обычный 7 5 2 2 4" xfId="3381" xr:uid="{00000000-0005-0000-0000-0000A0150000}"/>
    <cellStyle name="Обычный 7 5 2 2 4 2" xfId="7672" xr:uid="{00000000-0005-0000-0000-0000A1150000}"/>
    <cellStyle name="Обычный 7 5 2 2 5" xfId="5535" xr:uid="{00000000-0005-0000-0000-0000A2150000}"/>
    <cellStyle name="Обычный 7 5 2 3" xfId="1344" xr:uid="{00000000-0005-0000-0000-0000A3150000}"/>
    <cellStyle name="Обычный 7 5 2 3 2" xfId="2303" xr:uid="{00000000-0005-0000-0000-0000A4150000}"/>
    <cellStyle name="Обычный 7 5 2 3 2 2" xfId="4575" xr:uid="{00000000-0005-0000-0000-0000A5150000}"/>
    <cellStyle name="Обычный 7 5 2 3 2 2 2" xfId="8864" xr:uid="{00000000-0005-0000-0000-0000A6150000}"/>
    <cellStyle name="Обычный 7 5 2 3 2 3" xfId="6730" xr:uid="{00000000-0005-0000-0000-0000A7150000}"/>
    <cellStyle name="Обычный 7 5 2 3 3" xfId="3625" xr:uid="{00000000-0005-0000-0000-0000A8150000}"/>
    <cellStyle name="Обычный 7 5 2 3 3 2" xfId="7916" xr:uid="{00000000-0005-0000-0000-0000A9150000}"/>
    <cellStyle name="Обычный 7 5 2 3 4" xfId="5782" xr:uid="{00000000-0005-0000-0000-0000AA150000}"/>
    <cellStyle name="Обычный 7 5 2 4" xfId="1830" xr:uid="{00000000-0005-0000-0000-0000AB150000}"/>
    <cellStyle name="Обычный 7 5 2 4 2" xfId="4103" xr:uid="{00000000-0005-0000-0000-0000AC150000}"/>
    <cellStyle name="Обычный 7 5 2 4 2 2" xfId="8392" xr:uid="{00000000-0005-0000-0000-0000AD150000}"/>
    <cellStyle name="Обычный 7 5 2 4 3" xfId="6258" xr:uid="{00000000-0005-0000-0000-0000AE150000}"/>
    <cellStyle name="Обычный 7 5 2 5" xfId="3153" xr:uid="{00000000-0005-0000-0000-0000AF150000}"/>
    <cellStyle name="Обычный 7 5 2 5 2" xfId="7444" xr:uid="{00000000-0005-0000-0000-0000B0150000}"/>
    <cellStyle name="Обычный 7 5 2 6" xfId="5305" xr:uid="{00000000-0005-0000-0000-0000B1150000}"/>
    <cellStyle name="Обычный 7 5 3" xfId="855" xr:uid="{00000000-0005-0000-0000-0000B2150000}"/>
    <cellStyle name="Обычный 7 5 3 2" xfId="1458" xr:uid="{00000000-0005-0000-0000-0000B3150000}"/>
    <cellStyle name="Обычный 7 5 3 2 2" xfId="2417" xr:uid="{00000000-0005-0000-0000-0000B4150000}"/>
    <cellStyle name="Обычный 7 5 3 2 2 2" xfId="4689" xr:uid="{00000000-0005-0000-0000-0000B5150000}"/>
    <cellStyle name="Обычный 7 5 3 2 2 2 2" xfId="8978" xr:uid="{00000000-0005-0000-0000-0000B6150000}"/>
    <cellStyle name="Обычный 7 5 3 2 2 3" xfId="6844" xr:uid="{00000000-0005-0000-0000-0000B7150000}"/>
    <cellStyle name="Обычный 7 5 3 2 3" xfId="3739" xr:uid="{00000000-0005-0000-0000-0000B8150000}"/>
    <cellStyle name="Обычный 7 5 3 2 3 2" xfId="8030" xr:uid="{00000000-0005-0000-0000-0000B9150000}"/>
    <cellStyle name="Обычный 7 5 3 2 4" xfId="5896" xr:uid="{00000000-0005-0000-0000-0000BA150000}"/>
    <cellStyle name="Обычный 7 5 3 3" xfId="1945" xr:uid="{00000000-0005-0000-0000-0000BB150000}"/>
    <cellStyle name="Обычный 7 5 3 3 2" xfId="4217" xr:uid="{00000000-0005-0000-0000-0000BC150000}"/>
    <cellStyle name="Обычный 7 5 3 3 2 2" xfId="8506" xr:uid="{00000000-0005-0000-0000-0000BD150000}"/>
    <cellStyle name="Обычный 7 5 3 3 3" xfId="6372" xr:uid="{00000000-0005-0000-0000-0000BE150000}"/>
    <cellStyle name="Обычный 7 5 3 4" xfId="3267" xr:uid="{00000000-0005-0000-0000-0000BF150000}"/>
    <cellStyle name="Обычный 7 5 3 4 2" xfId="7558" xr:uid="{00000000-0005-0000-0000-0000C0150000}"/>
    <cellStyle name="Обычный 7 5 3 5" xfId="5421" xr:uid="{00000000-0005-0000-0000-0000C1150000}"/>
    <cellStyle name="Обычный 7 5 4" xfId="1229" xr:uid="{00000000-0005-0000-0000-0000C2150000}"/>
    <cellStyle name="Обычный 7 5 4 2" xfId="2189" xr:uid="{00000000-0005-0000-0000-0000C3150000}"/>
    <cellStyle name="Обычный 7 5 4 2 2" xfId="4461" xr:uid="{00000000-0005-0000-0000-0000C4150000}"/>
    <cellStyle name="Обычный 7 5 4 2 2 2" xfId="8750" xr:uid="{00000000-0005-0000-0000-0000C5150000}"/>
    <cellStyle name="Обычный 7 5 4 2 3" xfId="6616" xr:uid="{00000000-0005-0000-0000-0000C6150000}"/>
    <cellStyle name="Обычный 7 5 4 3" xfId="3511" xr:uid="{00000000-0005-0000-0000-0000C7150000}"/>
    <cellStyle name="Обычный 7 5 4 3 2" xfId="7802" xr:uid="{00000000-0005-0000-0000-0000C8150000}"/>
    <cellStyle name="Обычный 7 5 4 4" xfId="5668" xr:uid="{00000000-0005-0000-0000-0000C9150000}"/>
    <cellStyle name="Обычный 7 5 5" xfId="1714" xr:uid="{00000000-0005-0000-0000-0000CA150000}"/>
    <cellStyle name="Обычный 7 5 5 2" xfId="3989" xr:uid="{00000000-0005-0000-0000-0000CB150000}"/>
    <cellStyle name="Обычный 7 5 5 2 2" xfId="8278" xr:uid="{00000000-0005-0000-0000-0000CC150000}"/>
    <cellStyle name="Обычный 7 5 5 3" xfId="6144" xr:uid="{00000000-0005-0000-0000-0000CD150000}"/>
    <cellStyle name="Обычный 7 5 6" xfId="2804" xr:uid="{00000000-0005-0000-0000-0000CE150000}"/>
    <cellStyle name="Обычный 7 5 6 2" xfId="4947" xr:uid="{00000000-0005-0000-0000-0000CF150000}"/>
    <cellStyle name="Обычный 7 5 6 2 2" xfId="9229" xr:uid="{00000000-0005-0000-0000-0000D0150000}"/>
    <cellStyle name="Обычный 7 5 6 3" xfId="7097" xr:uid="{00000000-0005-0000-0000-0000D1150000}"/>
    <cellStyle name="Обычный 7 5 7" xfId="2925" xr:uid="{00000000-0005-0000-0000-0000D2150000}"/>
    <cellStyle name="Обычный 7 5 7 2" xfId="7216" xr:uid="{00000000-0005-0000-0000-0000D3150000}"/>
    <cellStyle name="Обычный 7 5 8" xfId="3039" xr:uid="{00000000-0005-0000-0000-0000D4150000}"/>
    <cellStyle name="Обычный 7 5 8 2" xfId="7330" xr:uid="{00000000-0005-0000-0000-0000D5150000}"/>
    <cellStyle name="Обычный 7 5 9" xfId="5067" xr:uid="{00000000-0005-0000-0000-0000D6150000}"/>
    <cellStyle name="Обычный 7 5 9 2" xfId="9348" xr:uid="{00000000-0005-0000-0000-0000D7150000}"/>
    <cellStyle name="Обычный 7 6" xfId="577" xr:uid="{00000000-0005-0000-0000-0000D8150000}"/>
    <cellStyle name="Обычный 7 6 2" xfId="913" xr:uid="{00000000-0005-0000-0000-0000D9150000}"/>
    <cellStyle name="Обычный 7 6 2 2" xfId="1515" xr:uid="{00000000-0005-0000-0000-0000DA150000}"/>
    <cellStyle name="Обычный 7 6 2 2 2" xfId="2474" xr:uid="{00000000-0005-0000-0000-0000DB150000}"/>
    <cellStyle name="Обычный 7 6 2 2 2 2" xfId="4746" xr:uid="{00000000-0005-0000-0000-0000DC150000}"/>
    <cellStyle name="Обычный 7 6 2 2 2 2 2" xfId="9035" xr:uid="{00000000-0005-0000-0000-0000DD150000}"/>
    <cellStyle name="Обычный 7 6 2 2 2 3" xfId="6901" xr:uid="{00000000-0005-0000-0000-0000DE150000}"/>
    <cellStyle name="Обычный 7 6 2 2 3" xfId="3796" xr:uid="{00000000-0005-0000-0000-0000DF150000}"/>
    <cellStyle name="Обычный 7 6 2 2 3 2" xfId="8087" xr:uid="{00000000-0005-0000-0000-0000E0150000}"/>
    <cellStyle name="Обычный 7 6 2 2 4" xfId="5953" xr:uid="{00000000-0005-0000-0000-0000E1150000}"/>
    <cellStyle name="Обычный 7 6 2 3" xfId="2002" xr:uid="{00000000-0005-0000-0000-0000E2150000}"/>
    <cellStyle name="Обычный 7 6 2 3 2" xfId="4274" xr:uid="{00000000-0005-0000-0000-0000E3150000}"/>
    <cellStyle name="Обычный 7 6 2 3 2 2" xfId="8563" xr:uid="{00000000-0005-0000-0000-0000E4150000}"/>
    <cellStyle name="Обычный 7 6 2 3 3" xfId="6429" xr:uid="{00000000-0005-0000-0000-0000E5150000}"/>
    <cellStyle name="Обычный 7 6 2 4" xfId="3324" xr:uid="{00000000-0005-0000-0000-0000E6150000}"/>
    <cellStyle name="Обычный 7 6 2 4 2" xfId="7615" xr:uid="{00000000-0005-0000-0000-0000E7150000}"/>
    <cellStyle name="Обычный 7 6 2 5" xfId="5478" xr:uid="{00000000-0005-0000-0000-0000E8150000}"/>
    <cellStyle name="Обычный 7 6 3" xfId="1287" xr:uid="{00000000-0005-0000-0000-0000E9150000}"/>
    <cellStyle name="Обычный 7 6 3 2" xfId="2246" xr:uid="{00000000-0005-0000-0000-0000EA150000}"/>
    <cellStyle name="Обычный 7 6 3 2 2" xfId="4518" xr:uid="{00000000-0005-0000-0000-0000EB150000}"/>
    <cellStyle name="Обычный 7 6 3 2 2 2" xfId="8807" xr:uid="{00000000-0005-0000-0000-0000EC150000}"/>
    <cellStyle name="Обычный 7 6 3 2 3" xfId="6673" xr:uid="{00000000-0005-0000-0000-0000ED150000}"/>
    <cellStyle name="Обычный 7 6 3 3" xfId="3568" xr:uid="{00000000-0005-0000-0000-0000EE150000}"/>
    <cellStyle name="Обычный 7 6 3 3 2" xfId="7859" xr:uid="{00000000-0005-0000-0000-0000EF150000}"/>
    <cellStyle name="Обычный 7 6 3 4" xfId="5725" xr:uid="{00000000-0005-0000-0000-0000F0150000}"/>
    <cellStyle name="Обычный 7 6 4" xfId="1772" xr:uid="{00000000-0005-0000-0000-0000F1150000}"/>
    <cellStyle name="Обычный 7 6 4 2" xfId="4046" xr:uid="{00000000-0005-0000-0000-0000F2150000}"/>
    <cellStyle name="Обычный 7 6 4 2 2" xfId="8335" xr:uid="{00000000-0005-0000-0000-0000F3150000}"/>
    <cellStyle name="Обычный 7 6 4 3" xfId="6201" xr:uid="{00000000-0005-0000-0000-0000F4150000}"/>
    <cellStyle name="Обычный 7 6 5" xfId="3096" xr:uid="{00000000-0005-0000-0000-0000F5150000}"/>
    <cellStyle name="Обычный 7 6 5 2" xfId="7387" xr:uid="{00000000-0005-0000-0000-0000F6150000}"/>
    <cellStyle name="Обычный 7 6 6" xfId="5247" xr:uid="{00000000-0005-0000-0000-0000F7150000}"/>
    <cellStyle name="Обычный 7 7" xfId="798" xr:uid="{00000000-0005-0000-0000-0000F8150000}"/>
    <cellStyle name="Обычный 7 7 2" xfId="1401" xr:uid="{00000000-0005-0000-0000-0000F9150000}"/>
    <cellStyle name="Обычный 7 7 2 2" xfId="2360" xr:uid="{00000000-0005-0000-0000-0000FA150000}"/>
    <cellStyle name="Обычный 7 7 2 2 2" xfId="4632" xr:uid="{00000000-0005-0000-0000-0000FB150000}"/>
    <cellStyle name="Обычный 7 7 2 2 2 2" xfId="8921" xr:uid="{00000000-0005-0000-0000-0000FC150000}"/>
    <cellStyle name="Обычный 7 7 2 2 3" xfId="6787" xr:uid="{00000000-0005-0000-0000-0000FD150000}"/>
    <cellStyle name="Обычный 7 7 2 3" xfId="3682" xr:uid="{00000000-0005-0000-0000-0000FE150000}"/>
    <cellStyle name="Обычный 7 7 2 3 2" xfId="7973" xr:uid="{00000000-0005-0000-0000-0000FF150000}"/>
    <cellStyle name="Обычный 7 7 2 4" xfId="5839" xr:uid="{00000000-0005-0000-0000-000000160000}"/>
    <cellStyle name="Обычный 7 7 3" xfId="1888" xr:uid="{00000000-0005-0000-0000-000001160000}"/>
    <cellStyle name="Обычный 7 7 3 2" xfId="4160" xr:uid="{00000000-0005-0000-0000-000002160000}"/>
    <cellStyle name="Обычный 7 7 3 2 2" xfId="8449" xr:uid="{00000000-0005-0000-0000-000003160000}"/>
    <cellStyle name="Обычный 7 7 3 3" xfId="6315" xr:uid="{00000000-0005-0000-0000-000004160000}"/>
    <cellStyle name="Обычный 7 7 4" xfId="3210" xr:uid="{00000000-0005-0000-0000-000005160000}"/>
    <cellStyle name="Обычный 7 7 4 2" xfId="7501" xr:uid="{00000000-0005-0000-0000-000006160000}"/>
    <cellStyle name="Обычный 7 7 5" xfId="5364" xr:uid="{00000000-0005-0000-0000-000007160000}"/>
    <cellStyle name="Обычный 7 8" xfId="1172" xr:uid="{00000000-0005-0000-0000-000008160000}"/>
    <cellStyle name="Обычный 7 8 2" xfId="2132" xr:uid="{00000000-0005-0000-0000-000009160000}"/>
    <cellStyle name="Обычный 7 8 2 2" xfId="4404" xr:uid="{00000000-0005-0000-0000-00000A160000}"/>
    <cellStyle name="Обычный 7 8 2 2 2" xfId="8693" xr:uid="{00000000-0005-0000-0000-00000B160000}"/>
    <cellStyle name="Обычный 7 8 2 3" xfId="6559" xr:uid="{00000000-0005-0000-0000-00000C160000}"/>
    <cellStyle name="Обычный 7 8 3" xfId="3454" xr:uid="{00000000-0005-0000-0000-00000D160000}"/>
    <cellStyle name="Обычный 7 8 3 2" xfId="7745" xr:uid="{00000000-0005-0000-0000-00000E160000}"/>
    <cellStyle name="Обычный 7 8 4" xfId="5611" xr:uid="{00000000-0005-0000-0000-00000F160000}"/>
    <cellStyle name="Обычный 7 9" xfId="1655" xr:uid="{00000000-0005-0000-0000-000010160000}"/>
    <cellStyle name="Обычный 7 9 2" xfId="3932" xr:uid="{00000000-0005-0000-0000-000011160000}"/>
    <cellStyle name="Обычный 7 9 2 2" xfId="8221" xr:uid="{00000000-0005-0000-0000-000012160000}"/>
    <cellStyle name="Обычный 7 9 3" xfId="6087" xr:uid="{00000000-0005-0000-0000-000013160000}"/>
    <cellStyle name="Обычный 8" xfId="202" xr:uid="{00000000-0005-0000-0000-000014160000}"/>
    <cellStyle name="Обычный 8 10" xfId="2748" xr:uid="{00000000-0005-0000-0000-000015160000}"/>
    <cellStyle name="Обычный 8 10 2" xfId="4891" xr:uid="{00000000-0005-0000-0000-000016160000}"/>
    <cellStyle name="Обычный 8 10 2 2" xfId="9173" xr:uid="{00000000-0005-0000-0000-000017160000}"/>
    <cellStyle name="Обычный 8 10 3" xfId="7041" xr:uid="{00000000-0005-0000-0000-000018160000}"/>
    <cellStyle name="Обычный 8 11" xfId="2869" xr:uid="{00000000-0005-0000-0000-000019160000}"/>
    <cellStyle name="Обычный 8 11 2" xfId="7160" xr:uid="{00000000-0005-0000-0000-00001A160000}"/>
    <cellStyle name="Обычный 8 12" xfId="2983" xr:uid="{00000000-0005-0000-0000-00001B160000}"/>
    <cellStyle name="Обычный 8 12 2" xfId="7274" xr:uid="{00000000-0005-0000-0000-00001C160000}"/>
    <cellStyle name="Обычный 8 13" xfId="5011" xr:uid="{00000000-0005-0000-0000-00001D160000}"/>
    <cellStyle name="Обычный 8 13 2" xfId="9292" xr:uid="{00000000-0005-0000-0000-00001E160000}"/>
    <cellStyle name="Обычный 8 14" xfId="5129" xr:uid="{00000000-0005-0000-0000-00001F160000}"/>
    <cellStyle name="Обычный 8 15" xfId="9633" xr:uid="{00000000-0005-0000-0000-000020160000}"/>
    <cellStyle name="Обычный 8 16" xfId="9747" xr:uid="{373EEB6D-F061-4046-96F1-EEE697FB535D}"/>
    <cellStyle name="Обычный 8 2" xfId="280" xr:uid="{00000000-0005-0000-0000-000021160000}"/>
    <cellStyle name="Обычный 8 2 10" xfId="2857" xr:uid="{00000000-0005-0000-0000-000022160000}"/>
    <cellStyle name="Обычный 8 2 11" xfId="2879" xr:uid="{00000000-0005-0000-0000-000023160000}"/>
    <cellStyle name="Обычный 8 2 11 2" xfId="7170" xr:uid="{00000000-0005-0000-0000-000024160000}"/>
    <cellStyle name="Обычный 8 2 12" xfId="2993" xr:uid="{00000000-0005-0000-0000-000025160000}"/>
    <cellStyle name="Обычный 8 2 12 2" xfId="7284" xr:uid="{00000000-0005-0000-0000-000026160000}"/>
    <cellStyle name="Обычный 8 2 13" xfId="5021" xr:uid="{00000000-0005-0000-0000-000027160000}"/>
    <cellStyle name="Обычный 8 2 13 2" xfId="9302" xr:uid="{00000000-0005-0000-0000-000028160000}"/>
    <cellStyle name="Обычный 8 2 14" xfId="5143" xr:uid="{00000000-0005-0000-0000-000029160000}"/>
    <cellStyle name="Обычный 8 2 15" xfId="9643" xr:uid="{00000000-0005-0000-0000-00002A160000}"/>
    <cellStyle name="Обычный 8 2 16" xfId="9757" xr:uid="{2EA06EA2-5388-4FCC-98F5-BCDCEA93D0F3}"/>
    <cellStyle name="Обычный 8 2 2" xfId="387" xr:uid="{00000000-0005-0000-0000-00002B160000}"/>
    <cellStyle name="Обычный 8 2 2 10" xfId="5040" xr:uid="{00000000-0005-0000-0000-00002C160000}"/>
    <cellStyle name="Обычный 8 2 2 10 2" xfId="9321" xr:uid="{00000000-0005-0000-0000-00002D160000}"/>
    <cellStyle name="Обычный 8 2 2 11" xfId="5162" xr:uid="{00000000-0005-0000-0000-00002E160000}"/>
    <cellStyle name="Обычный 8 2 2 12" xfId="9662" xr:uid="{00000000-0005-0000-0000-00002F160000}"/>
    <cellStyle name="Обычный 8 2 2 13" xfId="9776" xr:uid="{2A393C29-7E63-4565-95FB-FA478ECC22C0}"/>
    <cellStyle name="Обычный 8 2 2 2" xfId="493" xr:uid="{00000000-0005-0000-0000-000030160000}"/>
    <cellStyle name="Обычный 8 2 2 2 10" xfId="5220" xr:uid="{00000000-0005-0000-0000-000031160000}"/>
    <cellStyle name="Обычный 8 2 2 2 11" xfId="9719" xr:uid="{00000000-0005-0000-0000-000032160000}"/>
    <cellStyle name="Обычный 8 2 2 2 12" xfId="9833" xr:uid="{FA6DCDB8-4DDC-404B-9EE3-577E84CC4B08}"/>
    <cellStyle name="Обычный 8 2 2 2 2" xfId="679" xr:uid="{00000000-0005-0000-0000-000033160000}"/>
    <cellStyle name="Обычный 8 2 2 2 2 2" xfId="1000" xr:uid="{00000000-0005-0000-0000-000034160000}"/>
    <cellStyle name="Обычный 8 2 2 2 2 2 2" xfId="1602" xr:uid="{00000000-0005-0000-0000-000035160000}"/>
    <cellStyle name="Обычный 8 2 2 2 2 2 2 2" xfId="2561" xr:uid="{00000000-0005-0000-0000-000036160000}"/>
    <cellStyle name="Обычный 8 2 2 2 2 2 2 2 2" xfId="4833" xr:uid="{00000000-0005-0000-0000-000037160000}"/>
    <cellStyle name="Обычный 8 2 2 2 2 2 2 2 2 2" xfId="9122" xr:uid="{00000000-0005-0000-0000-000038160000}"/>
    <cellStyle name="Обычный 8 2 2 2 2 2 2 2 3" xfId="6988" xr:uid="{00000000-0005-0000-0000-000039160000}"/>
    <cellStyle name="Обычный 8 2 2 2 2 2 2 3" xfId="3883" xr:uid="{00000000-0005-0000-0000-00003A160000}"/>
    <cellStyle name="Обычный 8 2 2 2 2 2 2 3 2" xfId="8174" xr:uid="{00000000-0005-0000-0000-00003B160000}"/>
    <cellStyle name="Обычный 8 2 2 2 2 2 2 4" xfId="6040" xr:uid="{00000000-0005-0000-0000-00003C160000}"/>
    <cellStyle name="Обычный 8 2 2 2 2 2 3" xfId="2089" xr:uid="{00000000-0005-0000-0000-00003D160000}"/>
    <cellStyle name="Обычный 8 2 2 2 2 2 3 2" xfId="4361" xr:uid="{00000000-0005-0000-0000-00003E160000}"/>
    <cellStyle name="Обычный 8 2 2 2 2 2 3 2 2" xfId="8650" xr:uid="{00000000-0005-0000-0000-00003F160000}"/>
    <cellStyle name="Обычный 8 2 2 2 2 2 3 3" xfId="6516" xr:uid="{00000000-0005-0000-0000-000040160000}"/>
    <cellStyle name="Обычный 8 2 2 2 2 2 4" xfId="3411" xr:uid="{00000000-0005-0000-0000-000041160000}"/>
    <cellStyle name="Обычный 8 2 2 2 2 2 4 2" xfId="7702" xr:uid="{00000000-0005-0000-0000-000042160000}"/>
    <cellStyle name="Обычный 8 2 2 2 2 2 5" xfId="5565" xr:uid="{00000000-0005-0000-0000-000043160000}"/>
    <cellStyle name="Обычный 8 2 2 2 2 3" xfId="1374" xr:uid="{00000000-0005-0000-0000-000044160000}"/>
    <cellStyle name="Обычный 8 2 2 2 2 3 2" xfId="2333" xr:uid="{00000000-0005-0000-0000-000045160000}"/>
    <cellStyle name="Обычный 8 2 2 2 2 3 2 2" xfId="4605" xr:uid="{00000000-0005-0000-0000-000046160000}"/>
    <cellStyle name="Обычный 8 2 2 2 2 3 2 2 2" xfId="8894" xr:uid="{00000000-0005-0000-0000-000047160000}"/>
    <cellStyle name="Обычный 8 2 2 2 2 3 2 3" xfId="6760" xr:uid="{00000000-0005-0000-0000-000048160000}"/>
    <cellStyle name="Обычный 8 2 2 2 2 3 3" xfId="3655" xr:uid="{00000000-0005-0000-0000-000049160000}"/>
    <cellStyle name="Обычный 8 2 2 2 2 3 3 2" xfId="7946" xr:uid="{00000000-0005-0000-0000-00004A160000}"/>
    <cellStyle name="Обычный 8 2 2 2 2 3 4" xfId="5812" xr:uid="{00000000-0005-0000-0000-00004B160000}"/>
    <cellStyle name="Обычный 8 2 2 2 2 4" xfId="1860" xr:uid="{00000000-0005-0000-0000-00004C160000}"/>
    <cellStyle name="Обычный 8 2 2 2 2 4 2" xfId="4133" xr:uid="{00000000-0005-0000-0000-00004D160000}"/>
    <cellStyle name="Обычный 8 2 2 2 2 4 2 2" xfId="8422" xr:uid="{00000000-0005-0000-0000-00004E160000}"/>
    <cellStyle name="Обычный 8 2 2 2 2 4 3" xfId="6288" xr:uid="{00000000-0005-0000-0000-00004F160000}"/>
    <cellStyle name="Обычный 8 2 2 2 2 5" xfId="3183" xr:uid="{00000000-0005-0000-0000-000050160000}"/>
    <cellStyle name="Обычный 8 2 2 2 2 5 2" xfId="7474" xr:uid="{00000000-0005-0000-0000-000051160000}"/>
    <cellStyle name="Обычный 8 2 2 2 2 6" xfId="5335" xr:uid="{00000000-0005-0000-0000-000052160000}"/>
    <cellStyle name="Обычный 8 2 2 2 3" xfId="885" xr:uid="{00000000-0005-0000-0000-000053160000}"/>
    <cellStyle name="Обычный 8 2 2 2 3 2" xfId="1488" xr:uid="{00000000-0005-0000-0000-000054160000}"/>
    <cellStyle name="Обычный 8 2 2 2 3 2 2" xfId="2447" xr:uid="{00000000-0005-0000-0000-000055160000}"/>
    <cellStyle name="Обычный 8 2 2 2 3 2 2 2" xfId="4719" xr:uid="{00000000-0005-0000-0000-000056160000}"/>
    <cellStyle name="Обычный 8 2 2 2 3 2 2 2 2" xfId="9008" xr:uid="{00000000-0005-0000-0000-000057160000}"/>
    <cellStyle name="Обычный 8 2 2 2 3 2 2 3" xfId="6874" xr:uid="{00000000-0005-0000-0000-000058160000}"/>
    <cellStyle name="Обычный 8 2 2 2 3 2 3" xfId="3769" xr:uid="{00000000-0005-0000-0000-000059160000}"/>
    <cellStyle name="Обычный 8 2 2 2 3 2 3 2" xfId="8060" xr:uid="{00000000-0005-0000-0000-00005A160000}"/>
    <cellStyle name="Обычный 8 2 2 2 3 2 4" xfId="5926" xr:uid="{00000000-0005-0000-0000-00005B160000}"/>
    <cellStyle name="Обычный 8 2 2 2 3 3" xfId="1975" xr:uid="{00000000-0005-0000-0000-00005C160000}"/>
    <cellStyle name="Обычный 8 2 2 2 3 3 2" xfId="4247" xr:uid="{00000000-0005-0000-0000-00005D160000}"/>
    <cellStyle name="Обычный 8 2 2 2 3 3 2 2" xfId="8536" xr:uid="{00000000-0005-0000-0000-00005E160000}"/>
    <cellStyle name="Обычный 8 2 2 2 3 3 3" xfId="6402" xr:uid="{00000000-0005-0000-0000-00005F160000}"/>
    <cellStyle name="Обычный 8 2 2 2 3 4" xfId="3297" xr:uid="{00000000-0005-0000-0000-000060160000}"/>
    <cellStyle name="Обычный 8 2 2 2 3 4 2" xfId="7588" xr:uid="{00000000-0005-0000-0000-000061160000}"/>
    <cellStyle name="Обычный 8 2 2 2 3 5" xfId="5451" xr:uid="{00000000-0005-0000-0000-000062160000}"/>
    <cellStyle name="Обычный 8 2 2 2 4" xfId="1259" xr:uid="{00000000-0005-0000-0000-000063160000}"/>
    <cellStyle name="Обычный 8 2 2 2 4 2" xfId="2219" xr:uid="{00000000-0005-0000-0000-000064160000}"/>
    <cellStyle name="Обычный 8 2 2 2 4 2 2" xfId="4491" xr:uid="{00000000-0005-0000-0000-000065160000}"/>
    <cellStyle name="Обычный 8 2 2 2 4 2 2 2" xfId="8780" xr:uid="{00000000-0005-0000-0000-000066160000}"/>
    <cellStyle name="Обычный 8 2 2 2 4 2 3" xfId="6646" xr:uid="{00000000-0005-0000-0000-000067160000}"/>
    <cellStyle name="Обычный 8 2 2 2 4 3" xfId="3541" xr:uid="{00000000-0005-0000-0000-000068160000}"/>
    <cellStyle name="Обычный 8 2 2 2 4 3 2" xfId="7832" xr:uid="{00000000-0005-0000-0000-000069160000}"/>
    <cellStyle name="Обычный 8 2 2 2 4 4" xfId="5698" xr:uid="{00000000-0005-0000-0000-00006A160000}"/>
    <cellStyle name="Обычный 8 2 2 2 5" xfId="1744" xr:uid="{00000000-0005-0000-0000-00006B160000}"/>
    <cellStyle name="Обычный 8 2 2 2 5 2" xfId="4019" xr:uid="{00000000-0005-0000-0000-00006C160000}"/>
    <cellStyle name="Обычный 8 2 2 2 5 2 2" xfId="8308" xr:uid="{00000000-0005-0000-0000-00006D160000}"/>
    <cellStyle name="Обычный 8 2 2 2 5 3" xfId="6174" xr:uid="{00000000-0005-0000-0000-00006E160000}"/>
    <cellStyle name="Обычный 8 2 2 2 6" xfId="2834" xr:uid="{00000000-0005-0000-0000-00006F160000}"/>
    <cellStyle name="Обычный 8 2 2 2 6 2" xfId="4977" xr:uid="{00000000-0005-0000-0000-000070160000}"/>
    <cellStyle name="Обычный 8 2 2 2 6 2 2" xfId="9259" xr:uid="{00000000-0005-0000-0000-000071160000}"/>
    <cellStyle name="Обычный 8 2 2 2 6 3" xfId="7127" xr:uid="{00000000-0005-0000-0000-000072160000}"/>
    <cellStyle name="Обычный 8 2 2 2 7" xfId="2955" xr:uid="{00000000-0005-0000-0000-000073160000}"/>
    <cellStyle name="Обычный 8 2 2 2 7 2" xfId="7246" xr:uid="{00000000-0005-0000-0000-000074160000}"/>
    <cellStyle name="Обычный 8 2 2 2 8" xfId="3069" xr:uid="{00000000-0005-0000-0000-000075160000}"/>
    <cellStyle name="Обычный 8 2 2 2 8 2" xfId="7360" xr:uid="{00000000-0005-0000-0000-000076160000}"/>
    <cellStyle name="Обычный 8 2 2 2 9" xfId="5097" xr:uid="{00000000-0005-0000-0000-000077160000}"/>
    <cellStyle name="Обычный 8 2 2 2 9 2" xfId="9378" xr:uid="{00000000-0005-0000-0000-000078160000}"/>
    <cellStyle name="Обычный 8 2 2 3" xfId="619" xr:uid="{00000000-0005-0000-0000-000079160000}"/>
    <cellStyle name="Обычный 8 2 2 3 2" xfId="943" xr:uid="{00000000-0005-0000-0000-00007A160000}"/>
    <cellStyle name="Обычный 8 2 2 3 2 2" xfId="1545" xr:uid="{00000000-0005-0000-0000-00007B160000}"/>
    <cellStyle name="Обычный 8 2 2 3 2 2 2" xfId="2504" xr:uid="{00000000-0005-0000-0000-00007C160000}"/>
    <cellStyle name="Обычный 8 2 2 3 2 2 2 2" xfId="4776" xr:uid="{00000000-0005-0000-0000-00007D160000}"/>
    <cellStyle name="Обычный 8 2 2 3 2 2 2 2 2" xfId="9065" xr:uid="{00000000-0005-0000-0000-00007E160000}"/>
    <cellStyle name="Обычный 8 2 2 3 2 2 2 3" xfId="6931" xr:uid="{00000000-0005-0000-0000-00007F160000}"/>
    <cellStyle name="Обычный 8 2 2 3 2 2 3" xfId="3826" xr:uid="{00000000-0005-0000-0000-000080160000}"/>
    <cellStyle name="Обычный 8 2 2 3 2 2 3 2" xfId="8117" xr:uid="{00000000-0005-0000-0000-000081160000}"/>
    <cellStyle name="Обычный 8 2 2 3 2 2 4" xfId="5983" xr:uid="{00000000-0005-0000-0000-000082160000}"/>
    <cellStyle name="Обычный 8 2 2 3 2 3" xfId="2032" xr:uid="{00000000-0005-0000-0000-000083160000}"/>
    <cellStyle name="Обычный 8 2 2 3 2 3 2" xfId="4304" xr:uid="{00000000-0005-0000-0000-000084160000}"/>
    <cellStyle name="Обычный 8 2 2 3 2 3 2 2" xfId="8593" xr:uid="{00000000-0005-0000-0000-000085160000}"/>
    <cellStyle name="Обычный 8 2 2 3 2 3 3" xfId="6459" xr:uid="{00000000-0005-0000-0000-000086160000}"/>
    <cellStyle name="Обычный 8 2 2 3 2 4" xfId="3354" xr:uid="{00000000-0005-0000-0000-000087160000}"/>
    <cellStyle name="Обычный 8 2 2 3 2 4 2" xfId="7645" xr:uid="{00000000-0005-0000-0000-000088160000}"/>
    <cellStyle name="Обычный 8 2 2 3 2 5" xfId="5508" xr:uid="{00000000-0005-0000-0000-000089160000}"/>
    <cellStyle name="Обычный 8 2 2 3 3" xfId="1317" xr:uid="{00000000-0005-0000-0000-00008A160000}"/>
    <cellStyle name="Обычный 8 2 2 3 3 2" xfId="2276" xr:uid="{00000000-0005-0000-0000-00008B160000}"/>
    <cellStyle name="Обычный 8 2 2 3 3 2 2" xfId="4548" xr:uid="{00000000-0005-0000-0000-00008C160000}"/>
    <cellStyle name="Обычный 8 2 2 3 3 2 2 2" xfId="8837" xr:uid="{00000000-0005-0000-0000-00008D160000}"/>
    <cellStyle name="Обычный 8 2 2 3 3 2 3" xfId="6703" xr:uid="{00000000-0005-0000-0000-00008E160000}"/>
    <cellStyle name="Обычный 8 2 2 3 3 3" xfId="3598" xr:uid="{00000000-0005-0000-0000-00008F160000}"/>
    <cellStyle name="Обычный 8 2 2 3 3 3 2" xfId="7889" xr:uid="{00000000-0005-0000-0000-000090160000}"/>
    <cellStyle name="Обычный 8 2 2 3 3 4" xfId="5755" xr:uid="{00000000-0005-0000-0000-000091160000}"/>
    <cellStyle name="Обычный 8 2 2 3 4" xfId="1803" xr:uid="{00000000-0005-0000-0000-000092160000}"/>
    <cellStyle name="Обычный 8 2 2 3 4 2" xfId="4076" xr:uid="{00000000-0005-0000-0000-000093160000}"/>
    <cellStyle name="Обычный 8 2 2 3 4 2 2" xfId="8365" xr:uid="{00000000-0005-0000-0000-000094160000}"/>
    <cellStyle name="Обычный 8 2 2 3 4 3" xfId="6231" xr:uid="{00000000-0005-0000-0000-000095160000}"/>
    <cellStyle name="Обычный 8 2 2 3 5" xfId="3126" xr:uid="{00000000-0005-0000-0000-000096160000}"/>
    <cellStyle name="Обычный 8 2 2 3 5 2" xfId="7417" xr:uid="{00000000-0005-0000-0000-000097160000}"/>
    <cellStyle name="Обычный 8 2 2 3 6" xfId="5278" xr:uid="{00000000-0005-0000-0000-000098160000}"/>
    <cellStyle name="Обычный 8 2 2 4" xfId="828" xr:uid="{00000000-0005-0000-0000-000099160000}"/>
    <cellStyle name="Обычный 8 2 2 4 2" xfId="1431" xr:uid="{00000000-0005-0000-0000-00009A160000}"/>
    <cellStyle name="Обычный 8 2 2 4 2 2" xfId="2390" xr:uid="{00000000-0005-0000-0000-00009B160000}"/>
    <cellStyle name="Обычный 8 2 2 4 2 2 2" xfId="4662" xr:uid="{00000000-0005-0000-0000-00009C160000}"/>
    <cellStyle name="Обычный 8 2 2 4 2 2 2 2" xfId="8951" xr:uid="{00000000-0005-0000-0000-00009D160000}"/>
    <cellStyle name="Обычный 8 2 2 4 2 2 3" xfId="6817" xr:uid="{00000000-0005-0000-0000-00009E160000}"/>
    <cellStyle name="Обычный 8 2 2 4 2 3" xfId="3712" xr:uid="{00000000-0005-0000-0000-00009F160000}"/>
    <cellStyle name="Обычный 8 2 2 4 2 3 2" xfId="8003" xr:uid="{00000000-0005-0000-0000-0000A0160000}"/>
    <cellStyle name="Обычный 8 2 2 4 2 4" xfId="5869" xr:uid="{00000000-0005-0000-0000-0000A1160000}"/>
    <cellStyle name="Обычный 8 2 2 4 3" xfId="1918" xr:uid="{00000000-0005-0000-0000-0000A2160000}"/>
    <cellStyle name="Обычный 8 2 2 4 3 2" xfId="4190" xr:uid="{00000000-0005-0000-0000-0000A3160000}"/>
    <cellStyle name="Обычный 8 2 2 4 3 2 2" xfId="8479" xr:uid="{00000000-0005-0000-0000-0000A4160000}"/>
    <cellStyle name="Обычный 8 2 2 4 3 3" xfId="6345" xr:uid="{00000000-0005-0000-0000-0000A5160000}"/>
    <cellStyle name="Обычный 8 2 2 4 4" xfId="3240" xr:uid="{00000000-0005-0000-0000-0000A6160000}"/>
    <cellStyle name="Обычный 8 2 2 4 4 2" xfId="7531" xr:uid="{00000000-0005-0000-0000-0000A7160000}"/>
    <cellStyle name="Обычный 8 2 2 4 5" xfId="5394" xr:uid="{00000000-0005-0000-0000-0000A8160000}"/>
    <cellStyle name="Обычный 8 2 2 5" xfId="1202" xr:uid="{00000000-0005-0000-0000-0000A9160000}"/>
    <cellStyle name="Обычный 8 2 2 5 2" xfId="2162" xr:uid="{00000000-0005-0000-0000-0000AA160000}"/>
    <cellStyle name="Обычный 8 2 2 5 2 2" xfId="4434" xr:uid="{00000000-0005-0000-0000-0000AB160000}"/>
    <cellStyle name="Обычный 8 2 2 5 2 2 2" xfId="8723" xr:uid="{00000000-0005-0000-0000-0000AC160000}"/>
    <cellStyle name="Обычный 8 2 2 5 2 3" xfId="6589" xr:uid="{00000000-0005-0000-0000-0000AD160000}"/>
    <cellStyle name="Обычный 8 2 2 5 3" xfId="3484" xr:uid="{00000000-0005-0000-0000-0000AE160000}"/>
    <cellStyle name="Обычный 8 2 2 5 3 2" xfId="7775" xr:uid="{00000000-0005-0000-0000-0000AF160000}"/>
    <cellStyle name="Обычный 8 2 2 5 4" xfId="5641" xr:uid="{00000000-0005-0000-0000-0000B0160000}"/>
    <cellStyle name="Обычный 8 2 2 6" xfId="1687" xr:uid="{00000000-0005-0000-0000-0000B1160000}"/>
    <cellStyle name="Обычный 8 2 2 6 2" xfId="3962" xr:uid="{00000000-0005-0000-0000-0000B2160000}"/>
    <cellStyle name="Обычный 8 2 2 6 2 2" xfId="8251" xr:uid="{00000000-0005-0000-0000-0000B3160000}"/>
    <cellStyle name="Обычный 8 2 2 6 3" xfId="6117" xr:uid="{00000000-0005-0000-0000-0000B4160000}"/>
    <cellStyle name="Обычный 8 2 2 7" xfId="2777" xr:uid="{00000000-0005-0000-0000-0000B5160000}"/>
    <cellStyle name="Обычный 8 2 2 7 2" xfId="4920" xr:uid="{00000000-0005-0000-0000-0000B6160000}"/>
    <cellStyle name="Обычный 8 2 2 7 2 2" xfId="9202" xr:uid="{00000000-0005-0000-0000-0000B7160000}"/>
    <cellStyle name="Обычный 8 2 2 7 3" xfId="7070" xr:uid="{00000000-0005-0000-0000-0000B8160000}"/>
    <cellStyle name="Обычный 8 2 2 8" xfId="2898" xr:uid="{00000000-0005-0000-0000-0000B9160000}"/>
    <cellStyle name="Обычный 8 2 2 8 2" xfId="7189" xr:uid="{00000000-0005-0000-0000-0000BA160000}"/>
    <cellStyle name="Обычный 8 2 2 9" xfId="3012" xr:uid="{00000000-0005-0000-0000-0000BB160000}"/>
    <cellStyle name="Обычный 8 2 2 9 2" xfId="7303" xr:uid="{00000000-0005-0000-0000-0000BC160000}"/>
    <cellStyle name="Обычный 8 2 3" xfId="411" xr:uid="{00000000-0005-0000-0000-0000BD160000}"/>
    <cellStyle name="Обычный 8 2 3 10" xfId="5059" xr:uid="{00000000-0005-0000-0000-0000BE160000}"/>
    <cellStyle name="Обычный 8 2 3 10 2" xfId="9340" xr:uid="{00000000-0005-0000-0000-0000BF160000}"/>
    <cellStyle name="Обычный 8 2 3 11" xfId="5181" xr:uid="{00000000-0005-0000-0000-0000C0160000}"/>
    <cellStyle name="Обычный 8 2 3 12" xfId="9681" xr:uid="{00000000-0005-0000-0000-0000C1160000}"/>
    <cellStyle name="Обычный 8 2 3 13" xfId="9795" xr:uid="{C8862B70-264E-4A00-893A-FAE950443C0B}"/>
    <cellStyle name="Обычный 8 2 3 2" xfId="512" xr:uid="{00000000-0005-0000-0000-0000C2160000}"/>
    <cellStyle name="Обычный 8 2 3 2 10" xfId="5239" xr:uid="{00000000-0005-0000-0000-0000C3160000}"/>
    <cellStyle name="Обычный 8 2 3 2 11" xfId="9738" xr:uid="{00000000-0005-0000-0000-0000C4160000}"/>
    <cellStyle name="Обычный 8 2 3 2 12" xfId="9852" xr:uid="{77D33671-FC4D-43DB-91B8-20C361964FE7}"/>
    <cellStyle name="Обычный 8 2 3 2 2" xfId="698" xr:uid="{00000000-0005-0000-0000-0000C5160000}"/>
    <cellStyle name="Обычный 8 2 3 2 2 2" xfId="1019" xr:uid="{00000000-0005-0000-0000-0000C6160000}"/>
    <cellStyle name="Обычный 8 2 3 2 2 2 2" xfId="1621" xr:uid="{00000000-0005-0000-0000-0000C7160000}"/>
    <cellStyle name="Обычный 8 2 3 2 2 2 2 2" xfId="2580" xr:uid="{00000000-0005-0000-0000-0000C8160000}"/>
    <cellStyle name="Обычный 8 2 3 2 2 2 2 2 2" xfId="4852" xr:uid="{00000000-0005-0000-0000-0000C9160000}"/>
    <cellStyle name="Обычный 8 2 3 2 2 2 2 2 2 2" xfId="9141" xr:uid="{00000000-0005-0000-0000-0000CA160000}"/>
    <cellStyle name="Обычный 8 2 3 2 2 2 2 2 3" xfId="7007" xr:uid="{00000000-0005-0000-0000-0000CB160000}"/>
    <cellStyle name="Обычный 8 2 3 2 2 2 2 3" xfId="3902" xr:uid="{00000000-0005-0000-0000-0000CC160000}"/>
    <cellStyle name="Обычный 8 2 3 2 2 2 2 3 2" xfId="8193" xr:uid="{00000000-0005-0000-0000-0000CD160000}"/>
    <cellStyle name="Обычный 8 2 3 2 2 2 2 4" xfId="6059" xr:uid="{00000000-0005-0000-0000-0000CE160000}"/>
    <cellStyle name="Обычный 8 2 3 2 2 2 3" xfId="2108" xr:uid="{00000000-0005-0000-0000-0000CF160000}"/>
    <cellStyle name="Обычный 8 2 3 2 2 2 3 2" xfId="4380" xr:uid="{00000000-0005-0000-0000-0000D0160000}"/>
    <cellStyle name="Обычный 8 2 3 2 2 2 3 2 2" xfId="8669" xr:uid="{00000000-0005-0000-0000-0000D1160000}"/>
    <cellStyle name="Обычный 8 2 3 2 2 2 3 3" xfId="6535" xr:uid="{00000000-0005-0000-0000-0000D2160000}"/>
    <cellStyle name="Обычный 8 2 3 2 2 2 4" xfId="3430" xr:uid="{00000000-0005-0000-0000-0000D3160000}"/>
    <cellStyle name="Обычный 8 2 3 2 2 2 4 2" xfId="7721" xr:uid="{00000000-0005-0000-0000-0000D4160000}"/>
    <cellStyle name="Обычный 8 2 3 2 2 2 5" xfId="5584" xr:uid="{00000000-0005-0000-0000-0000D5160000}"/>
    <cellStyle name="Обычный 8 2 3 2 2 3" xfId="1393" xr:uid="{00000000-0005-0000-0000-0000D6160000}"/>
    <cellStyle name="Обычный 8 2 3 2 2 3 2" xfId="2352" xr:uid="{00000000-0005-0000-0000-0000D7160000}"/>
    <cellStyle name="Обычный 8 2 3 2 2 3 2 2" xfId="4624" xr:uid="{00000000-0005-0000-0000-0000D8160000}"/>
    <cellStyle name="Обычный 8 2 3 2 2 3 2 2 2" xfId="8913" xr:uid="{00000000-0005-0000-0000-0000D9160000}"/>
    <cellStyle name="Обычный 8 2 3 2 2 3 2 3" xfId="6779" xr:uid="{00000000-0005-0000-0000-0000DA160000}"/>
    <cellStyle name="Обычный 8 2 3 2 2 3 3" xfId="3674" xr:uid="{00000000-0005-0000-0000-0000DB160000}"/>
    <cellStyle name="Обычный 8 2 3 2 2 3 3 2" xfId="7965" xr:uid="{00000000-0005-0000-0000-0000DC160000}"/>
    <cellStyle name="Обычный 8 2 3 2 2 3 4" xfId="5831" xr:uid="{00000000-0005-0000-0000-0000DD160000}"/>
    <cellStyle name="Обычный 8 2 3 2 2 4" xfId="1879" xr:uid="{00000000-0005-0000-0000-0000DE160000}"/>
    <cellStyle name="Обычный 8 2 3 2 2 4 2" xfId="4152" xr:uid="{00000000-0005-0000-0000-0000DF160000}"/>
    <cellStyle name="Обычный 8 2 3 2 2 4 2 2" xfId="8441" xr:uid="{00000000-0005-0000-0000-0000E0160000}"/>
    <cellStyle name="Обычный 8 2 3 2 2 4 3" xfId="6307" xr:uid="{00000000-0005-0000-0000-0000E1160000}"/>
    <cellStyle name="Обычный 8 2 3 2 2 5" xfId="3202" xr:uid="{00000000-0005-0000-0000-0000E2160000}"/>
    <cellStyle name="Обычный 8 2 3 2 2 5 2" xfId="7493" xr:uid="{00000000-0005-0000-0000-0000E3160000}"/>
    <cellStyle name="Обычный 8 2 3 2 2 6" xfId="5354" xr:uid="{00000000-0005-0000-0000-0000E4160000}"/>
    <cellStyle name="Обычный 8 2 3 2 3" xfId="904" xr:uid="{00000000-0005-0000-0000-0000E5160000}"/>
    <cellStyle name="Обычный 8 2 3 2 3 2" xfId="1507" xr:uid="{00000000-0005-0000-0000-0000E6160000}"/>
    <cellStyle name="Обычный 8 2 3 2 3 2 2" xfId="2466" xr:uid="{00000000-0005-0000-0000-0000E7160000}"/>
    <cellStyle name="Обычный 8 2 3 2 3 2 2 2" xfId="4738" xr:uid="{00000000-0005-0000-0000-0000E8160000}"/>
    <cellStyle name="Обычный 8 2 3 2 3 2 2 2 2" xfId="9027" xr:uid="{00000000-0005-0000-0000-0000E9160000}"/>
    <cellStyle name="Обычный 8 2 3 2 3 2 2 3" xfId="6893" xr:uid="{00000000-0005-0000-0000-0000EA160000}"/>
    <cellStyle name="Обычный 8 2 3 2 3 2 3" xfId="3788" xr:uid="{00000000-0005-0000-0000-0000EB160000}"/>
    <cellStyle name="Обычный 8 2 3 2 3 2 3 2" xfId="8079" xr:uid="{00000000-0005-0000-0000-0000EC160000}"/>
    <cellStyle name="Обычный 8 2 3 2 3 2 4" xfId="5945" xr:uid="{00000000-0005-0000-0000-0000ED160000}"/>
    <cellStyle name="Обычный 8 2 3 2 3 3" xfId="1994" xr:uid="{00000000-0005-0000-0000-0000EE160000}"/>
    <cellStyle name="Обычный 8 2 3 2 3 3 2" xfId="4266" xr:uid="{00000000-0005-0000-0000-0000EF160000}"/>
    <cellStyle name="Обычный 8 2 3 2 3 3 2 2" xfId="8555" xr:uid="{00000000-0005-0000-0000-0000F0160000}"/>
    <cellStyle name="Обычный 8 2 3 2 3 3 3" xfId="6421" xr:uid="{00000000-0005-0000-0000-0000F1160000}"/>
    <cellStyle name="Обычный 8 2 3 2 3 4" xfId="3316" xr:uid="{00000000-0005-0000-0000-0000F2160000}"/>
    <cellStyle name="Обычный 8 2 3 2 3 4 2" xfId="7607" xr:uid="{00000000-0005-0000-0000-0000F3160000}"/>
    <cellStyle name="Обычный 8 2 3 2 3 5" xfId="5470" xr:uid="{00000000-0005-0000-0000-0000F4160000}"/>
    <cellStyle name="Обычный 8 2 3 2 4" xfId="1278" xr:uid="{00000000-0005-0000-0000-0000F5160000}"/>
    <cellStyle name="Обычный 8 2 3 2 4 2" xfId="2238" xr:uid="{00000000-0005-0000-0000-0000F6160000}"/>
    <cellStyle name="Обычный 8 2 3 2 4 2 2" xfId="4510" xr:uid="{00000000-0005-0000-0000-0000F7160000}"/>
    <cellStyle name="Обычный 8 2 3 2 4 2 2 2" xfId="8799" xr:uid="{00000000-0005-0000-0000-0000F8160000}"/>
    <cellStyle name="Обычный 8 2 3 2 4 2 3" xfId="6665" xr:uid="{00000000-0005-0000-0000-0000F9160000}"/>
    <cellStyle name="Обычный 8 2 3 2 4 3" xfId="3560" xr:uid="{00000000-0005-0000-0000-0000FA160000}"/>
    <cellStyle name="Обычный 8 2 3 2 4 3 2" xfId="7851" xr:uid="{00000000-0005-0000-0000-0000FB160000}"/>
    <cellStyle name="Обычный 8 2 3 2 4 4" xfId="5717" xr:uid="{00000000-0005-0000-0000-0000FC160000}"/>
    <cellStyle name="Обычный 8 2 3 2 5" xfId="1763" xr:uid="{00000000-0005-0000-0000-0000FD160000}"/>
    <cellStyle name="Обычный 8 2 3 2 5 2" xfId="4038" xr:uid="{00000000-0005-0000-0000-0000FE160000}"/>
    <cellStyle name="Обычный 8 2 3 2 5 2 2" xfId="8327" xr:uid="{00000000-0005-0000-0000-0000FF160000}"/>
    <cellStyle name="Обычный 8 2 3 2 5 3" xfId="6193" xr:uid="{00000000-0005-0000-0000-000000170000}"/>
    <cellStyle name="Обычный 8 2 3 2 6" xfId="2853" xr:uid="{00000000-0005-0000-0000-000001170000}"/>
    <cellStyle name="Обычный 8 2 3 2 6 2" xfId="4996" xr:uid="{00000000-0005-0000-0000-000002170000}"/>
    <cellStyle name="Обычный 8 2 3 2 6 2 2" xfId="9278" xr:uid="{00000000-0005-0000-0000-000003170000}"/>
    <cellStyle name="Обычный 8 2 3 2 6 3" xfId="7146" xr:uid="{00000000-0005-0000-0000-000004170000}"/>
    <cellStyle name="Обычный 8 2 3 2 7" xfId="2974" xr:uid="{00000000-0005-0000-0000-000005170000}"/>
    <cellStyle name="Обычный 8 2 3 2 7 2" xfId="7265" xr:uid="{00000000-0005-0000-0000-000006170000}"/>
    <cellStyle name="Обычный 8 2 3 2 8" xfId="3088" xr:uid="{00000000-0005-0000-0000-000007170000}"/>
    <cellStyle name="Обычный 8 2 3 2 8 2" xfId="7379" xr:uid="{00000000-0005-0000-0000-000008170000}"/>
    <cellStyle name="Обычный 8 2 3 2 9" xfId="5116" xr:uid="{00000000-0005-0000-0000-000009170000}"/>
    <cellStyle name="Обычный 8 2 3 2 9 2" xfId="9397" xr:uid="{00000000-0005-0000-0000-00000A170000}"/>
    <cellStyle name="Обычный 8 2 3 3" xfId="639" xr:uid="{00000000-0005-0000-0000-00000B170000}"/>
    <cellStyle name="Обычный 8 2 3 3 2" xfId="962" xr:uid="{00000000-0005-0000-0000-00000C170000}"/>
    <cellStyle name="Обычный 8 2 3 3 2 2" xfId="1564" xr:uid="{00000000-0005-0000-0000-00000D170000}"/>
    <cellStyle name="Обычный 8 2 3 3 2 2 2" xfId="2523" xr:uid="{00000000-0005-0000-0000-00000E170000}"/>
    <cellStyle name="Обычный 8 2 3 3 2 2 2 2" xfId="4795" xr:uid="{00000000-0005-0000-0000-00000F170000}"/>
    <cellStyle name="Обычный 8 2 3 3 2 2 2 2 2" xfId="9084" xr:uid="{00000000-0005-0000-0000-000010170000}"/>
    <cellStyle name="Обычный 8 2 3 3 2 2 2 3" xfId="6950" xr:uid="{00000000-0005-0000-0000-000011170000}"/>
    <cellStyle name="Обычный 8 2 3 3 2 2 3" xfId="3845" xr:uid="{00000000-0005-0000-0000-000012170000}"/>
    <cellStyle name="Обычный 8 2 3 3 2 2 3 2" xfId="8136" xr:uid="{00000000-0005-0000-0000-000013170000}"/>
    <cellStyle name="Обычный 8 2 3 3 2 2 4" xfId="6002" xr:uid="{00000000-0005-0000-0000-000014170000}"/>
    <cellStyle name="Обычный 8 2 3 3 2 3" xfId="2051" xr:uid="{00000000-0005-0000-0000-000015170000}"/>
    <cellStyle name="Обычный 8 2 3 3 2 3 2" xfId="4323" xr:uid="{00000000-0005-0000-0000-000016170000}"/>
    <cellStyle name="Обычный 8 2 3 3 2 3 2 2" xfId="8612" xr:uid="{00000000-0005-0000-0000-000017170000}"/>
    <cellStyle name="Обычный 8 2 3 3 2 3 3" xfId="6478" xr:uid="{00000000-0005-0000-0000-000018170000}"/>
    <cellStyle name="Обычный 8 2 3 3 2 4" xfId="3373" xr:uid="{00000000-0005-0000-0000-000019170000}"/>
    <cellStyle name="Обычный 8 2 3 3 2 4 2" xfId="7664" xr:uid="{00000000-0005-0000-0000-00001A170000}"/>
    <cellStyle name="Обычный 8 2 3 3 2 5" xfId="5527" xr:uid="{00000000-0005-0000-0000-00001B170000}"/>
    <cellStyle name="Обычный 8 2 3 3 3" xfId="1336" xr:uid="{00000000-0005-0000-0000-00001C170000}"/>
    <cellStyle name="Обычный 8 2 3 3 3 2" xfId="2295" xr:uid="{00000000-0005-0000-0000-00001D170000}"/>
    <cellStyle name="Обычный 8 2 3 3 3 2 2" xfId="4567" xr:uid="{00000000-0005-0000-0000-00001E170000}"/>
    <cellStyle name="Обычный 8 2 3 3 3 2 2 2" xfId="8856" xr:uid="{00000000-0005-0000-0000-00001F170000}"/>
    <cellStyle name="Обычный 8 2 3 3 3 2 3" xfId="6722" xr:uid="{00000000-0005-0000-0000-000020170000}"/>
    <cellStyle name="Обычный 8 2 3 3 3 3" xfId="3617" xr:uid="{00000000-0005-0000-0000-000021170000}"/>
    <cellStyle name="Обычный 8 2 3 3 3 3 2" xfId="7908" xr:uid="{00000000-0005-0000-0000-000022170000}"/>
    <cellStyle name="Обычный 8 2 3 3 3 4" xfId="5774" xr:uid="{00000000-0005-0000-0000-000023170000}"/>
    <cellStyle name="Обычный 8 2 3 3 4" xfId="1822" xr:uid="{00000000-0005-0000-0000-000024170000}"/>
    <cellStyle name="Обычный 8 2 3 3 4 2" xfId="4095" xr:uid="{00000000-0005-0000-0000-000025170000}"/>
    <cellStyle name="Обычный 8 2 3 3 4 2 2" xfId="8384" xr:uid="{00000000-0005-0000-0000-000026170000}"/>
    <cellStyle name="Обычный 8 2 3 3 4 3" xfId="6250" xr:uid="{00000000-0005-0000-0000-000027170000}"/>
    <cellStyle name="Обычный 8 2 3 3 5" xfId="3145" xr:uid="{00000000-0005-0000-0000-000028170000}"/>
    <cellStyle name="Обычный 8 2 3 3 5 2" xfId="7436" xr:uid="{00000000-0005-0000-0000-000029170000}"/>
    <cellStyle name="Обычный 8 2 3 3 6" xfId="5297" xr:uid="{00000000-0005-0000-0000-00002A170000}"/>
    <cellStyle name="Обычный 8 2 3 4" xfId="847" xr:uid="{00000000-0005-0000-0000-00002B170000}"/>
    <cellStyle name="Обычный 8 2 3 4 2" xfId="1450" xr:uid="{00000000-0005-0000-0000-00002C170000}"/>
    <cellStyle name="Обычный 8 2 3 4 2 2" xfId="2409" xr:uid="{00000000-0005-0000-0000-00002D170000}"/>
    <cellStyle name="Обычный 8 2 3 4 2 2 2" xfId="4681" xr:uid="{00000000-0005-0000-0000-00002E170000}"/>
    <cellStyle name="Обычный 8 2 3 4 2 2 2 2" xfId="8970" xr:uid="{00000000-0005-0000-0000-00002F170000}"/>
    <cellStyle name="Обычный 8 2 3 4 2 2 3" xfId="6836" xr:uid="{00000000-0005-0000-0000-000030170000}"/>
    <cellStyle name="Обычный 8 2 3 4 2 3" xfId="3731" xr:uid="{00000000-0005-0000-0000-000031170000}"/>
    <cellStyle name="Обычный 8 2 3 4 2 3 2" xfId="8022" xr:uid="{00000000-0005-0000-0000-000032170000}"/>
    <cellStyle name="Обычный 8 2 3 4 2 4" xfId="5888" xr:uid="{00000000-0005-0000-0000-000033170000}"/>
    <cellStyle name="Обычный 8 2 3 4 3" xfId="1937" xr:uid="{00000000-0005-0000-0000-000034170000}"/>
    <cellStyle name="Обычный 8 2 3 4 3 2" xfId="4209" xr:uid="{00000000-0005-0000-0000-000035170000}"/>
    <cellStyle name="Обычный 8 2 3 4 3 2 2" xfId="8498" xr:uid="{00000000-0005-0000-0000-000036170000}"/>
    <cellStyle name="Обычный 8 2 3 4 3 3" xfId="6364" xr:uid="{00000000-0005-0000-0000-000037170000}"/>
    <cellStyle name="Обычный 8 2 3 4 4" xfId="3259" xr:uid="{00000000-0005-0000-0000-000038170000}"/>
    <cellStyle name="Обычный 8 2 3 4 4 2" xfId="7550" xr:uid="{00000000-0005-0000-0000-000039170000}"/>
    <cellStyle name="Обычный 8 2 3 4 5" xfId="5413" xr:uid="{00000000-0005-0000-0000-00003A170000}"/>
    <cellStyle name="Обычный 8 2 3 5" xfId="1221" xr:uid="{00000000-0005-0000-0000-00003B170000}"/>
    <cellStyle name="Обычный 8 2 3 5 2" xfId="2181" xr:uid="{00000000-0005-0000-0000-00003C170000}"/>
    <cellStyle name="Обычный 8 2 3 5 2 2" xfId="4453" xr:uid="{00000000-0005-0000-0000-00003D170000}"/>
    <cellStyle name="Обычный 8 2 3 5 2 2 2" xfId="8742" xr:uid="{00000000-0005-0000-0000-00003E170000}"/>
    <cellStyle name="Обычный 8 2 3 5 2 3" xfId="6608" xr:uid="{00000000-0005-0000-0000-00003F170000}"/>
    <cellStyle name="Обычный 8 2 3 5 3" xfId="3503" xr:uid="{00000000-0005-0000-0000-000040170000}"/>
    <cellStyle name="Обычный 8 2 3 5 3 2" xfId="7794" xr:uid="{00000000-0005-0000-0000-000041170000}"/>
    <cellStyle name="Обычный 8 2 3 5 4" xfId="5660" xr:uid="{00000000-0005-0000-0000-000042170000}"/>
    <cellStyle name="Обычный 8 2 3 6" xfId="1706" xr:uid="{00000000-0005-0000-0000-000043170000}"/>
    <cellStyle name="Обычный 8 2 3 6 2" xfId="3981" xr:uid="{00000000-0005-0000-0000-000044170000}"/>
    <cellStyle name="Обычный 8 2 3 6 2 2" xfId="8270" xr:uid="{00000000-0005-0000-0000-000045170000}"/>
    <cellStyle name="Обычный 8 2 3 6 3" xfId="6136" xr:uid="{00000000-0005-0000-0000-000046170000}"/>
    <cellStyle name="Обычный 8 2 3 7" xfId="2796" xr:uid="{00000000-0005-0000-0000-000047170000}"/>
    <cellStyle name="Обычный 8 2 3 7 2" xfId="4939" xr:uid="{00000000-0005-0000-0000-000048170000}"/>
    <cellStyle name="Обычный 8 2 3 7 2 2" xfId="9221" xr:uid="{00000000-0005-0000-0000-000049170000}"/>
    <cellStyle name="Обычный 8 2 3 7 3" xfId="7089" xr:uid="{00000000-0005-0000-0000-00004A170000}"/>
    <cellStyle name="Обычный 8 2 3 8" xfId="2917" xr:uid="{00000000-0005-0000-0000-00004B170000}"/>
    <cellStyle name="Обычный 8 2 3 8 2" xfId="7208" xr:uid="{00000000-0005-0000-0000-00004C170000}"/>
    <cellStyle name="Обычный 8 2 3 9" xfId="3031" xr:uid="{00000000-0005-0000-0000-00004D170000}"/>
    <cellStyle name="Обычный 8 2 3 9 2" xfId="7322" xr:uid="{00000000-0005-0000-0000-00004E170000}"/>
    <cellStyle name="Обычный 8 2 4" xfId="474" xr:uid="{00000000-0005-0000-0000-00004F170000}"/>
    <cellStyle name="Обычный 8 2 4 10" xfId="5201" xr:uid="{00000000-0005-0000-0000-000050170000}"/>
    <cellStyle name="Обычный 8 2 4 11" xfId="9700" xr:uid="{00000000-0005-0000-0000-000051170000}"/>
    <cellStyle name="Обычный 8 2 4 12" xfId="9814" xr:uid="{2E95EE49-E7BB-48F9-A3E4-BAB88009050A}"/>
    <cellStyle name="Обычный 8 2 4 2" xfId="660" xr:uid="{00000000-0005-0000-0000-000052170000}"/>
    <cellStyle name="Обычный 8 2 4 2 2" xfId="981" xr:uid="{00000000-0005-0000-0000-000053170000}"/>
    <cellStyle name="Обычный 8 2 4 2 2 2" xfId="1583" xr:uid="{00000000-0005-0000-0000-000054170000}"/>
    <cellStyle name="Обычный 8 2 4 2 2 2 2" xfId="2542" xr:uid="{00000000-0005-0000-0000-000055170000}"/>
    <cellStyle name="Обычный 8 2 4 2 2 2 2 2" xfId="4814" xr:uid="{00000000-0005-0000-0000-000056170000}"/>
    <cellStyle name="Обычный 8 2 4 2 2 2 2 2 2" xfId="9103" xr:uid="{00000000-0005-0000-0000-000057170000}"/>
    <cellStyle name="Обычный 8 2 4 2 2 2 2 3" xfId="6969" xr:uid="{00000000-0005-0000-0000-000058170000}"/>
    <cellStyle name="Обычный 8 2 4 2 2 2 3" xfId="3864" xr:uid="{00000000-0005-0000-0000-000059170000}"/>
    <cellStyle name="Обычный 8 2 4 2 2 2 3 2" xfId="8155" xr:uid="{00000000-0005-0000-0000-00005A170000}"/>
    <cellStyle name="Обычный 8 2 4 2 2 2 4" xfId="6021" xr:uid="{00000000-0005-0000-0000-00005B170000}"/>
    <cellStyle name="Обычный 8 2 4 2 2 3" xfId="2070" xr:uid="{00000000-0005-0000-0000-00005C170000}"/>
    <cellStyle name="Обычный 8 2 4 2 2 3 2" xfId="4342" xr:uid="{00000000-0005-0000-0000-00005D170000}"/>
    <cellStyle name="Обычный 8 2 4 2 2 3 2 2" xfId="8631" xr:uid="{00000000-0005-0000-0000-00005E170000}"/>
    <cellStyle name="Обычный 8 2 4 2 2 3 3" xfId="6497" xr:uid="{00000000-0005-0000-0000-00005F170000}"/>
    <cellStyle name="Обычный 8 2 4 2 2 4" xfId="3392" xr:uid="{00000000-0005-0000-0000-000060170000}"/>
    <cellStyle name="Обычный 8 2 4 2 2 4 2" xfId="7683" xr:uid="{00000000-0005-0000-0000-000061170000}"/>
    <cellStyle name="Обычный 8 2 4 2 2 5" xfId="5546" xr:uid="{00000000-0005-0000-0000-000062170000}"/>
    <cellStyle name="Обычный 8 2 4 2 3" xfId="1355" xr:uid="{00000000-0005-0000-0000-000063170000}"/>
    <cellStyle name="Обычный 8 2 4 2 3 2" xfId="2314" xr:uid="{00000000-0005-0000-0000-000064170000}"/>
    <cellStyle name="Обычный 8 2 4 2 3 2 2" xfId="4586" xr:uid="{00000000-0005-0000-0000-000065170000}"/>
    <cellStyle name="Обычный 8 2 4 2 3 2 2 2" xfId="8875" xr:uid="{00000000-0005-0000-0000-000066170000}"/>
    <cellStyle name="Обычный 8 2 4 2 3 2 3" xfId="6741" xr:uid="{00000000-0005-0000-0000-000067170000}"/>
    <cellStyle name="Обычный 8 2 4 2 3 3" xfId="3636" xr:uid="{00000000-0005-0000-0000-000068170000}"/>
    <cellStyle name="Обычный 8 2 4 2 3 3 2" xfId="7927" xr:uid="{00000000-0005-0000-0000-000069170000}"/>
    <cellStyle name="Обычный 8 2 4 2 3 4" xfId="5793" xr:uid="{00000000-0005-0000-0000-00006A170000}"/>
    <cellStyle name="Обычный 8 2 4 2 4" xfId="1841" xr:uid="{00000000-0005-0000-0000-00006B170000}"/>
    <cellStyle name="Обычный 8 2 4 2 4 2" xfId="4114" xr:uid="{00000000-0005-0000-0000-00006C170000}"/>
    <cellStyle name="Обычный 8 2 4 2 4 2 2" xfId="8403" xr:uid="{00000000-0005-0000-0000-00006D170000}"/>
    <cellStyle name="Обычный 8 2 4 2 4 3" xfId="6269" xr:uid="{00000000-0005-0000-0000-00006E170000}"/>
    <cellStyle name="Обычный 8 2 4 2 5" xfId="3164" xr:uid="{00000000-0005-0000-0000-00006F170000}"/>
    <cellStyle name="Обычный 8 2 4 2 5 2" xfId="7455" xr:uid="{00000000-0005-0000-0000-000070170000}"/>
    <cellStyle name="Обычный 8 2 4 2 6" xfId="5316" xr:uid="{00000000-0005-0000-0000-000071170000}"/>
    <cellStyle name="Обычный 8 2 4 3" xfId="866" xr:uid="{00000000-0005-0000-0000-000072170000}"/>
    <cellStyle name="Обычный 8 2 4 3 2" xfId="1469" xr:uid="{00000000-0005-0000-0000-000073170000}"/>
    <cellStyle name="Обычный 8 2 4 3 2 2" xfId="2428" xr:uid="{00000000-0005-0000-0000-000074170000}"/>
    <cellStyle name="Обычный 8 2 4 3 2 2 2" xfId="4700" xr:uid="{00000000-0005-0000-0000-000075170000}"/>
    <cellStyle name="Обычный 8 2 4 3 2 2 2 2" xfId="8989" xr:uid="{00000000-0005-0000-0000-000076170000}"/>
    <cellStyle name="Обычный 8 2 4 3 2 2 3" xfId="6855" xr:uid="{00000000-0005-0000-0000-000077170000}"/>
    <cellStyle name="Обычный 8 2 4 3 2 3" xfId="3750" xr:uid="{00000000-0005-0000-0000-000078170000}"/>
    <cellStyle name="Обычный 8 2 4 3 2 3 2" xfId="8041" xr:uid="{00000000-0005-0000-0000-000079170000}"/>
    <cellStyle name="Обычный 8 2 4 3 2 4" xfId="5907" xr:uid="{00000000-0005-0000-0000-00007A170000}"/>
    <cellStyle name="Обычный 8 2 4 3 3" xfId="1956" xr:uid="{00000000-0005-0000-0000-00007B170000}"/>
    <cellStyle name="Обычный 8 2 4 3 3 2" xfId="4228" xr:uid="{00000000-0005-0000-0000-00007C170000}"/>
    <cellStyle name="Обычный 8 2 4 3 3 2 2" xfId="8517" xr:uid="{00000000-0005-0000-0000-00007D170000}"/>
    <cellStyle name="Обычный 8 2 4 3 3 3" xfId="6383" xr:uid="{00000000-0005-0000-0000-00007E170000}"/>
    <cellStyle name="Обычный 8 2 4 3 4" xfId="3278" xr:uid="{00000000-0005-0000-0000-00007F170000}"/>
    <cellStyle name="Обычный 8 2 4 3 4 2" xfId="7569" xr:uid="{00000000-0005-0000-0000-000080170000}"/>
    <cellStyle name="Обычный 8 2 4 3 5" xfId="5432" xr:uid="{00000000-0005-0000-0000-000081170000}"/>
    <cellStyle name="Обычный 8 2 4 4" xfId="1240" xr:uid="{00000000-0005-0000-0000-000082170000}"/>
    <cellStyle name="Обычный 8 2 4 4 2" xfId="2200" xr:uid="{00000000-0005-0000-0000-000083170000}"/>
    <cellStyle name="Обычный 8 2 4 4 2 2" xfId="4472" xr:uid="{00000000-0005-0000-0000-000084170000}"/>
    <cellStyle name="Обычный 8 2 4 4 2 2 2" xfId="8761" xr:uid="{00000000-0005-0000-0000-000085170000}"/>
    <cellStyle name="Обычный 8 2 4 4 2 3" xfId="6627" xr:uid="{00000000-0005-0000-0000-000086170000}"/>
    <cellStyle name="Обычный 8 2 4 4 3" xfId="3522" xr:uid="{00000000-0005-0000-0000-000087170000}"/>
    <cellStyle name="Обычный 8 2 4 4 3 2" xfId="7813" xr:uid="{00000000-0005-0000-0000-000088170000}"/>
    <cellStyle name="Обычный 8 2 4 4 4" xfId="5679" xr:uid="{00000000-0005-0000-0000-000089170000}"/>
    <cellStyle name="Обычный 8 2 4 5" xfId="1725" xr:uid="{00000000-0005-0000-0000-00008A170000}"/>
    <cellStyle name="Обычный 8 2 4 5 2" xfId="4000" xr:uid="{00000000-0005-0000-0000-00008B170000}"/>
    <cellStyle name="Обычный 8 2 4 5 2 2" xfId="8289" xr:uid="{00000000-0005-0000-0000-00008C170000}"/>
    <cellStyle name="Обычный 8 2 4 5 3" xfId="6155" xr:uid="{00000000-0005-0000-0000-00008D170000}"/>
    <cellStyle name="Обычный 8 2 4 6" xfId="2815" xr:uid="{00000000-0005-0000-0000-00008E170000}"/>
    <cellStyle name="Обычный 8 2 4 6 2" xfId="4958" xr:uid="{00000000-0005-0000-0000-00008F170000}"/>
    <cellStyle name="Обычный 8 2 4 6 2 2" xfId="9240" xr:uid="{00000000-0005-0000-0000-000090170000}"/>
    <cellStyle name="Обычный 8 2 4 6 3" xfId="7108" xr:uid="{00000000-0005-0000-0000-000091170000}"/>
    <cellStyle name="Обычный 8 2 4 7" xfId="2936" xr:uid="{00000000-0005-0000-0000-000092170000}"/>
    <cellStyle name="Обычный 8 2 4 7 2" xfId="7227" xr:uid="{00000000-0005-0000-0000-000093170000}"/>
    <cellStyle name="Обычный 8 2 4 8" xfId="3050" xr:uid="{00000000-0005-0000-0000-000094170000}"/>
    <cellStyle name="Обычный 8 2 4 8 2" xfId="7341" xr:uid="{00000000-0005-0000-0000-000095170000}"/>
    <cellStyle name="Обычный 8 2 4 9" xfId="5078" xr:uid="{00000000-0005-0000-0000-000096170000}"/>
    <cellStyle name="Обычный 8 2 4 9 2" xfId="9359" xr:uid="{00000000-0005-0000-0000-000097170000}"/>
    <cellStyle name="Обычный 8 2 5" xfId="593" xr:uid="{00000000-0005-0000-0000-000098170000}"/>
    <cellStyle name="Обычный 8 2 5 2" xfId="924" xr:uid="{00000000-0005-0000-0000-000099170000}"/>
    <cellStyle name="Обычный 8 2 5 2 2" xfId="1526" xr:uid="{00000000-0005-0000-0000-00009A170000}"/>
    <cellStyle name="Обычный 8 2 5 2 2 2" xfId="2485" xr:uid="{00000000-0005-0000-0000-00009B170000}"/>
    <cellStyle name="Обычный 8 2 5 2 2 2 2" xfId="4757" xr:uid="{00000000-0005-0000-0000-00009C170000}"/>
    <cellStyle name="Обычный 8 2 5 2 2 2 2 2" xfId="9046" xr:uid="{00000000-0005-0000-0000-00009D170000}"/>
    <cellStyle name="Обычный 8 2 5 2 2 2 3" xfId="6912" xr:uid="{00000000-0005-0000-0000-00009E170000}"/>
    <cellStyle name="Обычный 8 2 5 2 2 3" xfId="3807" xr:uid="{00000000-0005-0000-0000-00009F170000}"/>
    <cellStyle name="Обычный 8 2 5 2 2 3 2" xfId="8098" xr:uid="{00000000-0005-0000-0000-0000A0170000}"/>
    <cellStyle name="Обычный 8 2 5 2 2 4" xfId="5964" xr:uid="{00000000-0005-0000-0000-0000A1170000}"/>
    <cellStyle name="Обычный 8 2 5 2 3" xfId="2013" xr:uid="{00000000-0005-0000-0000-0000A2170000}"/>
    <cellStyle name="Обычный 8 2 5 2 3 2" xfId="4285" xr:uid="{00000000-0005-0000-0000-0000A3170000}"/>
    <cellStyle name="Обычный 8 2 5 2 3 2 2" xfId="8574" xr:uid="{00000000-0005-0000-0000-0000A4170000}"/>
    <cellStyle name="Обычный 8 2 5 2 3 3" xfId="6440" xr:uid="{00000000-0005-0000-0000-0000A5170000}"/>
    <cellStyle name="Обычный 8 2 5 2 4" xfId="3335" xr:uid="{00000000-0005-0000-0000-0000A6170000}"/>
    <cellStyle name="Обычный 8 2 5 2 4 2" xfId="7626" xr:uid="{00000000-0005-0000-0000-0000A7170000}"/>
    <cellStyle name="Обычный 8 2 5 2 5" xfId="5489" xr:uid="{00000000-0005-0000-0000-0000A8170000}"/>
    <cellStyle name="Обычный 8 2 5 3" xfId="1298" xr:uid="{00000000-0005-0000-0000-0000A9170000}"/>
    <cellStyle name="Обычный 8 2 5 3 2" xfId="2257" xr:uid="{00000000-0005-0000-0000-0000AA170000}"/>
    <cellStyle name="Обычный 8 2 5 3 2 2" xfId="4529" xr:uid="{00000000-0005-0000-0000-0000AB170000}"/>
    <cellStyle name="Обычный 8 2 5 3 2 2 2" xfId="8818" xr:uid="{00000000-0005-0000-0000-0000AC170000}"/>
    <cellStyle name="Обычный 8 2 5 3 2 3" xfId="6684" xr:uid="{00000000-0005-0000-0000-0000AD170000}"/>
    <cellStyle name="Обычный 8 2 5 3 3" xfId="3579" xr:uid="{00000000-0005-0000-0000-0000AE170000}"/>
    <cellStyle name="Обычный 8 2 5 3 3 2" xfId="7870" xr:uid="{00000000-0005-0000-0000-0000AF170000}"/>
    <cellStyle name="Обычный 8 2 5 3 4" xfId="5736" xr:uid="{00000000-0005-0000-0000-0000B0170000}"/>
    <cellStyle name="Обычный 8 2 5 4" xfId="1784" xr:uid="{00000000-0005-0000-0000-0000B1170000}"/>
    <cellStyle name="Обычный 8 2 5 4 2" xfId="4057" xr:uid="{00000000-0005-0000-0000-0000B2170000}"/>
    <cellStyle name="Обычный 8 2 5 4 2 2" xfId="8346" xr:uid="{00000000-0005-0000-0000-0000B3170000}"/>
    <cellStyle name="Обычный 8 2 5 4 3" xfId="6212" xr:uid="{00000000-0005-0000-0000-0000B4170000}"/>
    <cellStyle name="Обычный 8 2 5 5" xfId="3107" xr:uid="{00000000-0005-0000-0000-0000B5170000}"/>
    <cellStyle name="Обычный 8 2 5 5 2" xfId="7398" xr:uid="{00000000-0005-0000-0000-0000B6170000}"/>
    <cellStyle name="Обычный 8 2 5 6" xfId="5259" xr:uid="{00000000-0005-0000-0000-0000B7170000}"/>
    <cellStyle name="Обычный 8 2 6" xfId="809" xr:uid="{00000000-0005-0000-0000-0000B8170000}"/>
    <cellStyle name="Обычный 8 2 6 2" xfId="1412" xr:uid="{00000000-0005-0000-0000-0000B9170000}"/>
    <cellStyle name="Обычный 8 2 6 2 2" xfId="2371" xr:uid="{00000000-0005-0000-0000-0000BA170000}"/>
    <cellStyle name="Обычный 8 2 6 2 2 2" xfId="4643" xr:uid="{00000000-0005-0000-0000-0000BB170000}"/>
    <cellStyle name="Обычный 8 2 6 2 2 2 2" xfId="8932" xr:uid="{00000000-0005-0000-0000-0000BC170000}"/>
    <cellStyle name="Обычный 8 2 6 2 2 3" xfId="6798" xr:uid="{00000000-0005-0000-0000-0000BD170000}"/>
    <cellStyle name="Обычный 8 2 6 2 3" xfId="3693" xr:uid="{00000000-0005-0000-0000-0000BE170000}"/>
    <cellStyle name="Обычный 8 2 6 2 3 2" xfId="7984" xr:uid="{00000000-0005-0000-0000-0000BF170000}"/>
    <cellStyle name="Обычный 8 2 6 2 4" xfId="5850" xr:uid="{00000000-0005-0000-0000-0000C0170000}"/>
    <cellStyle name="Обычный 8 2 6 3" xfId="1899" xr:uid="{00000000-0005-0000-0000-0000C1170000}"/>
    <cellStyle name="Обычный 8 2 6 3 2" xfId="4171" xr:uid="{00000000-0005-0000-0000-0000C2170000}"/>
    <cellStyle name="Обычный 8 2 6 3 2 2" xfId="8460" xr:uid="{00000000-0005-0000-0000-0000C3170000}"/>
    <cellStyle name="Обычный 8 2 6 3 3" xfId="6326" xr:uid="{00000000-0005-0000-0000-0000C4170000}"/>
    <cellStyle name="Обычный 8 2 6 4" xfId="3221" xr:uid="{00000000-0005-0000-0000-0000C5170000}"/>
    <cellStyle name="Обычный 8 2 6 4 2" xfId="7512" xr:uid="{00000000-0005-0000-0000-0000C6170000}"/>
    <cellStyle name="Обычный 8 2 6 5" xfId="5375" xr:uid="{00000000-0005-0000-0000-0000C7170000}"/>
    <cellStyle name="Обычный 8 2 7" xfId="1183" xr:uid="{00000000-0005-0000-0000-0000C8170000}"/>
    <cellStyle name="Обычный 8 2 7 2" xfId="2143" xr:uid="{00000000-0005-0000-0000-0000C9170000}"/>
    <cellStyle name="Обычный 8 2 7 2 2" xfId="4415" xr:uid="{00000000-0005-0000-0000-0000CA170000}"/>
    <cellStyle name="Обычный 8 2 7 2 2 2" xfId="8704" xr:uid="{00000000-0005-0000-0000-0000CB170000}"/>
    <cellStyle name="Обычный 8 2 7 2 3" xfId="6570" xr:uid="{00000000-0005-0000-0000-0000CC170000}"/>
    <cellStyle name="Обычный 8 2 7 3" xfId="3465" xr:uid="{00000000-0005-0000-0000-0000CD170000}"/>
    <cellStyle name="Обычный 8 2 7 3 2" xfId="7756" xr:uid="{00000000-0005-0000-0000-0000CE170000}"/>
    <cellStyle name="Обычный 8 2 7 4" xfId="5622" xr:uid="{00000000-0005-0000-0000-0000CF170000}"/>
    <cellStyle name="Обычный 8 2 8" xfId="1667" xr:uid="{00000000-0005-0000-0000-0000D0170000}"/>
    <cellStyle name="Обычный 8 2 8 2" xfId="3943" xr:uid="{00000000-0005-0000-0000-0000D1170000}"/>
    <cellStyle name="Обычный 8 2 8 2 2" xfId="8232" xr:uid="{00000000-0005-0000-0000-0000D2170000}"/>
    <cellStyle name="Обычный 8 2 8 3" xfId="6098" xr:uid="{00000000-0005-0000-0000-0000D3170000}"/>
    <cellStyle name="Обычный 8 2 9" xfId="2758" xr:uid="{00000000-0005-0000-0000-0000D4170000}"/>
    <cellStyle name="Обычный 8 2 9 2" xfId="4901" xr:uid="{00000000-0005-0000-0000-0000D5170000}"/>
    <cellStyle name="Обычный 8 2 9 2 2" xfId="9183" xr:uid="{00000000-0005-0000-0000-0000D6170000}"/>
    <cellStyle name="Обычный 8 2 9 3" xfId="7051" xr:uid="{00000000-0005-0000-0000-0000D7170000}"/>
    <cellStyle name="Обычный 8 3" xfId="373" xr:uid="{00000000-0005-0000-0000-0000D8170000}"/>
    <cellStyle name="Обычный 8 3 10" xfId="5030" xr:uid="{00000000-0005-0000-0000-0000D9170000}"/>
    <cellStyle name="Обычный 8 3 10 2" xfId="9311" xr:uid="{00000000-0005-0000-0000-0000DA170000}"/>
    <cellStyle name="Обычный 8 3 11" xfId="5152" xr:uid="{00000000-0005-0000-0000-0000DB170000}"/>
    <cellStyle name="Обычный 8 3 12" xfId="9652" xr:uid="{00000000-0005-0000-0000-0000DC170000}"/>
    <cellStyle name="Обычный 8 3 13" xfId="9766" xr:uid="{A3C56748-EA5D-4840-B0AA-34621B03FCC7}"/>
    <cellStyle name="Обычный 8 3 2" xfId="483" xr:uid="{00000000-0005-0000-0000-0000DD170000}"/>
    <cellStyle name="Обычный 8 3 2 10" xfId="5210" xr:uid="{00000000-0005-0000-0000-0000DE170000}"/>
    <cellStyle name="Обычный 8 3 2 11" xfId="9709" xr:uid="{00000000-0005-0000-0000-0000DF170000}"/>
    <cellStyle name="Обычный 8 3 2 12" xfId="9823" xr:uid="{E6647EA6-C7D7-4BDF-B5A9-40F95797FA1D}"/>
    <cellStyle name="Обычный 8 3 2 2" xfId="669" xr:uid="{00000000-0005-0000-0000-0000E0170000}"/>
    <cellStyle name="Обычный 8 3 2 2 2" xfId="990" xr:uid="{00000000-0005-0000-0000-0000E1170000}"/>
    <cellStyle name="Обычный 8 3 2 2 2 2" xfId="1592" xr:uid="{00000000-0005-0000-0000-0000E2170000}"/>
    <cellStyle name="Обычный 8 3 2 2 2 2 2" xfId="2551" xr:uid="{00000000-0005-0000-0000-0000E3170000}"/>
    <cellStyle name="Обычный 8 3 2 2 2 2 2 2" xfId="4823" xr:uid="{00000000-0005-0000-0000-0000E4170000}"/>
    <cellStyle name="Обычный 8 3 2 2 2 2 2 2 2" xfId="9112" xr:uid="{00000000-0005-0000-0000-0000E5170000}"/>
    <cellStyle name="Обычный 8 3 2 2 2 2 2 3" xfId="6978" xr:uid="{00000000-0005-0000-0000-0000E6170000}"/>
    <cellStyle name="Обычный 8 3 2 2 2 2 3" xfId="3873" xr:uid="{00000000-0005-0000-0000-0000E7170000}"/>
    <cellStyle name="Обычный 8 3 2 2 2 2 3 2" xfId="8164" xr:uid="{00000000-0005-0000-0000-0000E8170000}"/>
    <cellStyle name="Обычный 8 3 2 2 2 2 4" xfId="6030" xr:uid="{00000000-0005-0000-0000-0000E9170000}"/>
    <cellStyle name="Обычный 8 3 2 2 2 3" xfId="2079" xr:uid="{00000000-0005-0000-0000-0000EA170000}"/>
    <cellStyle name="Обычный 8 3 2 2 2 3 2" xfId="4351" xr:uid="{00000000-0005-0000-0000-0000EB170000}"/>
    <cellStyle name="Обычный 8 3 2 2 2 3 2 2" xfId="8640" xr:uid="{00000000-0005-0000-0000-0000EC170000}"/>
    <cellStyle name="Обычный 8 3 2 2 2 3 3" xfId="6506" xr:uid="{00000000-0005-0000-0000-0000ED170000}"/>
    <cellStyle name="Обычный 8 3 2 2 2 4" xfId="3401" xr:uid="{00000000-0005-0000-0000-0000EE170000}"/>
    <cellStyle name="Обычный 8 3 2 2 2 4 2" xfId="7692" xr:uid="{00000000-0005-0000-0000-0000EF170000}"/>
    <cellStyle name="Обычный 8 3 2 2 2 5" xfId="5555" xr:uid="{00000000-0005-0000-0000-0000F0170000}"/>
    <cellStyle name="Обычный 8 3 2 2 3" xfId="1364" xr:uid="{00000000-0005-0000-0000-0000F1170000}"/>
    <cellStyle name="Обычный 8 3 2 2 3 2" xfId="2323" xr:uid="{00000000-0005-0000-0000-0000F2170000}"/>
    <cellStyle name="Обычный 8 3 2 2 3 2 2" xfId="4595" xr:uid="{00000000-0005-0000-0000-0000F3170000}"/>
    <cellStyle name="Обычный 8 3 2 2 3 2 2 2" xfId="8884" xr:uid="{00000000-0005-0000-0000-0000F4170000}"/>
    <cellStyle name="Обычный 8 3 2 2 3 2 3" xfId="6750" xr:uid="{00000000-0005-0000-0000-0000F5170000}"/>
    <cellStyle name="Обычный 8 3 2 2 3 3" xfId="3645" xr:uid="{00000000-0005-0000-0000-0000F6170000}"/>
    <cellStyle name="Обычный 8 3 2 2 3 3 2" xfId="7936" xr:uid="{00000000-0005-0000-0000-0000F7170000}"/>
    <cellStyle name="Обычный 8 3 2 2 3 4" xfId="5802" xr:uid="{00000000-0005-0000-0000-0000F8170000}"/>
    <cellStyle name="Обычный 8 3 2 2 4" xfId="1850" xr:uid="{00000000-0005-0000-0000-0000F9170000}"/>
    <cellStyle name="Обычный 8 3 2 2 4 2" xfId="4123" xr:uid="{00000000-0005-0000-0000-0000FA170000}"/>
    <cellStyle name="Обычный 8 3 2 2 4 2 2" xfId="8412" xr:uid="{00000000-0005-0000-0000-0000FB170000}"/>
    <cellStyle name="Обычный 8 3 2 2 4 3" xfId="6278" xr:uid="{00000000-0005-0000-0000-0000FC170000}"/>
    <cellStyle name="Обычный 8 3 2 2 5" xfId="3173" xr:uid="{00000000-0005-0000-0000-0000FD170000}"/>
    <cellStyle name="Обычный 8 3 2 2 5 2" xfId="7464" xr:uid="{00000000-0005-0000-0000-0000FE170000}"/>
    <cellStyle name="Обычный 8 3 2 2 6" xfId="5325" xr:uid="{00000000-0005-0000-0000-0000FF170000}"/>
    <cellStyle name="Обычный 8 3 2 3" xfId="875" xr:uid="{00000000-0005-0000-0000-000000180000}"/>
    <cellStyle name="Обычный 8 3 2 3 2" xfId="1478" xr:uid="{00000000-0005-0000-0000-000001180000}"/>
    <cellStyle name="Обычный 8 3 2 3 2 2" xfId="2437" xr:uid="{00000000-0005-0000-0000-000002180000}"/>
    <cellStyle name="Обычный 8 3 2 3 2 2 2" xfId="4709" xr:uid="{00000000-0005-0000-0000-000003180000}"/>
    <cellStyle name="Обычный 8 3 2 3 2 2 2 2" xfId="8998" xr:uid="{00000000-0005-0000-0000-000004180000}"/>
    <cellStyle name="Обычный 8 3 2 3 2 2 3" xfId="6864" xr:uid="{00000000-0005-0000-0000-000005180000}"/>
    <cellStyle name="Обычный 8 3 2 3 2 3" xfId="3759" xr:uid="{00000000-0005-0000-0000-000006180000}"/>
    <cellStyle name="Обычный 8 3 2 3 2 3 2" xfId="8050" xr:uid="{00000000-0005-0000-0000-000007180000}"/>
    <cellStyle name="Обычный 8 3 2 3 2 4" xfId="5916" xr:uid="{00000000-0005-0000-0000-000008180000}"/>
    <cellStyle name="Обычный 8 3 2 3 3" xfId="1965" xr:uid="{00000000-0005-0000-0000-000009180000}"/>
    <cellStyle name="Обычный 8 3 2 3 3 2" xfId="4237" xr:uid="{00000000-0005-0000-0000-00000A180000}"/>
    <cellStyle name="Обычный 8 3 2 3 3 2 2" xfId="8526" xr:uid="{00000000-0005-0000-0000-00000B180000}"/>
    <cellStyle name="Обычный 8 3 2 3 3 3" xfId="6392" xr:uid="{00000000-0005-0000-0000-00000C180000}"/>
    <cellStyle name="Обычный 8 3 2 3 4" xfId="3287" xr:uid="{00000000-0005-0000-0000-00000D180000}"/>
    <cellStyle name="Обычный 8 3 2 3 4 2" xfId="7578" xr:uid="{00000000-0005-0000-0000-00000E180000}"/>
    <cellStyle name="Обычный 8 3 2 3 5" xfId="5441" xr:uid="{00000000-0005-0000-0000-00000F180000}"/>
    <cellStyle name="Обычный 8 3 2 4" xfId="1249" xr:uid="{00000000-0005-0000-0000-000010180000}"/>
    <cellStyle name="Обычный 8 3 2 4 2" xfId="2209" xr:uid="{00000000-0005-0000-0000-000011180000}"/>
    <cellStyle name="Обычный 8 3 2 4 2 2" xfId="4481" xr:uid="{00000000-0005-0000-0000-000012180000}"/>
    <cellStyle name="Обычный 8 3 2 4 2 2 2" xfId="8770" xr:uid="{00000000-0005-0000-0000-000013180000}"/>
    <cellStyle name="Обычный 8 3 2 4 2 3" xfId="6636" xr:uid="{00000000-0005-0000-0000-000014180000}"/>
    <cellStyle name="Обычный 8 3 2 4 3" xfId="3531" xr:uid="{00000000-0005-0000-0000-000015180000}"/>
    <cellStyle name="Обычный 8 3 2 4 3 2" xfId="7822" xr:uid="{00000000-0005-0000-0000-000016180000}"/>
    <cellStyle name="Обычный 8 3 2 4 4" xfId="5688" xr:uid="{00000000-0005-0000-0000-000017180000}"/>
    <cellStyle name="Обычный 8 3 2 5" xfId="1734" xr:uid="{00000000-0005-0000-0000-000018180000}"/>
    <cellStyle name="Обычный 8 3 2 5 2" xfId="4009" xr:uid="{00000000-0005-0000-0000-000019180000}"/>
    <cellStyle name="Обычный 8 3 2 5 2 2" xfId="8298" xr:uid="{00000000-0005-0000-0000-00001A180000}"/>
    <cellStyle name="Обычный 8 3 2 5 3" xfId="6164" xr:uid="{00000000-0005-0000-0000-00001B180000}"/>
    <cellStyle name="Обычный 8 3 2 6" xfId="2824" xr:uid="{00000000-0005-0000-0000-00001C180000}"/>
    <cellStyle name="Обычный 8 3 2 6 2" xfId="4967" xr:uid="{00000000-0005-0000-0000-00001D180000}"/>
    <cellStyle name="Обычный 8 3 2 6 2 2" xfId="9249" xr:uid="{00000000-0005-0000-0000-00001E180000}"/>
    <cellStyle name="Обычный 8 3 2 6 3" xfId="7117" xr:uid="{00000000-0005-0000-0000-00001F180000}"/>
    <cellStyle name="Обычный 8 3 2 7" xfId="2945" xr:uid="{00000000-0005-0000-0000-000020180000}"/>
    <cellStyle name="Обычный 8 3 2 7 2" xfId="7236" xr:uid="{00000000-0005-0000-0000-000021180000}"/>
    <cellStyle name="Обычный 8 3 2 8" xfId="3059" xr:uid="{00000000-0005-0000-0000-000022180000}"/>
    <cellStyle name="Обычный 8 3 2 8 2" xfId="7350" xr:uid="{00000000-0005-0000-0000-000023180000}"/>
    <cellStyle name="Обычный 8 3 2 9" xfId="5087" xr:uid="{00000000-0005-0000-0000-000024180000}"/>
    <cellStyle name="Обычный 8 3 2 9 2" xfId="9368" xr:uid="{00000000-0005-0000-0000-000025180000}"/>
    <cellStyle name="Обычный 8 3 3" xfId="609" xr:uid="{00000000-0005-0000-0000-000026180000}"/>
    <cellStyle name="Обычный 8 3 3 2" xfId="933" xr:uid="{00000000-0005-0000-0000-000027180000}"/>
    <cellStyle name="Обычный 8 3 3 2 2" xfId="1535" xr:uid="{00000000-0005-0000-0000-000028180000}"/>
    <cellStyle name="Обычный 8 3 3 2 2 2" xfId="2494" xr:uid="{00000000-0005-0000-0000-000029180000}"/>
    <cellStyle name="Обычный 8 3 3 2 2 2 2" xfId="4766" xr:uid="{00000000-0005-0000-0000-00002A180000}"/>
    <cellStyle name="Обычный 8 3 3 2 2 2 2 2" xfId="9055" xr:uid="{00000000-0005-0000-0000-00002B180000}"/>
    <cellStyle name="Обычный 8 3 3 2 2 2 3" xfId="6921" xr:uid="{00000000-0005-0000-0000-00002C180000}"/>
    <cellStyle name="Обычный 8 3 3 2 2 3" xfId="3816" xr:uid="{00000000-0005-0000-0000-00002D180000}"/>
    <cellStyle name="Обычный 8 3 3 2 2 3 2" xfId="8107" xr:uid="{00000000-0005-0000-0000-00002E180000}"/>
    <cellStyle name="Обычный 8 3 3 2 2 4" xfId="5973" xr:uid="{00000000-0005-0000-0000-00002F180000}"/>
    <cellStyle name="Обычный 8 3 3 2 3" xfId="2022" xr:uid="{00000000-0005-0000-0000-000030180000}"/>
    <cellStyle name="Обычный 8 3 3 2 3 2" xfId="4294" xr:uid="{00000000-0005-0000-0000-000031180000}"/>
    <cellStyle name="Обычный 8 3 3 2 3 2 2" xfId="8583" xr:uid="{00000000-0005-0000-0000-000032180000}"/>
    <cellStyle name="Обычный 8 3 3 2 3 3" xfId="6449" xr:uid="{00000000-0005-0000-0000-000033180000}"/>
    <cellStyle name="Обычный 8 3 3 2 4" xfId="3344" xr:uid="{00000000-0005-0000-0000-000034180000}"/>
    <cellStyle name="Обычный 8 3 3 2 4 2" xfId="7635" xr:uid="{00000000-0005-0000-0000-000035180000}"/>
    <cellStyle name="Обычный 8 3 3 2 5" xfId="5498" xr:uid="{00000000-0005-0000-0000-000036180000}"/>
    <cellStyle name="Обычный 8 3 3 3" xfId="1307" xr:uid="{00000000-0005-0000-0000-000037180000}"/>
    <cellStyle name="Обычный 8 3 3 3 2" xfId="2266" xr:uid="{00000000-0005-0000-0000-000038180000}"/>
    <cellStyle name="Обычный 8 3 3 3 2 2" xfId="4538" xr:uid="{00000000-0005-0000-0000-000039180000}"/>
    <cellStyle name="Обычный 8 3 3 3 2 2 2" xfId="8827" xr:uid="{00000000-0005-0000-0000-00003A180000}"/>
    <cellStyle name="Обычный 8 3 3 3 2 3" xfId="6693" xr:uid="{00000000-0005-0000-0000-00003B180000}"/>
    <cellStyle name="Обычный 8 3 3 3 3" xfId="3588" xr:uid="{00000000-0005-0000-0000-00003C180000}"/>
    <cellStyle name="Обычный 8 3 3 3 3 2" xfId="7879" xr:uid="{00000000-0005-0000-0000-00003D180000}"/>
    <cellStyle name="Обычный 8 3 3 3 4" xfId="5745" xr:uid="{00000000-0005-0000-0000-00003E180000}"/>
    <cellStyle name="Обычный 8 3 3 4" xfId="1793" xr:uid="{00000000-0005-0000-0000-00003F180000}"/>
    <cellStyle name="Обычный 8 3 3 4 2" xfId="4066" xr:uid="{00000000-0005-0000-0000-000040180000}"/>
    <cellStyle name="Обычный 8 3 3 4 2 2" xfId="8355" xr:uid="{00000000-0005-0000-0000-000041180000}"/>
    <cellStyle name="Обычный 8 3 3 4 3" xfId="6221" xr:uid="{00000000-0005-0000-0000-000042180000}"/>
    <cellStyle name="Обычный 8 3 3 5" xfId="3116" xr:uid="{00000000-0005-0000-0000-000043180000}"/>
    <cellStyle name="Обычный 8 3 3 5 2" xfId="7407" xr:uid="{00000000-0005-0000-0000-000044180000}"/>
    <cellStyle name="Обычный 8 3 3 6" xfId="5268" xr:uid="{00000000-0005-0000-0000-000045180000}"/>
    <cellStyle name="Обычный 8 3 4" xfId="818" xr:uid="{00000000-0005-0000-0000-000046180000}"/>
    <cellStyle name="Обычный 8 3 4 2" xfId="1421" xr:uid="{00000000-0005-0000-0000-000047180000}"/>
    <cellStyle name="Обычный 8 3 4 2 2" xfId="2380" xr:uid="{00000000-0005-0000-0000-000048180000}"/>
    <cellStyle name="Обычный 8 3 4 2 2 2" xfId="4652" xr:uid="{00000000-0005-0000-0000-000049180000}"/>
    <cellStyle name="Обычный 8 3 4 2 2 2 2" xfId="8941" xr:uid="{00000000-0005-0000-0000-00004A180000}"/>
    <cellStyle name="Обычный 8 3 4 2 2 3" xfId="6807" xr:uid="{00000000-0005-0000-0000-00004B180000}"/>
    <cellStyle name="Обычный 8 3 4 2 3" xfId="3702" xr:uid="{00000000-0005-0000-0000-00004C180000}"/>
    <cellStyle name="Обычный 8 3 4 2 3 2" xfId="7993" xr:uid="{00000000-0005-0000-0000-00004D180000}"/>
    <cellStyle name="Обычный 8 3 4 2 4" xfId="5859" xr:uid="{00000000-0005-0000-0000-00004E180000}"/>
    <cellStyle name="Обычный 8 3 4 3" xfId="1908" xr:uid="{00000000-0005-0000-0000-00004F180000}"/>
    <cellStyle name="Обычный 8 3 4 3 2" xfId="4180" xr:uid="{00000000-0005-0000-0000-000050180000}"/>
    <cellStyle name="Обычный 8 3 4 3 2 2" xfId="8469" xr:uid="{00000000-0005-0000-0000-000051180000}"/>
    <cellStyle name="Обычный 8 3 4 3 3" xfId="6335" xr:uid="{00000000-0005-0000-0000-000052180000}"/>
    <cellStyle name="Обычный 8 3 4 4" xfId="3230" xr:uid="{00000000-0005-0000-0000-000053180000}"/>
    <cellStyle name="Обычный 8 3 4 4 2" xfId="7521" xr:uid="{00000000-0005-0000-0000-000054180000}"/>
    <cellStyle name="Обычный 8 3 4 5" xfId="5384" xr:uid="{00000000-0005-0000-0000-000055180000}"/>
    <cellStyle name="Обычный 8 3 5" xfId="1192" xr:uid="{00000000-0005-0000-0000-000056180000}"/>
    <cellStyle name="Обычный 8 3 5 2" xfId="2152" xr:uid="{00000000-0005-0000-0000-000057180000}"/>
    <cellStyle name="Обычный 8 3 5 2 2" xfId="4424" xr:uid="{00000000-0005-0000-0000-000058180000}"/>
    <cellStyle name="Обычный 8 3 5 2 2 2" xfId="8713" xr:uid="{00000000-0005-0000-0000-000059180000}"/>
    <cellStyle name="Обычный 8 3 5 2 3" xfId="6579" xr:uid="{00000000-0005-0000-0000-00005A180000}"/>
    <cellStyle name="Обычный 8 3 5 3" xfId="3474" xr:uid="{00000000-0005-0000-0000-00005B180000}"/>
    <cellStyle name="Обычный 8 3 5 3 2" xfId="7765" xr:uid="{00000000-0005-0000-0000-00005C180000}"/>
    <cellStyle name="Обычный 8 3 5 4" xfId="5631" xr:uid="{00000000-0005-0000-0000-00005D180000}"/>
    <cellStyle name="Обычный 8 3 6" xfId="1677" xr:uid="{00000000-0005-0000-0000-00005E180000}"/>
    <cellStyle name="Обычный 8 3 6 2" xfId="3952" xr:uid="{00000000-0005-0000-0000-00005F180000}"/>
    <cellStyle name="Обычный 8 3 6 2 2" xfId="8241" xr:uid="{00000000-0005-0000-0000-000060180000}"/>
    <cellStyle name="Обычный 8 3 6 3" xfId="6107" xr:uid="{00000000-0005-0000-0000-000061180000}"/>
    <cellStyle name="Обычный 8 3 7" xfId="2767" xr:uid="{00000000-0005-0000-0000-000062180000}"/>
    <cellStyle name="Обычный 8 3 7 2" xfId="4910" xr:uid="{00000000-0005-0000-0000-000063180000}"/>
    <cellStyle name="Обычный 8 3 7 2 2" xfId="9192" xr:uid="{00000000-0005-0000-0000-000064180000}"/>
    <cellStyle name="Обычный 8 3 7 3" xfId="7060" xr:uid="{00000000-0005-0000-0000-000065180000}"/>
    <cellStyle name="Обычный 8 3 8" xfId="2888" xr:uid="{00000000-0005-0000-0000-000066180000}"/>
    <cellStyle name="Обычный 8 3 8 2" xfId="7179" xr:uid="{00000000-0005-0000-0000-000067180000}"/>
    <cellStyle name="Обычный 8 3 9" xfId="3002" xr:uid="{00000000-0005-0000-0000-000068180000}"/>
    <cellStyle name="Обычный 8 3 9 2" xfId="7293" xr:uid="{00000000-0005-0000-0000-000069180000}"/>
    <cellStyle name="Обычный 8 4" xfId="401" xr:uid="{00000000-0005-0000-0000-00006A180000}"/>
    <cellStyle name="Обычный 8 4 10" xfId="5049" xr:uid="{00000000-0005-0000-0000-00006B180000}"/>
    <cellStyle name="Обычный 8 4 10 2" xfId="9330" xr:uid="{00000000-0005-0000-0000-00006C180000}"/>
    <cellStyle name="Обычный 8 4 11" xfId="5171" xr:uid="{00000000-0005-0000-0000-00006D180000}"/>
    <cellStyle name="Обычный 8 4 12" xfId="9671" xr:uid="{00000000-0005-0000-0000-00006E180000}"/>
    <cellStyle name="Обычный 8 4 13" xfId="9785" xr:uid="{740A336D-6482-4489-9972-B44165094F91}"/>
    <cellStyle name="Обычный 8 4 2" xfId="502" xr:uid="{00000000-0005-0000-0000-00006F180000}"/>
    <cellStyle name="Обычный 8 4 2 10" xfId="5229" xr:uid="{00000000-0005-0000-0000-000070180000}"/>
    <cellStyle name="Обычный 8 4 2 11" xfId="9728" xr:uid="{00000000-0005-0000-0000-000071180000}"/>
    <cellStyle name="Обычный 8 4 2 12" xfId="9842" xr:uid="{ABF69100-F1E7-4F63-BBBA-7AB7522A665E}"/>
    <cellStyle name="Обычный 8 4 2 2" xfId="688" xr:uid="{00000000-0005-0000-0000-000072180000}"/>
    <cellStyle name="Обычный 8 4 2 2 2" xfId="1009" xr:uid="{00000000-0005-0000-0000-000073180000}"/>
    <cellStyle name="Обычный 8 4 2 2 2 2" xfId="1611" xr:uid="{00000000-0005-0000-0000-000074180000}"/>
    <cellStyle name="Обычный 8 4 2 2 2 2 2" xfId="2570" xr:uid="{00000000-0005-0000-0000-000075180000}"/>
    <cellStyle name="Обычный 8 4 2 2 2 2 2 2" xfId="4842" xr:uid="{00000000-0005-0000-0000-000076180000}"/>
    <cellStyle name="Обычный 8 4 2 2 2 2 2 2 2" xfId="9131" xr:uid="{00000000-0005-0000-0000-000077180000}"/>
    <cellStyle name="Обычный 8 4 2 2 2 2 2 3" xfId="6997" xr:uid="{00000000-0005-0000-0000-000078180000}"/>
    <cellStyle name="Обычный 8 4 2 2 2 2 3" xfId="3892" xr:uid="{00000000-0005-0000-0000-000079180000}"/>
    <cellStyle name="Обычный 8 4 2 2 2 2 3 2" xfId="8183" xr:uid="{00000000-0005-0000-0000-00007A180000}"/>
    <cellStyle name="Обычный 8 4 2 2 2 2 4" xfId="6049" xr:uid="{00000000-0005-0000-0000-00007B180000}"/>
    <cellStyle name="Обычный 8 4 2 2 2 3" xfId="2098" xr:uid="{00000000-0005-0000-0000-00007C180000}"/>
    <cellStyle name="Обычный 8 4 2 2 2 3 2" xfId="4370" xr:uid="{00000000-0005-0000-0000-00007D180000}"/>
    <cellStyle name="Обычный 8 4 2 2 2 3 2 2" xfId="8659" xr:uid="{00000000-0005-0000-0000-00007E180000}"/>
    <cellStyle name="Обычный 8 4 2 2 2 3 3" xfId="6525" xr:uid="{00000000-0005-0000-0000-00007F180000}"/>
    <cellStyle name="Обычный 8 4 2 2 2 4" xfId="3420" xr:uid="{00000000-0005-0000-0000-000080180000}"/>
    <cellStyle name="Обычный 8 4 2 2 2 4 2" xfId="7711" xr:uid="{00000000-0005-0000-0000-000081180000}"/>
    <cellStyle name="Обычный 8 4 2 2 2 5" xfId="5574" xr:uid="{00000000-0005-0000-0000-000082180000}"/>
    <cellStyle name="Обычный 8 4 2 2 3" xfId="1383" xr:uid="{00000000-0005-0000-0000-000083180000}"/>
    <cellStyle name="Обычный 8 4 2 2 3 2" xfId="2342" xr:uid="{00000000-0005-0000-0000-000084180000}"/>
    <cellStyle name="Обычный 8 4 2 2 3 2 2" xfId="4614" xr:uid="{00000000-0005-0000-0000-000085180000}"/>
    <cellStyle name="Обычный 8 4 2 2 3 2 2 2" xfId="8903" xr:uid="{00000000-0005-0000-0000-000086180000}"/>
    <cellStyle name="Обычный 8 4 2 2 3 2 3" xfId="6769" xr:uid="{00000000-0005-0000-0000-000087180000}"/>
    <cellStyle name="Обычный 8 4 2 2 3 3" xfId="3664" xr:uid="{00000000-0005-0000-0000-000088180000}"/>
    <cellStyle name="Обычный 8 4 2 2 3 3 2" xfId="7955" xr:uid="{00000000-0005-0000-0000-000089180000}"/>
    <cellStyle name="Обычный 8 4 2 2 3 4" xfId="5821" xr:uid="{00000000-0005-0000-0000-00008A180000}"/>
    <cellStyle name="Обычный 8 4 2 2 4" xfId="1869" xr:uid="{00000000-0005-0000-0000-00008B180000}"/>
    <cellStyle name="Обычный 8 4 2 2 4 2" xfId="4142" xr:uid="{00000000-0005-0000-0000-00008C180000}"/>
    <cellStyle name="Обычный 8 4 2 2 4 2 2" xfId="8431" xr:uid="{00000000-0005-0000-0000-00008D180000}"/>
    <cellStyle name="Обычный 8 4 2 2 4 3" xfId="6297" xr:uid="{00000000-0005-0000-0000-00008E180000}"/>
    <cellStyle name="Обычный 8 4 2 2 5" xfId="3192" xr:uid="{00000000-0005-0000-0000-00008F180000}"/>
    <cellStyle name="Обычный 8 4 2 2 5 2" xfId="7483" xr:uid="{00000000-0005-0000-0000-000090180000}"/>
    <cellStyle name="Обычный 8 4 2 2 6" xfId="5344" xr:uid="{00000000-0005-0000-0000-000091180000}"/>
    <cellStyle name="Обычный 8 4 2 3" xfId="894" xr:uid="{00000000-0005-0000-0000-000092180000}"/>
    <cellStyle name="Обычный 8 4 2 3 2" xfId="1497" xr:uid="{00000000-0005-0000-0000-000093180000}"/>
    <cellStyle name="Обычный 8 4 2 3 2 2" xfId="2456" xr:uid="{00000000-0005-0000-0000-000094180000}"/>
    <cellStyle name="Обычный 8 4 2 3 2 2 2" xfId="4728" xr:uid="{00000000-0005-0000-0000-000095180000}"/>
    <cellStyle name="Обычный 8 4 2 3 2 2 2 2" xfId="9017" xr:uid="{00000000-0005-0000-0000-000096180000}"/>
    <cellStyle name="Обычный 8 4 2 3 2 2 3" xfId="6883" xr:uid="{00000000-0005-0000-0000-000097180000}"/>
    <cellStyle name="Обычный 8 4 2 3 2 3" xfId="3778" xr:uid="{00000000-0005-0000-0000-000098180000}"/>
    <cellStyle name="Обычный 8 4 2 3 2 3 2" xfId="8069" xr:uid="{00000000-0005-0000-0000-000099180000}"/>
    <cellStyle name="Обычный 8 4 2 3 2 4" xfId="5935" xr:uid="{00000000-0005-0000-0000-00009A180000}"/>
    <cellStyle name="Обычный 8 4 2 3 3" xfId="1984" xr:uid="{00000000-0005-0000-0000-00009B180000}"/>
    <cellStyle name="Обычный 8 4 2 3 3 2" xfId="4256" xr:uid="{00000000-0005-0000-0000-00009C180000}"/>
    <cellStyle name="Обычный 8 4 2 3 3 2 2" xfId="8545" xr:uid="{00000000-0005-0000-0000-00009D180000}"/>
    <cellStyle name="Обычный 8 4 2 3 3 3" xfId="6411" xr:uid="{00000000-0005-0000-0000-00009E180000}"/>
    <cellStyle name="Обычный 8 4 2 3 4" xfId="3306" xr:uid="{00000000-0005-0000-0000-00009F180000}"/>
    <cellStyle name="Обычный 8 4 2 3 4 2" xfId="7597" xr:uid="{00000000-0005-0000-0000-0000A0180000}"/>
    <cellStyle name="Обычный 8 4 2 3 5" xfId="5460" xr:uid="{00000000-0005-0000-0000-0000A1180000}"/>
    <cellStyle name="Обычный 8 4 2 4" xfId="1268" xr:uid="{00000000-0005-0000-0000-0000A2180000}"/>
    <cellStyle name="Обычный 8 4 2 4 2" xfId="2228" xr:uid="{00000000-0005-0000-0000-0000A3180000}"/>
    <cellStyle name="Обычный 8 4 2 4 2 2" xfId="4500" xr:uid="{00000000-0005-0000-0000-0000A4180000}"/>
    <cellStyle name="Обычный 8 4 2 4 2 2 2" xfId="8789" xr:uid="{00000000-0005-0000-0000-0000A5180000}"/>
    <cellStyle name="Обычный 8 4 2 4 2 3" xfId="6655" xr:uid="{00000000-0005-0000-0000-0000A6180000}"/>
    <cellStyle name="Обычный 8 4 2 4 3" xfId="3550" xr:uid="{00000000-0005-0000-0000-0000A7180000}"/>
    <cellStyle name="Обычный 8 4 2 4 3 2" xfId="7841" xr:uid="{00000000-0005-0000-0000-0000A8180000}"/>
    <cellStyle name="Обычный 8 4 2 4 4" xfId="5707" xr:uid="{00000000-0005-0000-0000-0000A9180000}"/>
    <cellStyle name="Обычный 8 4 2 5" xfId="1753" xr:uid="{00000000-0005-0000-0000-0000AA180000}"/>
    <cellStyle name="Обычный 8 4 2 5 2" xfId="4028" xr:uid="{00000000-0005-0000-0000-0000AB180000}"/>
    <cellStyle name="Обычный 8 4 2 5 2 2" xfId="8317" xr:uid="{00000000-0005-0000-0000-0000AC180000}"/>
    <cellStyle name="Обычный 8 4 2 5 3" xfId="6183" xr:uid="{00000000-0005-0000-0000-0000AD180000}"/>
    <cellStyle name="Обычный 8 4 2 6" xfId="2843" xr:uid="{00000000-0005-0000-0000-0000AE180000}"/>
    <cellStyle name="Обычный 8 4 2 6 2" xfId="4986" xr:uid="{00000000-0005-0000-0000-0000AF180000}"/>
    <cellStyle name="Обычный 8 4 2 6 2 2" xfId="9268" xr:uid="{00000000-0005-0000-0000-0000B0180000}"/>
    <cellStyle name="Обычный 8 4 2 6 3" xfId="7136" xr:uid="{00000000-0005-0000-0000-0000B1180000}"/>
    <cellStyle name="Обычный 8 4 2 7" xfId="2964" xr:uid="{00000000-0005-0000-0000-0000B2180000}"/>
    <cellStyle name="Обычный 8 4 2 7 2" xfId="7255" xr:uid="{00000000-0005-0000-0000-0000B3180000}"/>
    <cellStyle name="Обычный 8 4 2 8" xfId="3078" xr:uid="{00000000-0005-0000-0000-0000B4180000}"/>
    <cellStyle name="Обычный 8 4 2 8 2" xfId="7369" xr:uid="{00000000-0005-0000-0000-0000B5180000}"/>
    <cellStyle name="Обычный 8 4 2 9" xfId="5106" xr:uid="{00000000-0005-0000-0000-0000B6180000}"/>
    <cellStyle name="Обычный 8 4 2 9 2" xfId="9387" xr:uid="{00000000-0005-0000-0000-0000B7180000}"/>
    <cellStyle name="Обычный 8 4 3" xfId="629" xr:uid="{00000000-0005-0000-0000-0000B8180000}"/>
    <cellStyle name="Обычный 8 4 3 2" xfId="952" xr:uid="{00000000-0005-0000-0000-0000B9180000}"/>
    <cellStyle name="Обычный 8 4 3 2 2" xfId="1554" xr:uid="{00000000-0005-0000-0000-0000BA180000}"/>
    <cellStyle name="Обычный 8 4 3 2 2 2" xfId="2513" xr:uid="{00000000-0005-0000-0000-0000BB180000}"/>
    <cellStyle name="Обычный 8 4 3 2 2 2 2" xfId="4785" xr:uid="{00000000-0005-0000-0000-0000BC180000}"/>
    <cellStyle name="Обычный 8 4 3 2 2 2 2 2" xfId="9074" xr:uid="{00000000-0005-0000-0000-0000BD180000}"/>
    <cellStyle name="Обычный 8 4 3 2 2 2 3" xfId="6940" xr:uid="{00000000-0005-0000-0000-0000BE180000}"/>
    <cellStyle name="Обычный 8 4 3 2 2 3" xfId="3835" xr:uid="{00000000-0005-0000-0000-0000BF180000}"/>
    <cellStyle name="Обычный 8 4 3 2 2 3 2" xfId="8126" xr:uid="{00000000-0005-0000-0000-0000C0180000}"/>
    <cellStyle name="Обычный 8 4 3 2 2 4" xfId="5992" xr:uid="{00000000-0005-0000-0000-0000C1180000}"/>
    <cellStyle name="Обычный 8 4 3 2 3" xfId="2041" xr:uid="{00000000-0005-0000-0000-0000C2180000}"/>
    <cellStyle name="Обычный 8 4 3 2 3 2" xfId="4313" xr:uid="{00000000-0005-0000-0000-0000C3180000}"/>
    <cellStyle name="Обычный 8 4 3 2 3 2 2" xfId="8602" xr:uid="{00000000-0005-0000-0000-0000C4180000}"/>
    <cellStyle name="Обычный 8 4 3 2 3 3" xfId="6468" xr:uid="{00000000-0005-0000-0000-0000C5180000}"/>
    <cellStyle name="Обычный 8 4 3 2 4" xfId="3363" xr:uid="{00000000-0005-0000-0000-0000C6180000}"/>
    <cellStyle name="Обычный 8 4 3 2 4 2" xfId="7654" xr:uid="{00000000-0005-0000-0000-0000C7180000}"/>
    <cellStyle name="Обычный 8 4 3 2 5" xfId="5517" xr:uid="{00000000-0005-0000-0000-0000C8180000}"/>
    <cellStyle name="Обычный 8 4 3 3" xfId="1326" xr:uid="{00000000-0005-0000-0000-0000C9180000}"/>
    <cellStyle name="Обычный 8 4 3 3 2" xfId="2285" xr:uid="{00000000-0005-0000-0000-0000CA180000}"/>
    <cellStyle name="Обычный 8 4 3 3 2 2" xfId="4557" xr:uid="{00000000-0005-0000-0000-0000CB180000}"/>
    <cellStyle name="Обычный 8 4 3 3 2 2 2" xfId="8846" xr:uid="{00000000-0005-0000-0000-0000CC180000}"/>
    <cellStyle name="Обычный 8 4 3 3 2 3" xfId="6712" xr:uid="{00000000-0005-0000-0000-0000CD180000}"/>
    <cellStyle name="Обычный 8 4 3 3 3" xfId="3607" xr:uid="{00000000-0005-0000-0000-0000CE180000}"/>
    <cellStyle name="Обычный 8 4 3 3 3 2" xfId="7898" xr:uid="{00000000-0005-0000-0000-0000CF180000}"/>
    <cellStyle name="Обычный 8 4 3 3 4" xfId="5764" xr:uid="{00000000-0005-0000-0000-0000D0180000}"/>
    <cellStyle name="Обычный 8 4 3 4" xfId="1812" xr:uid="{00000000-0005-0000-0000-0000D1180000}"/>
    <cellStyle name="Обычный 8 4 3 4 2" xfId="4085" xr:uid="{00000000-0005-0000-0000-0000D2180000}"/>
    <cellStyle name="Обычный 8 4 3 4 2 2" xfId="8374" xr:uid="{00000000-0005-0000-0000-0000D3180000}"/>
    <cellStyle name="Обычный 8 4 3 4 3" xfId="6240" xr:uid="{00000000-0005-0000-0000-0000D4180000}"/>
    <cellStyle name="Обычный 8 4 3 5" xfId="3135" xr:uid="{00000000-0005-0000-0000-0000D5180000}"/>
    <cellStyle name="Обычный 8 4 3 5 2" xfId="7426" xr:uid="{00000000-0005-0000-0000-0000D6180000}"/>
    <cellStyle name="Обычный 8 4 3 6" xfId="5287" xr:uid="{00000000-0005-0000-0000-0000D7180000}"/>
    <cellStyle name="Обычный 8 4 4" xfId="837" xr:uid="{00000000-0005-0000-0000-0000D8180000}"/>
    <cellStyle name="Обычный 8 4 4 2" xfId="1440" xr:uid="{00000000-0005-0000-0000-0000D9180000}"/>
    <cellStyle name="Обычный 8 4 4 2 2" xfId="2399" xr:uid="{00000000-0005-0000-0000-0000DA180000}"/>
    <cellStyle name="Обычный 8 4 4 2 2 2" xfId="4671" xr:uid="{00000000-0005-0000-0000-0000DB180000}"/>
    <cellStyle name="Обычный 8 4 4 2 2 2 2" xfId="8960" xr:uid="{00000000-0005-0000-0000-0000DC180000}"/>
    <cellStyle name="Обычный 8 4 4 2 2 3" xfId="6826" xr:uid="{00000000-0005-0000-0000-0000DD180000}"/>
    <cellStyle name="Обычный 8 4 4 2 3" xfId="3721" xr:uid="{00000000-0005-0000-0000-0000DE180000}"/>
    <cellStyle name="Обычный 8 4 4 2 3 2" xfId="8012" xr:uid="{00000000-0005-0000-0000-0000DF180000}"/>
    <cellStyle name="Обычный 8 4 4 2 4" xfId="5878" xr:uid="{00000000-0005-0000-0000-0000E0180000}"/>
    <cellStyle name="Обычный 8 4 4 3" xfId="1927" xr:uid="{00000000-0005-0000-0000-0000E1180000}"/>
    <cellStyle name="Обычный 8 4 4 3 2" xfId="4199" xr:uid="{00000000-0005-0000-0000-0000E2180000}"/>
    <cellStyle name="Обычный 8 4 4 3 2 2" xfId="8488" xr:uid="{00000000-0005-0000-0000-0000E3180000}"/>
    <cellStyle name="Обычный 8 4 4 3 3" xfId="6354" xr:uid="{00000000-0005-0000-0000-0000E4180000}"/>
    <cellStyle name="Обычный 8 4 4 4" xfId="3249" xr:uid="{00000000-0005-0000-0000-0000E5180000}"/>
    <cellStyle name="Обычный 8 4 4 4 2" xfId="7540" xr:uid="{00000000-0005-0000-0000-0000E6180000}"/>
    <cellStyle name="Обычный 8 4 4 5" xfId="5403" xr:uid="{00000000-0005-0000-0000-0000E7180000}"/>
    <cellStyle name="Обычный 8 4 5" xfId="1211" xr:uid="{00000000-0005-0000-0000-0000E8180000}"/>
    <cellStyle name="Обычный 8 4 5 2" xfId="2171" xr:uid="{00000000-0005-0000-0000-0000E9180000}"/>
    <cellStyle name="Обычный 8 4 5 2 2" xfId="4443" xr:uid="{00000000-0005-0000-0000-0000EA180000}"/>
    <cellStyle name="Обычный 8 4 5 2 2 2" xfId="8732" xr:uid="{00000000-0005-0000-0000-0000EB180000}"/>
    <cellStyle name="Обычный 8 4 5 2 3" xfId="6598" xr:uid="{00000000-0005-0000-0000-0000EC180000}"/>
    <cellStyle name="Обычный 8 4 5 3" xfId="3493" xr:uid="{00000000-0005-0000-0000-0000ED180000}"/>
    <cellStyle name="Обычный 8 4 5 3 2" xfId="7784" xr:uid="{00000000-0005-0000-0000-0000EE180000}"/>
    <cellStyle name="Обычный 8 4 5 4" xfId="5650" xr:uid="{00000000-0005-0000-0000-0000EF180000}"/>
    <cellStyle name="Обычный 8 4 6" xfId="1696" xr:uid="{00000000-0005-0000-0000-0000F0180000}"/>
    <cellStyle name="Обычный 8 4 6 2" xfId="3971" xr:uid="{00000000-0005-0000-0000-0000F1180000}"/>
    <cellStyle name="Обычный 8 4 6 2 2" xfId="8260" xr:uid="{00000000-0005-0000-0000-0000F2180000}"/>
    <cellStyle name="Обычный 8 4 6 3" xfId="6126" xr:uid="{00000000-0005-0000-0000-0000F3180000}"/>
    <cellStyle name="Обычный 8 4 7" xfId="2786" xr:uid="{00000000-0005-0000-0000-0000F4180000}"/>
    <cellStyle name="Обычный 8 4 7 2" xfId="4929" xr:uid="{00000000-0005-0000-0000-0000F5180000}"/>
    <cellStyle name="Обычный 8 4 7 2 2" xfId="9211" xr:uid="{00000000-0005-0000-0000-0000F6180000}"/>
    <cellStyle name="Обычный 8 4 7 3" xfId="7079" xr:uid="{00000000-0005-0000-0000-0000F7180000}"/>
    <cellStyle name="Обычный 8 4 8" xfId="2907" xr:uid="{00000000-0005-0000-0000-0000F8180000}"/>
    <cellStyle name="Обычный 8 4 8 2" xfId="7198" xr:uid="{00000000-0005-0000-0000-0000F9180000}"/>
    <cellStyle name="Обычный 8 4 9" xfId="3021" xr:uid="{00000000-0005-0000-0000-0000FA180000}"/>
    <cellStyle name="Обычный 8 4 9 2" xfId="7312" xr:uid="{00000000-0005-0000-0000-0000FB180000}"/>
    <cellStyle name="Обычный 8 5" xfId="463" xr:uid="{00000000-0005-0000-0000-0000FC180000}"/>
    <cellStyle name="Обычный 8 5 10" xfId="5191" xr:uid="{00000000-0005-0000-0000-0000FD180000}"/>
    <cellStyle name="Обычный 8 5 11" xfId="9690" xr:uid="{00000000-0005-0000-0000-0000FE180000}"/>
    <cellStyle name="Обычный 8 5 12" xfId="9804" xr:uid="{1B94F0BD-BBD1-4D0C-A8D6-21CE3D7FF0B8}"/>
    <cellStyle name="Обычный 8 5 2" xfId="650" xr:uid="{00000000-0005-0000-0000-0000FF180000}"/>
    <cellStyle name="Обычный 8 5 2 2" xfId="971" xr:uid="{00000000-0005-0000-0000-000000190000}"/>
    <cellStyle name="Обычный 8 5 2 2 2" xfId="1573" xr:uid="{00000000-0005-0000-0000-000001190000}"/>
    <cellStyle name="Обычный 8 5 2 2 2 2" xfId="2532" xr:uid="{00000000-0005-0000-0000-000002190000}"/>
    <cellStyle name="Обычный 8 5 2 2 2 2 2" xfId="4804" xr:uid="{00000000-0005-0000-0000-000003190000}"/>
    <cellStyle name="Обычный 8 5 2 2 2 2 2 2" xfId="9093" xr:uid="{00000000-0005-0000-0000-000004190000}"/>
    <cellStyle name="Обычный 8 5 2 2 2 2 3" xfId="6959" xr:uid="{00000000-0005-0000-0000-000005190000}"/>
    <cellStyle name="Обычный 8 5 2 2 2 3" xfId="3854" xr:uid="{00000000-0005-0000-0000-000006190000}"/>
    <cellStyle name="Обычный 8 5 2 2 2 3 2" xfId="8145" xr:uid="{00000000-0005-0000-0000-000007190000}"/>
    <cellStyle name="Обычный 8 5 2 2 2 4" xfId="6011" xr:uid="{00000000-0005-0000-0000-000008190000}"/>
    <cellStyle name="Обычный 8 5 2 2 3" xfId="2060" xr:uid="{00000000-0005-0000-0000-000009190000}"/>
    <cellStyle name="Обычный 8 5 2 2 3 2" xfId="4332" xr:uid="{00000000-0005-0000-0000-00000A190000}"/>
    <cellStyle name="Обычный 8 5 2 2 3 2 2" xfId="8621" xr:uid="{00000000-0005-0000-0000-00000B190000}"/>
    <cellStyle name="Обычный 8 5 2 2 3 3" xfId="6487" xr:uid="{00000000-0005-0000-0000-00000C190000}"/>
    <cellStyle name="Обычный 8 5 2 2 4" xfId="3382" xr:uid="{00000000-0005-0000-0000-00000D190000}"/>
    <cellStyle name="Обычный 8 5 2 2 4 2" xfId="7673" xr:uid="{00000000-0005-0000-0000-00000E190000}"/>
    <cellStyle name="Обычный 8 5 2 2 5" xfId="5536" xr:uid="{00000000-0005-0000-0000-00000F190000}"/>
    <cellStyle name="Обычный 8 5 2 3" xfId="1345" xr:uid="{00000000-0005-0000-0000-000010190000}"/>
    <cellStyle name="Обычный 8 5 2 3 2" xfId="2304" xr:uid="{00000000-0005-0000-0000-000011190000}"/>
    <cellStyle name="Обычный 8 5 2 3 2 2" xfId="4576" xr:uid="{00000000-0005-0000-0000-000012190000}"/>
    <cellStyle name="Обычный 8 5 2 3 2 2 2" xfId="8865" xr:uid="{00000000-0005-0000-0000-000013190000}"/>
    <cellStyle name="Обычный 8 5 2 3 2 3" xfId="6731" xr:uid="{00000000-0005-0000-0000-000014190000}"/>
    <cellStyle name="Обычный 8 5 2 3 3" xfId="3626" xr:uid="{00000000-0005-0000-0000-000015190000}"/>
    <cellStyle name="Обычный 8 5 2 3 3 2" xfId="7917" xr:uid="{00000000-0005-0000-0000-000016190000}"/>
    <cellStyle name="Обычный 8 5 2 3 4" xfId="5783" xr:uid="{00000000-0005-0000-0000-000017190000}"/>
    <cellStyle name="Обычный 8 5 2 4" xfId="1831" xr:uid="{00000000-0005-0000-0000-000018190000}"/>
    <cellStyle name="Обычный 8 5 2 4 2" xfId="4104" xr:uid="{00000000-0005-0000-0000-000019190000}"/>
    <cellStyle name="Обычный 8 5 2 4 2 2" xfId="8393" xr:uid="{00000000-0005-0000-0000-00001A190000}"/>
    <cellStyle name="Обычный 8 5 2 4 3" xfId="6259" xr:uid="{00000000-0005-0000-0000-00001B190000}"/>
    <cellStyle name="Обычный 8 5 2 5" xfId="3154" xr:uid="{00000000-0005-0000-0000-00001C190000}"/>
    <cellStyle name="Обычный 8 5 2 5 2" xfId="7445" xr:uid="{00000000-0005-0000-0000-00001D190000}"/>
    <cellStyle name="Обычный 8 5 2 6" xfId="5306" xr:uid="{00000000-0005-0000-0000-00001E190000}"/>
    <cellStyle name="Обычный 8 5 3" xfId="856" xr:uid="{00000000-0005-0000-0000-00001F190000}"/>
    <cellStyle name="Обычный 8 5 3 2" xfId="1459" xr:uid="{00000000-0005-0000-0000-000020190000}"/>
    <cellStyle name="Обычный 8 5 3 2 2" xfId="2418" xr:uid="{00000000-0005-0000-0000-000021190000}"/>
    <cellStyle name="Обычный 8 5 3 2 2 2" xfId="4690" xr:uid="{00000000-0005-0000-0000-000022190000}"/>
    <cellStyle name="Обычный 8 5 3 2 2 2 2" xfId="8979" xr:uid="{00000000-0005-0000-0000-000023190000}"/>
    <cellStyle name="Обычный 8 5 3 2 2 3" xfId="6845" xr:uid="{00000000-0005-0000-0000-000024190000}"/>
    <cellStyle name="Обычный 8 5 3 2 3" xfId="3740" xr:uid="{00000000-0005-0000-0000-000025190000}"/>
    <cellStyle name="Обычный 8 5 3 2 3 2" xfId="8031" xr:uid="{00000000-0005-0000-0000-000026190000}"/>
    <cellStyle name="Обычный 8 5 3 2 4" xfId="5897" xr:uid="{00000000-0005-0000-0000-000027190000}"/>
    <cellStyle name="Обычный 8 5 3 3" xfId="1946" xr:uid="{00000000-0005-0000-0000-000028190000}"/>
    <cellStyle name="Обычный 8 5 3 3 2" xfId="4218" xr:uid="{00000000-0005-0000-0000-000029190000}"/>
    <cellStyle name="Обычный 8 5 3 3 2 2" xfId="8507" xr:uid="{00000000-0005-0000-0000-00002A190000}"/>
    <cellStyle name="Обычный 8 5 3 3 3" xfId="6373" xr:uid="{00000000-0005-0000-0000-00002B190000}"/>
    <cellStyle name="Обычный 8 5 3 4" xfId="3268" xr:uid="{00000000-0005-0000-0000-00002C190000}"/>
    <cellStyle name="Обычный 8 5 3 4 2" xfId="7559" xr:uid="{00000000-0005-0000-0000-00002D190000}"/>
    <cellStyle name="Обычный 8 5 3 5" xfId="5422" xr:uid="{00000000-0005-0000-0000-00002E190000}"/>
    <cellStyle name="Обычный 8 5 4" xfId="1230" xr:uid="{00000000-0005-0000-0000-00002F190000}"/>
    <cellStyle name="Обычный 8 5 4 2" xfId="2190" xr:uid="{00000000-0005-0000-0000-000030190000}"/>
    <cellStyle name="Обычный 8 5 4 2 2" xfId="4462" xr:uid="{00000000-0005-0000-0000-000031190000}"/>
    <cellStyle name="Обычный 8 5 4 2 2 2" xfId="8751" xr:uid="{00000000-0005-0000-0000-000032190000}"/>
    <cellStyle name="Обычный 8 5 4 2 3" xfId="6617" xr:uid="{00000000-0005-0000-0000-000033190000}"/>
    <cellStyle name="Обычный 8 5 4 3" xfId="3512" xr:uid="{00000000-0005-0000-0000-000034190000}"/>
    <cellStyle name="Обычный 8 5 4 3 2" xfId="7803" xr:uid="{00000000-0005-0000-0000-000035190000}"/>
    <cellStyle name="Обычный 8 5 4 4" xfId="5669" xr:uid="{00000000-0005-0000-0000-000036190000}"/>
    <cellStyle name="Обычный 8 5 5" xfId="1715" xr:uid="{00000000-0005-0000-0000-000037190000}"/>
    <cellStyle name="Обычный 8 5 5 2" xfId="3990" xr:uid="{00000000-0005-0000-0000-000038190000}"/>
    <cellStyle name="Обычный 8 5 5 2 2" xfId="8279" xr:uid="{00000000-0005-0000-0000-000039190000}"/>
    <cellStyle name="Обычный 8 5 5 3" xfId="6145" xr:uid="{00000000-0005-0000-0000-00003A190000}"/>
    <cellStyle name="Обычный 8 5 6" xfId="2805" xr:uid="{00000000-0005-0000-0000-00003B190000}"/>
    <cellStyle name="Обычный 8 5 6 2" xfId="4948" xr:uid="{00000000-0005-0000-0000-00003C190000}"/>
    <cellStyle name="Обычный 8 5 6 2 2" xfId="9230" xr:uid="{00000000-0005-0000-0000-00003D190000}"/>
    <cellStyle name="Обычный 8 5 6 3" xfId="7098" xr:uid="{00000000-0005-0000-0000-00003E190000}"/>
    <cellStyle name="Обычный 8 5 7" xfId="2926" xr:uid="{00000000-0005-0000-0000-00003F190000}"/>
    <cellStyle name="Обычный 8 5 7 2" xfId="7217" xr:uid="{00000000-0005-0000-0000-000040190000}"/>
    <cellStyle name="Обычный 8 5 8" xfId="3040" xr:uid="{00000000-0005-0000-0000-000041190000}"/>
    <cellStyle name="Обычный 8 5 8 2" xfId="7331" xr:uid="{00000000-0005-0000-0000-000042190000}"/>
    <cellStyle name="Обычный 8 5 9" xfId="5068" xr:uid="{00000000-0005-0000-0000-000043190000}"/>
    <cellStyle name="Обычный 8 5 9 2" xfId="9349" xr:uid="{00000000-0005-0000-0000-000044190000}"/>
    <cellStyle name="Обычный 8 6" xfId="578" xr:uid="{00000000-0005-0000-0000-000045190000}"/>
    <cellStyle name="Обычный 8 6 2" xfId="914" xr:uid="{00000000-0005-0000-0000-000046190000}"/>
    <cellStyle name="Обычный 8 6 2 2" xfId="1516" xr:uid="{00000000-0005-0000-0000-000047190000}"/>
    <cellStyle name="Обычный 8 6 2 2 2" xfId="2475" xr:uid="{00000000-0005-0000-0000-000048190000}"/>
    <cellStyle name="Обычный 8 6 2 2 2 2" xfId="4747" xr:uid="{00000000-0005-0000-0000-000049190000}"/>
    <cellStyle name="Обычный 8 6 2 2 2 2 2" xfId="9036" xr:uid="{00000000-0005-0000-0000-00004A190000}"/>
    <cellStyle name="Обычный 8 6 2 2 2 3" xfId="6902" xr:uid="{00000000-0005-0000-0000-00004B190000}"/>
    <cellStyle name="Обычный 8 6 2 2 3" xfId="3797" xr:uid="{00000000-0005-0000-0000-00004C190000}"/>
    <cellStyle name="Обычный 8 6 2 2 3 2" xfId="8088" xr:uid="{00000000-0005-0000-0000-00004D190000}"/>
    <cellStyle name="Обычный 8 6 2 2 4" xfId="5954" xr:uid="{00000000-0005-0000-0000-00004E190000}"/>
    <cellStyle name="Обычный 8 6 2 3" xfId="2003" xr:uid="{00000000-0005-0000-0000-00004F190000}"/>
    <cellStyle name="Обычный 8 6 2 3 2" xfId="4275" xr:uid="{00000000-0005-0000-0000-000050190000}"/>
    <cellStyle name="Обычный 8 6 2 3 2 2" xfId="8564" xr:uid="{00000000-0005-0000-0000-000051190000}"/>
    <cellStyle name="Обычный 8 6 2 3 3" xfId="6430" xr:uid="{00000000-0005-0000-0000-000052190000}"/>
    <cellStyle name="Обычный 8 6 2 4" xfId="3325" xr:uid="{00000000-0005-0000-0000-000053190000}"/>
    <cellStyle name="Обычный 8 6 2 4 2" xfId="7616" xr:uid="{00000000-0005-0000-0000-000054190000}"/>
    <cellStyle name="Обычный 8 6 2 5" xfId="5479" xr:uid="{00000000-0005-0000-0000-000055190000}"/>
    <cellStyle name="Обычный 8 6 3" xfId="1288" xr:uid="{00000000-0005-0000-0000-000056190000}"/>
    <cellStyle name="Обычный 8 6 3 2" xfId="2247" xr:uid="{00000000-0005-0000-0000-000057190000}"/>
    <cellStyle name="Обычный 8 6 3 2 2" xfId="4519" xr:uid="{00000000-0005-0000-0000-000058190000}"/>
    <cellStyle name="Обычный 8 6 3 2 2 2" xfId="8808" xr:uid="{00000000-0005-0000-0000-000059190000}"/>
    <cellStyle name="Обычный 8 6 3 2 3" xfId="6674" xr:uid="{00000000-0005-0000-0000-00005A190000}"/>
    <cellStyle name="Обычный 8 6 3 3" xfId="3569" xr:uid="{00000000-0005-0000-0000-00005B190000}"/>
    <cellStyle name="Обычный 8 6 3 3 2" xfId="7860" xr:uid="{00000000-0005-0000-0000-00005C190000}"/>
    <cellStyle name="Обычный 8 6 3 4" xfId="5726" xr:uid="{00000000-0005-0000-0000-00005D190000}"/>
    <cellStyle name="Обычный 8 6 4" xfId="1773" xr:uid="{00000000-0005-0000-0000-00005E190000}"/>
    <cellStyle name="Обычный 8 6 4 2" xfId="4047" xr:uid="{00000000-0005-0000-0000-00005F190000}"/>
    <cellStyle name="Обычный 8 6 4 2 2" xfId="8336" xr:uid="{00000000-0005-0000-0000-000060190000}"/>
    <cellStyle name="Обычный 8 6 4 3" xfId="6202" xr:uid="{00000000-0005-0000-0000-000061190000}"/>
    <cellStyle name="Обычный 8 6 5" xfId="3097" xr:uid="{00000000-0005-0000-0000-000062190000}"/>
    <cellStyle name="Обычный 8 6 5 2" xfId="7388" xr:uid="{00000000-0005-0000-0000-000063190000}"/>
    <cellStyle name="Обычный 8 6 6" xfId="5248" xr:uid="{00000000-0005-0000-0000-000064190000}"/>
    <cellStyle name="Обычный 8 7" xfId="799" xr:uid="{00000000-0005-0000-0000-000065190000}"/>
    <cellStyle name="Обычный 8 7 2" xfId="1402" xr:uid="{00000000-0005-0000-0000-000066190000}"/>
    <cellStyle name="Обычный 8 7 2 2" xfId="2361" xr:uid="{00000000-0005-0000-0000-000067190000}"/>
    <cellStyle name="Обычный 8 7 2 2 2" xfId="4633" xr:uid="{00000000-0005-0000-0000-000068190000}"/>
    <cellStyle name="Обычный 8 7 2 2 2 2" xfId="8922" xr:uid="{00000000-0005-0000-0000-000069190000}"/>
    <cellStyle name="Обычный 8 7 2 2 3" xfId="6788" xr:uid="{00000000-0005-0000-0000-00006A190000}"/>
    <cellStyle name="Обычный 8 7 2 3" xfId="3683" xr:uid="{00000000-0005-0000-0000-00006B190000}"/>
    <cellStyle name="Обычный 8 7 2 3 2" xfId="7974" xr:uid="{00000000-0005-0000-0000-00006C190000}"/>
    <cellStyle name="Обычный 8 7 2 4" xfId="5840" xr:uid="{00000000-0005-0000-0000-00006D190000}"/>
    <cellStyle name="Обычный 8 7 3" xfId="1889" xr:uid="{00000000-0005-0000-0000-00006E190000}"/>
    <cellStyle name="Обычный 8 7 3 2" xfId="4161" xr:uid="{00000000-0005-0000-0000-00006F190000}"/>
    <cellStyle name="Обычный 8 7 3 2 2" xfId="8450" xr:uid="{00000000-0005-0000-0000-000070190000}"/>
    <cellStyle name="Обычный 8 7 3 3" xfId="6316" xr:uid="{00000000-0005-0000-0000-000071190000}"/>
    <cellStyle name="Обычный 8 7 4" xfId="3211" xr:uid="{00000000-0005-0000-0000-000072190000}"/>
    <cellStyle name="Обычный 8 7 4 2" xfId="7502" xr:uid="{00000000-0005-0000-0000-000073190000}"/>
    <cellStyle name="Обычный 8 7 5" xfId="5365" xr:uid="{00000000-0005-0000-0000-000074190000}"/>
    <cellStyle name="Обычный 8 8" xfId="1173" xr:uid="{00000000-0005-0000-0000-000075190000}"/>
    <cellStyle name="Обычный 8 8 2" xfId="2133" xr:uid="{00000000-0005-0000-0000-000076190000}"/>
    <cellStyle name="Обычный 8 8 2 2" xfId="4405" xr:uid="{00000000-0005-0000-0000-000077190000}"/>
    <cellStyle name="Обычный 8 8 2 2 2" xfId="8694" xr:uid="{00000000-0005-0000-0000-000078190000}"/>
    <cellStyle name="Обычный 8 8 2 3" xfId="6560" xr:uid="{00000000-0005-0000-0000-000079190000}"/>
    <cellStyle name="Обычный 8 8 3" xfId="3455" xr:uid="{00000000-0005-0000-0000-00007A190000}"/>
    <cellStyle name="Обычный 8 8 3 2" xfId="7746" xr:uid="{00000000-0005-0000-0000-00007B190000}"/>
    <cellStyle name="Обычный 8 8 4" xfId="5612" xr:uid="{00000000-0005-0000-0000-00007C190000}"/>
    <cellStyle name="Обычный 8 9" xfId="1656" xr:uid="{00000000-0005-0000-0000-00007D190000}"/>
    <cellStyle name="Обычный 8 9 2" xfId="3933" xr:uid="{00000000-0005-0000-0000-00007E190000}"/>
    <cellStyle name="Обычный 8 9 2 2" xfId="8222" xr:uid="{00000000-0005-0000-0000-00007F190000}"/>
    <cellStyle name="Обычный 8 9 3" xfId="6088" xr:uid="{00000000-0005-0000-0000-000080190000}"/>
    <cellStyle name="Обычный 9" xfId="203" xr:uid="{00000000-0005-0000-0000-000081190000}"/>
    <cellStyle name="Обычный 9 2" xfId="9574" xr:uid="{00000000-0005-0000-0000-000082190000}"/>
    <cellStyle name="Обычный 9 3" xfId="9414" xr:uid="{00000000-0005-0000-0000-000083190000}"/>
    <cellStyle name="Обычный__ОТЧЕТ2О" xfId="38" xr:uid="{00000000-0005-0000-0000-000084190000}"/>
    <cellStyle name="Плохой" xfId="39" builtinId="27" customBuiltin="1"/>
    <cellStyle name="Плохой 10" xfId="1161" xr:uid="{00000000-0005-0000-0000-000086190000}"/>
    <cellStyle name="Плохой 2" xfId="81" xr:uid="{00000000-0005-0000-0000-000087190000}"/>
    <cellStyle name="Плохой 2 2" xfId="176" xr:uid="{00000000-0005-0000-0000-000088190000}"/>
    <cellStyle name="Плохой 3" xfId="122" xr:uid="{00000000-0005-0000-0000-000089190000}"/>
    <cellStyle name="Плохой 4" xfId="251" xr:uid="{00000000-0005-0000-0000-00008A190000}"/>
    <cellStyle name="Плохой 5" xfId="361" xr:uid="{00000000-0005-0000-0000-00008B190000}"/>
    <cellStyle name="Плохой 6" xfId="451" xr:uid="{00000000-0005-0000-0000-00008C190000}"/>
    <cellStyle name="Плохой 7" xfId="551" xr:uid="{00000000-0005-0000-0000-00008D190000}"/>
    <cellStyle name="Плохой 8" xfId="563" xr:uid="{00000000-0005-0000-0000-00008E190000}"/>
    <cellStyle name="Плохой 9" xfId="787" xr:uid="{00000000-0005-0000-0000-00008F190000}"/>
    <cellStyle name="Пояснение" xfId="40" builtinId="53" customBuiltin="1"/>
    <cellStyle name="Пояснение 10" xfId="1162" xr:uid="{00000000-0005-0000-0000-000091190000}"/>
    <cellStyle name="Пояснение 2" xfId="82" xr:uid="{00000000-0005-0000-0000-000092190000}"/>
    <cellStyle name="Пояснение 2 2" xfId="177" xr:uid="{00000000-0005-0000-0000-000093190000}"/>
    <cellStyle name="Пояснение 3" xfId="123" xr:uid="{00000000-0005-0000-0000-000094190000}"/>
    <cellStyle name="Пояснение 4" xfId="252" xr:uid="{00000000-0005-0000-0000-000095190000}"/>
    <cellStyle name="Пояснение 5" xfId="362" xr:uid="{00000000-0005-0000-0000-000096190000}"/>
    <cellStyle name="Пояснение 6" xfId="452" xr:uid="{00000000-0005-0000-0000-000097190000}"/>
    <cellStyle name="Пояснение 7" xfId="552" xr:uid="{00000000-0005-0000-0000-000098190000}"/>
    <cellStyle name="Пояснение 8" xfId="586" xr:uid="{00000000-0005-0000-0000-000099190000}"/>
    <cellStyle name="Пояснение 9" xfId="788" xr:uid="{00000000-0005-0000-0000-00009A190000}"/>
    <cellStyle name="Примечание" xfId="41" builtinId="10" customBuiltin="1"/>
    <cellStyle name="Примечание 10" xfId="1163" xr:uid="{00000000-0005-0000-0000-00009C190000}"/>
    <cellStyle name="Примечание 2" xfId="83" xr:uid="{00000000-0005-0000-0000-00009D190000}"/>
    <cellStyle name="Примечание 2 2" xfId="178" xr:uid="{00000000-0005-0000-0000-00009E190000}"/>
    <cellStyle name="Примечание 2 2 2" xfId="1104" xr:uid="{00000000-0005-0000-0000-00009F190000}"/>
    <cellStyle name="Примечание 2 2 2 2" xfId="9616" xr:uid="{00000000-0005-0000-0000-0000A0190000}"/>
    <cellStyle name="Примечание 2 2 2 3" xfId="9438" xr:uid="{00000000-0005-0000-0000-0000A1190000}"/>
    <cellStyle name="Примечание 2 2 3" xfId="9512" xr:uid="{00000000-0005-0000-0000-0000A2190000}"/>
    <cellStyle name="Примечание 2 2 4" xfId="9489" xr:uid="{00000000-0005-0000-0000-0000A3190000}"/>
    <cellStyle name="Примечание 2 3" xfId="1105" xr:uid="{00000000-0005-0000-0000-0000A4190000}"/>
    <cellStyle name="Примечание 2 3 2" xfId="1106" xr:uid="{00000000-0005-0000-0000-0000A5190000}"/>
    <cellStyle name="Примечание 2 3 2 2" xfId="9508" xr:uid="{00000000-0005-0000-0000-0000A6190000}"/>
    <cellStyle name="Примечание 2 3 2 3" xfId="9590" xr:uid="{00000000-0005-0000-0000-0000A7190000}"/>
    <cellStyle name="Примечание 2 3 3" xfId="5119" xr:uid="{00000000-0005-0000-0000-0000A8190000}"/>
    <cellStyle name="Примечание 2 3 4" xfId="9515" xr:uid="{00000000-0005-0000-0000-0000A9190000}"/>
    <cellStyle name="Примечание 2 4" xfId="1107" xr:uid="{00000000-0005-0000-0000-0000AA190000}"/>
    <cellStyle name="Примечание 2 4 2" xfId="9502" xr:uid="{00000000-0005-0000-0000-0000AB190000}"/>
    <cellStyle name="Примечание 2 4 3" xfId="9433" xr:uid="{00000000-0005-0000-0000-0000AC190000}"/>
    <cellStyle name="Примечание 2 5" xfId="9625" xr:uid="{00000000-0005-0000-0000-0000AD190000}"/>
    <cellStyle name="Примечание 2 6" xfId="9546" xr:uid="{00000000-0005-0000-0000-0000AE190000}"/>
    <cellStyle name="Примечание 3" xfId="124" xr:uid="{00000000-0005-0000-0000-0000AF190000}"/>
    <cellStyle name="Примечание 3 2" xfId="1108" xr:uid="{00000000-0005-0000-0000-0000B0190000}"/>
    <cellStyle name="Примечание 3 2 2" xfId="9467" xr:uid="{00000000-0005-0000-0000-0000B1190000}"/>
    <cellStyle name="Примечание 3 2 3" xfId="9575" xr:uid="{00000000-0005-0000-0000-0000B2190000}"/>
    <cellStyle name="Примечание 3 3" xfId="9536" xr:uid="{00000000-0005-0000-0000-0000B3190000}"/>
    <cellStyle name="Примечание 3 4" xfId="9477" xr:uid="{00000000-0005-0000-0000-0000B4190000}"/>
    <cellStyle name="Примечание 4" xfId="253" xr:uid="{00000000-0005-0000-0000-0000B5190000}"/>
    <cellStyle name="Примечание 4 2" xfId="1109" xr:uid="{00000000-0005-0000-0000-0000B6190000}"/>
    <cellStyle name="Примечание 4 2 2" xfId="9486" xr:uid="{00000000-0005-0000-0000-0000B7190000}"/>
    <cellStyle name="Примечание 4 2 3" xfId="9412" xr:uid="{00000000-0005-0000-0000-0000B8190000}"/>
    <cellStyle name="Примечание 4 3" xfId="9553" xr:uid="{00000000-0005-0000-0000-0000B9190000}"/>
    <cellStyle name="Примечание 4 4" xfId="9416" xr:uid="{00000000-0005-0000-0000-0000BA190000}"/>
    <cellStyle name="Примечание 5" xfId="363" xr:uid="{00000000-0005-0000-0000-0000BB190000}"/>
    <cellStyle name="Примечание 5 2" xfId="9601" xr:uid="{00000000-0005-0000-0000-0000BC190000}"/>
    <cellStyle name="Примечание 6" xfId="453" xr:uid="{00000000-0005-0000-0000-0000BD190000}"/>
    <cellStyle name="Примечание 7" xfId="553" xr:uid="{00000000-0005-0000-0000-0000BE190000}"/>
    <cellStyle name="Примечание 8" xfId="743" xr:uid="{00000000-0005-0000-0000-0000BF190000}"/>
    <cellStyle name="Примечание 9" xfId="789" xr:uid="{00000000-0005-0000-0000-0000C0190000}"/>
    <cellStyle name="Процентный 2" xfId="129" xr:uid="{00000000-0005-0000-0000-0000C1190000}"/>
    <cellStyle name="Процентный 2 2" xfId="182" xr:uid="{00000000-0005-0000-0000-0000C2190000}"/>
    <cellStyle name="Процентный 2 2 2" xfId="5133" xr:uid="{00000000-0005-0000-0000-0000C3190000}"/>
    <cellStyle name="Процентный 2 2 3" xfId="9465" xr:uid="{00000000-0005-0000-0000-0000C4190000}"/>
    <cellStyle name="Процентный 2 3" xfId="1110" xr:uid="{00000000-0005-0000-0000-0000C5190000}"/>
    <cellStyle name="Процентный 2 3 2" xfId="1111" xr:uid="{00000000-0005-0000-0000-0000C6190000}"/>
    <cellStyle name="Процентный 2 3 2 2" xfId="1628" xr:uid="{00000000-0005-0000-0000-0000C7190000}"/>
    <cellStyle name="Процентный 2 3 2 2 2" xfId="2587" xr:uid="{00000000-0005-0000-0000-0000C8190000}"/>
    <cellStyle name="Процентный 2 3 2 2 2 2" xfId="4859" xr:uid="{00000000-0005-0000-0000-0000C9190000}"/>
    <cellStyle name="Процентный 2 3 2 2 2 2 2" xfId="9148" xr:uid="{00000000-0005-0000-0000-0000CA190000}"/>
    <cellStyle name="Процентный 2 3 2 2 2 3" xfId="7014" xr:uid="{00000000-0005-0000-0000-0000CB190000}"/>
    <cellStyle name="Процентный 2 3 2 2 3" xfId="3909" xr:uid="{00000000-0005-0000-0000-0000CC190000}"/>
    <cellStyle name="Процентный 2 3 2 2 3 2" xfId="8200" xr:uid="{00000000-0005-0000-0000-0000CD190000}"/>
    <cellStyle name="Процентный 2 3 2 2 4" xfId="6066" xr:uid="{00000000-0005-0000-0000-0000CE190000}"/>
    <cellStyle name="Процентный 2 3 2 3" xfId="2115" xr:uid="{00000000-0005-0000-0000-0000CF190000}"/>
    <cellStyle name="Процентный 2 3 2 3 2" xfId="4387" xr:uid="{00000000-0005-0000-0000-0000D0190000}"/>
    <cellStyle name="Процентный 2 3 2 3 2 2" xfId="8676" xr:uid="{00000000-0005-0000-0000-0000D1190000}"/>
    <cellStyle name="Процентный 2 3 2 3 3" xfId="6542" xr:uid="{00000000-0005-0000-0000-0000D2190000}"/>
    <cellStyle name="Процентный 2 3 2 4" xfId="3437" xr:uid="{00000000-0005-0000-0000-0000D3190000}"/>
    <cellStyle name="Процентный 2 3 2 4 2" xfId="7728" xr:uid="{00000000-0005-0000-0000-0000D4190000}"/>
    <cellStyle name="Процентный 2 3 2 5" xfId="5592" xr:uid="{00000000-0005-0000-0000-0000D5190000}"/>
    <cellStyle name="Процентный 2 3 3" xfId="1627" xr:uid="{00000000-0005-0000-0000-0000D6190000}"/>
    <cellStyle name="Процентный 2 3 3 2" xfId="2586" xr:uid="{00000000-0005-0000-0000-0000D7190000}"/>
    <cellStyle name="Процентный 2 3 3 2 2" xfId="4858" xr:uid="{00000000-0005-0000-0000-0000D8190000}"/>
    <cellStyle name="Процентный 2 3 3 2 2 2" xfId="9147" xr:uid="{00000000-0005-0000-0000-0000D9190000}"/>
    <cellStyle name="Процентный 2 3 3 2 3" xfId="7013" xr:uid="{00000000-0005-0000-0000-0000DA190000}"/>
    <cellStyle name="Процентный 2 3 3 3" xfId="3908" xr:uid="{00000000-0005-0000-0000-0000DB190000}"/>
    <cellStyle name="Процентный 2 3 3 3 2" xfId="8199" xr:uid="{00000000-0005-0000-0000-0000DC190000}"/>
    <cellStyle name="Процентный 2 3 3 4" xfId="6065" xr:uid="{00000000-0005-0000-0000-0000DD190000}"/>
    <cellStyle name="Процентный 2 3 4" xfId="2114" xr:uid="{00000000-0005-0000-0000-0000DE190000}"/>
    <cellStyle name="Процентный 2 3 4 2" xfId="4386" xr:uid="{00000000-0005-0000-0000-0000DF190000}"/>
    <cellStyle name="Процентный 2 3 4 2 2" xfId="8675" xr:uid="{00000000-0005-0000-0000-0000E0190000}"/>
    <cellStyle name="Процентный 2 3 4 3" xfId="6541" xr:uid="{00000000-0005-0000-0000-0000E1190000}"/>
    <cellStyle name="Процентный 2 3 5" xfId="3436" xr:uid="{00000000-0005-0000-0000-0000E2190000}"/>
    <cellStyle name="Процентный 2 3 5 2" xfId="7727" xr:uid="{00000000-0005-0000-0000-0000E3190000}"/>
    <cellStyle name="Процентный 2 3 6" xfId="5591" xr:uid="{00000000-0005-0000-0000-0000E4190000}"/>
    <cellStyle name="Процентный 2 3 7" xfId="9492" xr:uid="{00000000-0005-0000-0000-0000E5190000}"/>
    <cellStyle name="Процентный 2 4" xfId="1112" xr:uid="{00000000-0005-0000-0000-0000E6190000}"/>
    <cellStyle name="Процентный 2 4 2" xfId="1629" xr:uid="{00000000-0005-0000-0000-0000E7190000}"/>
    <cellStyle name="Процентный 2 4 2 2" xfId="2588" xr:uid="{00000000-0005-0000-0000-0000E8190000}"/>
    <cellStyle name="Процентный 2 4 2 2 2" xfId="4860" xr:uid="{00000000-0005-0000-0000-0000E9190000}"/>
    <cellStyle name="Процентный 2 4 2 2 2 2" xfId="9149" xr:uid="{00000000-0005-0000-0000-0000EA190000}"/>
    <cellStyle name="Процентный 2 4 2 2 3" xfId="7015" xr:uid="{00000000-0005-0000-0000-0000EB190000}"/>
    <cellStyle name="Процентный 2 4 2 3" xfId="3910" xr:uid="{00000000-0005-0000-0000-0000EC190000}"/>
    <cellStyle name="Процентный 2 4 2 3 2" xfId="8201" xr:uid="{00000000-0005-0000-0000-0000ED190000}"/>
    <cellStyle name="Процентный 2 4 2 4" xfId="6067" xr:uid="{00000000-0005-0000-0000-0000EE190000}"/>
    <cellStyle name="Процентный 2 4 3" xfId="2116" xr:uid="{00000000-0005-0000-0000-0000EF190000}"/>
    <cellStyle name="Процентный 2 4 3 2" xfId="4388" xr:uid="{00000000-0005-0000-0000-0000F0190000}"/>
    <cellStyle name="Процентный 2 4 3 2 2" xfId="8677" xr:uid="{00000000-0005-0000-0000-0000F1190000}"/>
    <cellStyle name="Процентный 2 4 3 3" xfId="6543" xr:uid="{00000000-0005-0000-0000-0000F2190000}"/>
    <cellStyle name="Процентный 2 4 4" xfId="3438" xr:uid="{00000000-0005-0000-0000-0000F3190000}"/>
    <cellStyle name="Процентный 2 4 4 2" xfId="7729" xr:uid="{00000000-0005-0000-0000-0000F4190000}"/>
    <cellStyle name="Процентный 2 4 5" xfId="5593" xr:uid="{00000000-0005-0000-0000-0000F5190000}"/>
    <cellStyle name="Процентный 2 5" xfId="1113" xr:uid="{00000000-0005-0000-0000-0000F6190000}"/>
    <cellStyle name="Процентный 2 5 2" xfId="1630" xr:uid="{00000000-0005-0000-0000-0000F7190000}"/>
    <cellStyle name="Процентный 2 5 2 2" xfId="2589" xr:uid="{00000000-0005-0000-0000-0000F8190000}"/>
    <cellStyle name="Процентный 2 5 2 2 2" xfId="4861" xr:uid="{00000000-0005-0000-0000-0000F9190000}"/>
    <cellStyle name="Процентный 2 5 2 2 2 2" xfId="9150" xr:uid="{00000000-0005-0000-0000-0000FA190000}"/>
    <cellStyle name="Процентный 2 5 2 2 3" xfId="7016" xr:uid="{00000000-0005-0000-0000-0000FB190000}"/>
    <cellStyle name="Процентный 2 5 2 3" xfId="3911" xr:uid="{00000000-0005-0000-0000-0000FC190000}"/>
    <cellStyle name="Процентный 2 5 2 3 2" xfId="8202" xr:uid="{00000000-0005-0000-0000-0000FD190000}"/>
    <cellStyle name="Процентный 2 5 2 4" xfId="6068" xr:uid="{00000000-0005-0000-0000-0000FE190000}"/>
    <cellStyle name="Процентный 2 5 3" xfId="2117" xr:uid="{00000000-0005-0000-0000-0000FF190000}"/>
    <cellStyle name="Процентный 2 5 3 2" xfId="4389" xr:uid="{00000000-0005-0000-0000-0000001A0000}"/>
    <cellStyle name="Процентный 2 5 3 2 2" xfId="8678" xr:uid="{00000000-0005-0000-0000-0000011A0000}"/>
    <cellStyle name="Процентный 2 5 3 3" xfId="6544" xr:uid="{00000000-0005-0000-0000-0000021A0000}"/>
    <cellStyle name="Процентный 2 5 4" xfId="3439" xr:uid="{00000000-0005-0000-0000-0000031A0000}"/>
    <cellStyle name="Процентный 2 5 4 2" xfId="7730" xr:uid="{00000000-0005-0000-0000-0000041A0000}"/>
    <cellStyle name="Процентный 2 5 5" xfId="5594" xr:uid="{00000000-0005-0000-0000-0000051A0000}"/>
    <cellStyle name="Процентный 2 6" xfId="1114" xr:uid="{00000000-0005-0000-0000-0000061A0000}"/>
    <cellStyle name="Процентный 2 6 2" xfId="1631" xr:uid="{00000000-0005-0000-0000-0000071A0000}"/>
    <cellStyle name="Процентный 2 6 2 2" xfId="2590" xr:uid="{00000000-0005-0000-0000-0000081A0000}"/>
    <cellStyle name="Процентный 2 6 2 2 2" xfId="4862" xr:uid="{00000000-0005-0000-0000-0000091A0000}"/>
    <cellStyle name="Процентный 2 6 2 2 2 2" xfId="9151" xr:uid="{00000000-0005-0000-0000-00000A1A0000}"/>
    <cellStyle name="Процентный 2 6 2 2 3" xfId="7017" xr:uid="{00000000-0005-0000-0000-00000B1A0000}"/>
    <cellStyle name="Процентный 2 6 2 3" xfId="3912" xr:uid="{00000000-0005-0000-0000-00000C1A0000}"/>
    <cellStyle name="Процентный 2 6 2 3 2" xfId="8203" xr:uid="{00000000-0005-0000-0000-00000D1A0000}"/>
    <cellStyle name="Процентный 2 6 2 4" xfId="6069" xr:uid="{00000000-0005-0000-0000-00000E1A0000}"/>
    <cellStyle name="Процентный 2 6 3" xfId="2118" xr:uid="{00000000-0005-0000-0000-00000F1A0000}"/>
    <cellStyle name="Процентный 2 6 3 2" xfId="4390" xr:uid="{00000000-0005-0000-0000-0000101A0000}"/>
    <cellStyle name="Процентный 2 6 3 2 2" xfId="8679" xr:uid="{00000000-0005-0000-0000-0000111A0000}"/>
    <cellStyle name="Процентный 2 6 3 3" xfId="6545" xr:uid="{00000000-0005-0000-0000-0000121A0000}"/>
    <cellStyle name="Процентный 2 6 4" xfId="3440" xr:uid="{00000000-0005-0000-0000-0000131A0000}"/>
    <cellStyle name="Процентный 2 6 4 2" xfId="7731" xr:uid="{00000000-0005-0000-0000-0000141A0000}"/>
    <cellStyle name="Процентный 2 6 5" xfId="5595" xr:uid="{00000000-0005-0000-0000-0000151A0000}"/>
    <cellStyle name="Процентный 3" xfId="187" xr:uid="{00000000-0005-0000-0000-0000161A0000}"/>
    <cellStyle name="Процентный 3 2" xfId="271" xr:uid="{00000000-0005-0000-0000-0000171A0000}"/>
    <cellStyle name="Процентный 3 2 2" xfId="1115" xr:uid="{00000000-0005-0000-0000-0000181A0000}"/>
    <cellStyle name="Процентный 3 2 2 2" xfId="1632" xr:uid="{00000000-0005-0000-0000-0000191A0000}"/>
    <cellStyle name="Процентный 3 2 2 2 2" xfId="2591" xr:uid="{00000000-0005-0000-0000-00001A1A0000}"/>
    <cellStyle name="Процентный 3 2 2 2 2 2" xfId="4863" xr:uid="{00000000-0005-0000-0000-00001B1A0000}"/>
    <cellStyle name="Процентный 3 2 2 2 2 2 2" xfId="9152" xr:uid="{00000000-0005-0000-0000-00001C1A0000}"/>
    <cellStyle name="Процентный 3 2 2 2 2 3" xfId="7018" xr:uid="{00000000-0005-0000-0000-00001D1A0000}"/>
    <cellStyle name="Процентный 3 2 2 2 3" xfId="3913" xr:uid="{00000000-0005-0000-0000-00001E1A0000}"/>
    <cellStyle name="Процентный 3 2 2 2 3 2" xfId="8204" xr:uid="{00000000-0005-0000-0000-00001F1A0000}"/>
    <cellStyle name="Процентный 3 2 2 2 4" xfId="6070" xr:uid="{00000000-0005-0000-0000-0000201A0000}"/>
    <cellStyle name="Процентный 3 2 2 3" xfId="2119" xr:uid="{00000000-0005-0000-0000-0000211A0000}"/>
    <cellStyle name="Процентный 3 2 2 3 2" xfId="4391" xr:uid="{00000000-0005-0000-0000-0000221A0000}"/>
    <cellStyle name="Процентный 3 2 2 3 2 2" xfId="8680" xr:uid="{00000000-0005-0000-0000-0000231A0000}"/>
    <cellStyle name="Процентный 3 2 2 3 3" xfId="6546" xr:uid="{00000000-0005-0000-0000-0000241A0000}"/>
    <cellStyle name="Процентный 3 2 2 4" xfId="3441" xr:uid="{00000000-0005-0000-0000-0000251A0000}"/>
    <cellStyle name="Процентный 3 2 2 4 2" xfId="7732" xr:uid="{00000000-0005-0000-0000-0000261A0000}"/>
    <cellStyle name="Процентный 3 2 2 5" xfId="5596" xr:uid="{00000000-0005-0000-0000-0000271A0000}"/>
    <cellStyle name="Процентный 3 3" xfId="9552" xr:uid="{00000000-0005-0000-0000-0000281A0000}"/>
    <cellStyle name="Процентный 3 4" xfId="9454" xr:uid="{00000000-0005-0000-0000-0000291A0000}"/>
    <cellStyle name="Процентный 4" xfId="1116" xr:uid="{00000000-0005-0000-0000-00002A1A0000}"/>
    <cellStyle name="Процентный 4 2" xfId="9463" xr:uid="{00000000-0005-0000-0000-00002B1A0000}"/>
    <cellStyle name="Процентный 4 3" xfId="9580" xr:uid="{00000000-0005-0000-0000-00002C1A0000}"/>
    <cellStyle name="Процентный 5" xfId="1117" xr:uid="{00000000-0005-0000-0000-00002D1A0000}"/>
    <cellStyle name="Процентный 5 2" xfId="9509" xr:uid="{00000000-0005-0000-0000-00002E1A0000}"/>
    <cellStyle name="Процентный 5 3" xfId="9569" xr:uid="{00000000-0005-0000-0000-00002F1A0000}"/>
    <cellStyle name="Процентный 6" xfId="1118" xr:uid="{00000000-0005-0000-0000-0000301A0000}"/>
    <cellStyle name="Процентный 6 2" xfId="1633" xr:uid="{00000000-0005-0000-0000-0000311A0000}"/>
    <cellStyle name="Процентный 6 2 2" xfId="2592" xr:uid="{00000000-0005-0000-0000-0000321A0000}"/>
    <cellStyle name="Процентный 6 2 2 2" xfId="4864" xr:uid="{00000000-0005-0000-0000-0000331A0000}"/>
    <cellStyle name="Процентный 6 2 2 2 2" xfId="9153" xr:uid="{00000000-0005-0000-0000-0000341A0000}"/>
    <cellStyle name="Процентный 6 2 2 3" xfId="7019" xr:uid="{00000000-0005-0000-0000-0000351A0000}"/>
    <cellStyle name="Процентный 6 2 3" xfId="3914" xr:uid="{00000000-0005-0000-0000-0000361A0000}"/>
    <cellStyle name="Процентный 6 2 3 2" xfId="8205" xr:uid="{00000000-0005-0000-0000-0000371A0000}"/>
    <cellStyle name="Процентный 6 2 4" xfId="6071" xr:uid="{00000000-0005-0000-0000-0000381A0000}"/>
    <cellStyle name="Процентный 6 3" xfId="2120" xr:uid="{00000000-0005-0000-0000-0000391A0000}"/>
    <cellStyle name="Процентный 6 3 2" xfId="4392" xr:uid="{00000000-0005-0000-0000-00003A1A0000}"/>
    <cellStyle name="Процентный 6 3 2 2" xfId="8681" xr:uid="{00000000-0005-0000-0000-00003B1A0000}"/>
    <cellStyle name="Процентный 6 3 3" xfId="6547" xr:uid="{00000000-0005-0000-0000-00003C1A0000}"/>
    <cellStyle name="Процентный 6 4" xfId="3442" xr:uid="{00000000-0005-0000-0000-00003D1A0000}"/>
    <cellStyle name="Процентный 6 4 2" xfId="7733" xr:uid="{00000000-0005-0000-0000-00003E1A0000}"/>
    <cellStyle name="Процентный 6 5" xfId="5597" xr:uid="{00000000-0005-0000-0000-00003F1A0000}"/>
    <cellStyle name="Процентный 7" xfId="1119" xr:uid="{00000000-0005-0000-0000-0000401A0000}"/>
    <cellStyle name="Процентный 7 2" xfId="1634" xr:uid="{00000000-0005-0000-0000-0000411A0000}"/>
    <cellStyle name="Процентный 7 2 2" xfId="2593" xr:uid="{00000000-0005-0000-0000-0000421A0000}"/>
    <cellStyle name="Процентный 7 2 2 2" xfId="4865" xr:uid="{00000000-0005-0000-0000-0000431A0000}"/>
    <cellStyle name="Процентный 7 2 2 2 2" xfId="9154" xr:uid="{00000000-0005-0000-0000-0000441A0000}"/>
    <cellStyle name="Процентный 7 2 2 3" xfId="7020" xr:uid="{00000000-0005-0000-0000-0000451A0000}"/>
    <cellStyle name="Процентный 7 2 3" xfId="3915" xr:uid="{00000000-0005-0000-0000-0000461A0000}"/>
    <cellStyle name="Процентный 7 2 3 2" xfId="8206" xr:uid="{00000000-0005-0000-0000-0000471A0000}"/>
    <cellStyle name="Процентный 7 2 4" xfId="6072" xr:uid="{00000000-0005-0000-0000-0000481A0000}"/>
    <cellStyle name="Процентный 7 3" xfId="2121" xr:uid="{00000000-0005-0000-0000-0000491A0000}"/>
    <cellStyle name="Процентный 7 3 2" xfId="4393" xr:uid="{00000000-0005-0000-0000-00004A1A0000}"/>
    <cellStyle name="Процентный 7 3 2 2" xfId="8682" xr:uid="{00000000-0005-0000-0000-00004B1A0000}"/>
    <cellStyle name="Процентный 7 3 3" xfId="6548" xr:uid="{00000000-0005-0000-0000-00004C1A0000}"/>
    <cellStyle name="Процентный 7 4" xfId="3443" xr:uid="{00000000-0005-0000-0000-00004D1A0000}"/>
    <cellStyle name="Процентный 7 4 2" xfId="7734" xr:uid="{00000000-0005-0000-0000-00004E1A0000}"/>
    <cellStyle name="Процентный 7 5" xfId="5598" xr:uid="{00000000-0005-0000-0000-00004F1A0000}"/>
    <cellStyle name="Процентный 8" xfId="1120" xr:uid="{00000000-0005-0000-0000-0000501A0000}"/>
    <cellStyle name="Процентный 8 2" xfId="1635" xr:uid="{00000000-0005-0000-0000-0000511A0000}"/>
    <cellStyle name="Процентный 8 2 2" xfId="2594" xr:uid="{00000000-0005-0000-0000-0000521A0000}"/>
    <cellStyle name="Процентный 8 2 2 2" xfId="4866" xr:uid="{00000000-0005-0000-0000-0000531A0000}"/>
    <cellStyle name="Процентный 8 2 2 2 2" xfId="9155" xr:uid="{00000000-0005-0000-0000-0000541A0000}"/>
    <cellStyle name="Процентный 8 2 2 3" xfId="7021" xr:uid="{00000000-0005-0000-0000-0000551A0000}"/>
    <cellStyle name="Процентный 8 2 3" xfId="3916" xr:uid="{00000000-0005-0000-0000-0000561A0000}"/>
    <cellStyle name="Процентный 8 2 3 2" xfId="8207" xr:uid="{00000000-0005-0000-0000-0000571A0000}"/>
    <cellStyle name="Процентный 8 2 4" xfId="6073" xr:uid="{00000000-0005-0000-0000-0000581A0000}"/>
    <cellStyle name="Процентный 8 3" xfId="2122" xr:uid="{00000000-0005-0000-0000-0000591A0000}"/>
    <cellStyle name="Процентный 8 3 2" xfId="4394" xr:uid="{00000000-0005-0000-0000-00005A1A0000}"/>
    <cellStyle name="Процентный 8 3 2 2" xfId="8683" xr:uid="{00000000-0005-0000-0000-00005B1A0000}"/>
    <cellStyle name="Процентный 8 3 3" xfId="6549" xr:uid="{00000000-0005-0000-0000-00005C1A0000}"/>
    <cellStyle name="Процентный 8 4" xfId="3444" xr:uid="{00000000-0005-0000-0000-00005D1A0000}"/>
    <cellStyle name="Процентный 8 4 2" xfId="7735" xr:uid="{00000000-0005-0000-0000-00005E1A0000}"/>
    <cellStyle name="Процентный 8 5" xfId="5599" xr:uid="{00000000-0005-0000-0000-00005F1A0000}"/>
    <cellStyle name="Связанная ячейка" xfId="42" builtinId="24" customBuiltin="1"/>
    <cellStyle name="Связанная ячейка 10" xfId="1164" xr:uid="{00000000-0005-0000-0000-0000611A0000}"/>
    <cellStyle name="Связанная ячейка 2" xfId="84" xr:uid="{00000000-0005-0000-0000-0000621A0000}"/>
    <cellStyle name="Связанная ячейка 2 2" xfId="179" xr:uid="{00000000-0005-0000-0000-0000631A0000}"/>
    <cellStyle name="Связанная ячейка 3" xfId="125" xr:uid="{00000000-0005-0000-0000-0000641A0000}"/>
    <cellStyle name="Связанная ячейка 4" xfId="254" xr:uid="{00000000-0005-0000-0000-0000651A0000}"/>
    <cellStyle name="Связанная ячейка 5" xfId="364" xr:uid="{00000000-0005-0000-0000-0000661A0000}"/>
    <cellStyle name="Связанная ячейка 6" xfId="454" xr:uid="{00000000-0005-0000-0000-0000671A0000}"/>
    <cellStyle name="Связанная ячейка 7" xfId="554" xr:uid="{00000000-0005-0000-0000-0000681A0000}"/>
    <cellStyle name="Связанная ячейка 8" xfId="561" xr:uid="{00000000-0005-0000-0000-0000691A0000}"/>
    <cellStyle name="Связанная ячейка 9" xfId="790" xr:uid="{00000000-0005-0000-0000-00006A1A0000}"/>
    <cellStyle name="Стиль 1" xfId="1" xr:uid="{00000000-0005-0000-0000-00006B1A0000}"/>
    <cellStyle name="Стиль 1 2" xfId="9419" xr:uid="{00000000-0005-0000-0000-00006C1A0000}"/>
    <cellStyle name="Стиль 1 3" xfId="9585" xr:uid="{00000000-0005-0000-0000-00006D1A0000}"/>
    <cellStyle name="Текст предупреждения" xfId="43" builtinId="11" customBuiltin="1"/>
    <cellStyle name="Текст предупреждения 10" xfId="1165" xr:uid="{00000000-0005-0000-0000-00006F1A0000}"/>
    <cellStyle name="Текст предупреждения 2" xfId="85" xr:uid="{00000000-0005-0000-0000-0000701A0000}"/>
    <cellStyle name="Текст предупреждения 2 2" xfId="180" xr:uid="{00000000-0005-0000-0000-0000711A0000}"/>
    <cellStyle name="Текст предупреждения 3" xfId="126" xr:uid="{00000000-0005-0000-0000-0000721A0000}"/>
    <cellStyle name="Текст предупреждения 4" xfId="255" xr:uid="{00000000-0005-0000-0000-0000731A0000}"/>
    <cellStyle name="Текст предупреждения 5" xfId="365" xr:uid="{00000000-0005-0000-0000-0000741A0000}"/>
    <cellStyle name="Текст предупреждения 6" xfId="455" xr:uid="{00000000-0005-0000-0000-0000751A0000}"/>
    <cellStyle name="Текст предупреждения 7" xfId="555" xr:uid="{00000000-0005-0000-0000-0000761A0000}"/>
    <cellStyle name="Текст предупреждения 8" xfId="570" xr:uid="{00000000-0005-0000-0000-0000771A0000}"/>
    <cellStyle name="Текст предупреждения 9" xfId="791" xr:uid="{00000000-0005-0000-0000-0000781A0000}"/>
    <cellStyle name="Тысячи [0]_Диалог Накладная" xfId="44" xr:uid="{00000000-0005-0000-0000-0000791A0000}"/>
    <cellStyle name="Тысячи_Sheet1" xfId="1121" xr:uid="{00000000-0005-0000-0000-00007A1A0000}"/>
    <cellStyle name="Финансовый" xfId="9855" builtinId="3"/>
    <cellStyle name="Финансовый [0] 2" xfId="185" xr:uid="{00000000-0005-0000-0000-00007B1A0000}"/>
    <cellStyle name="Финансовый [0] 2 10" xfId="139" xr:uid="{00000000-0005-0000-0000-00007C1A0000}"/>
    <cellStyle name="Финансовый [0] 2 10 2" xfId="266" xr:uid="{00000000-0005-0000-0000-00007D1A0000}"/>
    <cellStyle name="Финансовый [0] 2 11" xfId="140" xr:uid="{00000000-0005-0000-0000-00007E1A0000}"/>
    <cellStyle name="Финансовый [0] 2 11 2" xfId="267" xr:uid="{00000000-0005-0000-0000-00007F1A0000}"/>
    <cellStyle name="Финансовый [0] 2 12" xfId="210" xr:uid="{00000000-0005-0000-0000-0000801A0000}"/>
    <cellStyle name="Финансовый [0] 2 13" xfId="214" xr:uid="{00000000-0005-0000-0000-0000811A0000}"/>
    <cellStyle name="Финансовый [0] 2 14" xfId="270" xr:uid="{00000000-0005-0000-0000-0000821A0000}"/>
    <cellStyle name="Финансовый [0] 2 15" xfId="9566" xr:uid="{00000000-0005-0000-0000-0000831A0000}"/>
    <cellStyle name="Финансовый [0] 2 2" xfId="130" xr:uid="{00000000-0005-0000-0000-0000841A0000}"/>
    <cellStyle name="Финансовый [0] 2 2 2" xfId="257" xr:uid="{00000000-0005-0000-0000-0000851A0000}"/>
    <cellStyle name="Финансовый [0] 2 3" xfId="132" xr:uid="{00000000-0005-0000-0000-0000861A0000}"/>
    <cellStyle name="Финансовый [0] 2 3 2" xfId="259" xr:uid="{00000000-0005-0000-0000-0000871A0000}"/>
    <cellStyle name="Финансовый [0] 2 4" xfId="133" xr:uid="{00000000-0005-0000-0000-0000881A0000}"/>
    <cellStyle name="Финансовый [0] 2 4 2" xfId="260" xr:uid="{00000000-0005-0000-0000-0000891A0000}"/>
    <cellStyle name="Финансовый [0] 2 5" xfId="134" xr:uid="{00000000-0005-0000-0000-00008A1A0000}"/>
    <cellStyle name="Финансовый [0] 2 5 2" xfId="261" xr:uid="{00000000-0005-0000-0000-00008B1A0000}"/>
    <cellStyle name="Финансовый [0] 2 6" xfId="135" xr:uid="{00000000-0005-0000-0000-00008C1A0000}"/>
    <cellStyle name="Финансовый [0] 2 6 2" xfId="262" xr:uid="{00000000-0005-0000-0000-00008D1A0000}"/>
    <cellStyle name="Финансовый [0] 2 7" xfId="136" xr:uid="{00000000-0005-0000-0000-00008E1A0000}"/>
    <cellStyle name="Финансовый [0] 2 7 2" xfId="263" xr:uid="{00000000-0005-0000-0000-00008F1A0000}"/>
    <cellStyle name="Финансовый [0] 2 8" xfId="137" xr:uid="{00000000-0005-0000-0000-0000901A0000}"/>
    <cellStyle name="Финансовый [0] 2 8 2" xfId="264" xr:uid="{00000000-0005-0000-0000-0000911A0000}"/>
    <cellStyle name="Финансовый [0] 2 9" xfId="138" xr:uid="{00000000-0005-0000-0000-0000921A0000}"/>
    <cellStyle name="Финансовый [0] 2 9 2" xfId="265" xr:uid="{00000000-0005-0000-0000-0000931A0000}"/>
    <cellStyle name="Финансовый [0] 3" xfId="208" xr:uid="{00000000-0005-0000-0000-0000941A0000}"/>
    <cellStyle name="Финансовый [0] 3 2" xfId="274" xr:uid="{00000000-0005-0000-0000-0000951A0000}"/>
    <cellStyle name="Финансовый [0] 4" xfId="212" xr:uid="{00000000-0005-0000-0000-0000961A0000}"/>
    <cellStyle name="Финансовый [0] 4 2" xfId="9606" xr:uid="{00000000-0005-0000-0000-0000971A0000}"/>
    <cellStyle name="Финансовый [0] 5" xfId="2739" xr:uid="{00000000-0005-0000-0000-0000981A0000}"/>
    <cellStyle name="Финансовый [0] 5 2" xfId="9420" xr:uid="{00000000-0005-0000-0000-0000991A0000}"/>
    <cellStyle name="Финансовый [0] 6" xfId="2740" xr:uid="{00000000-0005-0000-0000-00009A1A0000}"/>
    <cellStyle name="Финансовый [0] 7" xfId="2741" xr:uid="{00000000-0005-0000-0000-00009B1A0000}"/>
    <cellStyle name="Финансовый 10" xfId="378" xr:uid="{00000000-0005-0000-0000-00009C1A0000}"/>
    <cellStyle name="Финансовый 10 2" xfId="9464" xr:uid="{00000000-0005-0000-0000-00009D1A0000}"/>
    <cellStyle name="Финансовый 100" xfId="2704" xr:uid="{00000000-0005-0000-0000-00009E1A0000}"/>
    <cellStyle name="Финансовый 101" xfId="2705" xr:uid="{00000000-0005-0000-0000-00009F1A0000}"/>
    <cellStyle name="Финансовый 102" xfId="2706" xr:uid="{00000000-0005-0000-0000-0000A01A0000}"/>
    <cellStyle name="Финансовый 103" xfId="2707" xr:uid="{00000000-0005-0000-0000-0000A11A0000}"/>
    <cellStyle name="Финансовый 104" xfId="2708" xr:uid="{00000000-0005-0000-0000-0000A21A0000}"/>
    <cellStyle name="Финансовый 105" xfId="2709" xr:uid="{00000000-0005-0000-0000-0000A31A0000}"/>
    <cellStyle name="Финансовый 106" xfId="2710" xr:uid="{00000000-0005-0000-0000-0000A41A0000}"/>
    <cellStyle name="Финансовый 107" xfId="2711" xr:uid="{00000000-0005-0000-0000-0000A51A0000}"/>
    <cellStyle name="Финансовый 108" xfId="2712" xr:uid="{00000000-0005-0000-0000-0000A61A0000}"/>
    <cellStyle name="Финансовый 109" xfId="2713" xr:uid="{00000000-0005-0000-0000-0000A71A0000}"/>
    <cellStyle name="Финансовый 11" xfId="467" xr:uid="{00000000-0005-0000-0000-0000A81A0000}"/>
    <cellStyle name="Финансовый 11 2" xfId="9558" xr:uid="{00000000-0005-0000-0000-0000A91A0000}"/>
    <cellStyle name="Финансовый 110" xfId="2714" xr:uid="{00000000-0005-0000-0000-0000AA1A0000}"/>
    <cellStyle name="Финансовый 111" xfId="2715" xr:uid="{00000000-0005-0000-0000-0000AB1A0000}"/>
    <cellStyle name="Финансовый 112" xfId="2716" xr:uid="{00000000-0005-0000-0000-0000AC1A0000}"/>
    <cellStyle name="Финансовый 113" xfId="2717" xr:uid="{00000000-0005-0000-0000-0000AD1A0000}"/>
    <cellStyle name="Финансовый 114" xfId="2718" xr:uid="{00000000-0005-0000-0000-0000AE1A0000}"/>
    <cellStyle name="Финансовый 115" xfId="2719" xr:uid="{00000000-0005-0000-0000-0000AF1A0000}"/>
    <cellStyle name="Финансовый 116" xfId="2720" xr:uid="{00000000-0005-0000-0000-0000B01A0000}"/>
    <cellStyle name="Финансовый 117" xfId="2721" xr:uid="{00000000-0005-0000-0000-0000B11A0000}"/>
    <cellStyle name="Финансовый 118" xfId="2722" xr:uid="{00000000-0005-0000-0000-0000B21A0000}"/>
    <cellStyle name="Финансовый 119" xfId="2723" xr:uid="{00000000-0005-0000-0000-0000B31A0000}"/>
    <cellStyle name="Финансовый 12" xfId="701" xr:uid="{00000000-0005-0000-0000-0000B41A0000}"/>
    <cellStyle name="Финансовый 12 2" xfId="2615" xr:uid="{00000000-0005-0000-0000-0000B51A0000}"/>
    <cellStyle name="Финансовый 120" xfId="2724" xr:uid="{00000000-0005-0000-0000-0000B61A0000}"/>
    <cellStyle name="Финансовый 121" xfId="2725" xr:uid="{00000000-0005-0000-0000-0000B71A0000}"/>
    <cellStyle name="Финансовый 122" xfId="2726" xr:uid="{00000000-0005-0000-0000-0000B81A0000}"/>
    <cellStyle name="Финансовый 123" xfId="2727" xr:uid="{00000000-0005-0000-0000-0000B91A0000}"/>
    <cellStyle name="Финансовый 124" xfId="2728" xr:uid="{00000000-0005-0000-0000-0000BA1A0000}"/>
    <cellStyle name="Финансовый 125" xfId="2729" xr:uid="{00000000-0005-0000-0000-0000BB1A0000}"/>
    <cellStyle name="Финансовый 126" xfId="2730" xr:uid="{00000000-0005-0000-0000-0000BC1A0000}"/>
    <cellStyle name="Финансовый 127" xfId="2731" xr:uid="{00000000-0005-0000-0000-0000BD1A0000}"/>
    <cellStyle name="Финансовый 128" xfId="2614" xr:uid="{00000000-0005-0000-0000-0000BE1A0000}"/>
    <cellStyle name="Финансовый 128 2" xfId="4877" xr:uid="{00000000-0005-0000-0000-0000BF1A0000}"/>
    <cellStyle name="Финансовый 128 2 2" xfId="9162" xr:uid="{00000000-0005-0000-0000-0000C01A0000}"/>
    <cellStyle name="Финансовый 128 3" xfId="7028" xr:uid="{00000000-0005-0000-0000-0000C11A0000}"/>
    <cellStyle name="Финансовый 129" xfId="2732" xr:uid="{00000000-0005-0000-0000-0000C21A0000}"/>
    <cellStyle name="Финансовый 129 2" xfId="4878" xr:uid="{00000000-0005-0000-0000-0000C31A0000}"/>
    <cellStyle name="Финансовый 129 2 2" xfId="9163" xr:uid="{00000000-0005-0000-0000-0000C41A0000}"/>
    <cellStyle name="Финансовый 129 3" xfId="7031" xr:uid="{00000000-0005-0000-0000-0000C51A0000}"/>
    <cellStyle name="Финансовый 13" xfId="738" xr:uid="{00000000-0005-0000-0000-0000C61A0000}"/>
    <cellStyle name="Финансовый 13 2" xfId="2616" xr:uid="{00000000-0005-0000-0000-0000C71A0000}"/>
    <cellStyle name="Финансовый 130" xfId="2734" xr:uid="{00000000-0005-0000-0000-0000C81A0000}"/>
    <cellStyle name="Финансовый 130 2" xfId="4880" xr:uid="{00000000-0005-0000-0000-0000C91A0000}"/>
    <cellStyle name="Финансовый 130 2 2" xfId="9165" xr:uid="{00000000-0005-0000-0000-0000CA1A0000}"/>
    <cellStyle name="Финансовый 130 3" xfId="7033" xr:uid="{00000000-0005-0000-0000-0000CB1A0000}"/>
    <cellStyle name="Финансовый 131" xfId="2733" xr:uid="{00000000-0005-0000-0000-0000CC1A0000}"/>
    <cellStyle name="Финансовый 131 2" xfId="4879" xr:uid="{00000000-0005-0000-0000-0000CD1A0000}"/>
    <cellStyle name="Финансовый 131 2 2" xfId="9164" xr:uid="{00000000-0005-0000-0000-0000CE1A0000}"/>
    <cellStyle name="Финансовый 131 3" xfId="7032" xr:uid="{00000000-0005-0000-0000-0000CF1A0000}"/>
    <cellStyle name="Финансовый 132" xfId="2859" xr:uid="{00000000-0005-0000-0000-0000D01A0000}"/>
    <cellStyle name="Финансовый 132 2" xfId="5000" xr:uid="{00000000-0005-0000-0000-0000D11A0000}"/>
    <cellStyle name="Финансовый 132 2 2" xfId="9282" xr:uid="{00000000-0005-0000-0000-0000D21A0000}"/>
    <cellStyle name="Финансовый 132 3" xfId="7150" xr:uid="{00000000-0005-0000-0000-0000D31A0000}"/>
    <cellStyle name="Финансовый 133" xfId="2862" xr:uid="{00000000-0005-0000-0000-0000D41A0000}"/>
    <cellStyle name="Финансовый 134" xfId="5003" xr:uid="{00000000-0005-0000-0000-0000D51A0000}"/>
    <cellStyle name="Финансовый 134 2" xfId="9285" xr:uid="{00000000-0005-0000-0000-0000D61A0000}"/>
    <cellStyle name="Финансовый 135" xfId="7153" xr:uid="{00000000-0005-0000-0000-0000D71A0000}"/>
    <cellStyle name="Финансовый 136" xfId="9459" xr:uid="{00000000-0005-0000-0000-0000D81A0000}"/>
    <cellStyle name="Финансовый 137" xfId="7030" xr:uid="{00000000-0005-0000-0000-0000D91A0000}"/>
    <cellStyle name="Финансовый 14" xfId="739" xr:uid="{00000000-0005-0000-0000-0000DA1A0000}"/>
    <cellStyle name="Финансовый 14 2" xfId="2617" xr:uid="{00000000-0005-0000-0000-0000DB1A0000}"/>
    <cellStyle name="Финансовый 15" xfId="751" xr:uid="{00000000-0005-0000-0000-0000DC1A0000}"/>
    <cellStyle name="Финансовый 15 2" xfId="2618" xr:uid="{00000000-0005-0000-0000-0000DD1A0000}"/>
    <cellStyle name="Финансовый 16" xfId="907" xr:uid="{00000000-0005-0000-0000-0000DE1A0000}"/>
    <cellStyle name="Финансовый 16 2" xfId="2619" xr:uid="{00000000-0005-0000-0000-0000DF1A0000}"/>
    <cellStyle name="Финансовый 17" xfId="1040" xr:uid="{00000000-0005-0000-0000-0000E01A0000}"/>
    <cellStyle name="Финансовый 17 2" xfId="2620" xr:uid="{00000000-0005-0000-0000-0000E11A0000}"/>
    <cellStyle name="Финансовый 18" xfId="1281" xr:uid="{00000000-0005-0000-0000-0000E21A0000}"/>
    <cellStyle name="Финансовый 18 2" xfId="1643" xr:uid="{00000000-0005-0000-0000-0000E31A0000}"/>
    <cellStyle name="Финансовый 18 2 2" xfId="2601" xr:uid="{00000000-0005-0000-0000-0000E41A0000}"/>
    <cellStyle name="Финансовый 18 2 2 2" xfId="4872" xr:uid="{00000000-0005-0000-0000-0000E51A0000}"/>
    <cellStyle name="Финансовый 18 2 2 2 2" xfId="9161" xr:uid="{00000000-0005-0000-0000-0000E61A0000}"/>
    <cellStyle name="Финансовый 18 2 2 3" xfId="7027" xr:uid="{00000000-0005-0000-0000-0000E71A0000}"/>
    <cellStyle name="Финансовый 18 2 3" xfId="3922" xr:uid="{00000000-0005-0000-0000-0000E81A0000}"/>
    <cellStyle name="Финансовый 18 2 3 2" xfId="8213" xr:uid="{00000000-0005-0000-0000-0000E91A0000}"/>
    <cellStyle name="Финансовый 18 2 4" xfId="6079" xr:uid="{00000000-0005-0000-0000-0000EA1A0000}"/>
    <cellStyle name="Финансовый 18 3" xfId="2621" xr:uid="{00000000-0005-0000-0000-0000EB1A0000}"/>
    <cellStyle name="Финансовый 18 4" xfId="9500" xr:uid="{00000000-0005-0000-0000-0000EC1A0000}"/>
    <cellStyle name="Финансовый 19" xfId="1646" xr:uid="{00000000-0005-0000-0000-0000ED1A0000}"/>
    <cellStyle name="Финансовый 19 2" xfId="2622" xr:uid="{00000000-0005-0000-0000-0000EE1A0000}"/>
    <cellStyle name="Финансовый 19 3" xfId="9403" xr:uid="{00000000-0005-0000-0000-0000EF1A0000}"/>
    <cellStyle name="Финансовый 2" xfId="131" xr:uid="{00000000-0005-0000-0000-0000F01A0000}"/>
    <cellStyle name="Финансовый 2 2" xfId="183" xr:uid="{00000000-0005-0000-0000-0000F11A0000}"/>
    <cellStyle name="Финансовый 2 2 2" xfId="269" xr:uid="{00000000-0005-0000-0000-0000F21A0000}"/>
    <cellStyle name="Финансовый 2 2 3" xfId="9428" xr:uid="{00000000-0005-0000-0000-0000F31A0000}"/>
    <cellStyle name="Финансовый 2 3" xfId="209" xr:uid="{00000000-0005-0000-0000-0000F41A0000}"/>
    <cellStyle name="Финансовый 2 3 2" xfId="9611" xr:uid="{00000000-0005-0000-0000-0000F51A0000}"/>
    <cellStyle name="Финансовый 2 4" xfId="213" xr:uid="{00000000-0005-0000-0000-0000F61A0000}"/>
    <cellStyle name="Финансовый 2 4 2" xfId="9522" xr:uid="{00000000-0005-0000-0000-0000F71A0000}"/>
    <cellStyle name="Финансовый 2 4 3" xfId="9407" xr:uid="{00000000-0005-0000-0000-0000F81A0000}"/>
    <cellStyle name="Финансовый 2 4 3 2" xfId="9480" xr:uid="{00000000-0005-0000-0000-0000F91A0000}"/>
    <cellStyle name="Финансовый 2 4 4" xfId="5590" xr:uid="{00000000-0005-0000-0000-0000FA1A0000}"/>
    <cellStyle name="Финансовый 2 4 5" xfId="5605" xr:uid="{00000000-0005-0000-0000-0000FB1A0000}"/>
    <cellStyle name="Финансовый 2 4 6" xfId="9557" xr:uid="{00000000-0005-0000-0000-0000FC1A0000}"/>
    <cellStyle name="Финансовый 2 5" xfId="258" xr:uid="{00000000-0005-0000-0000-0000FD1A0000}"/>
    <cellStyle name="Финансовый 2 5 2" xfId="9470" xr:uid="{00000000-0005-0000-0000-0000FE1A0000}"/>
    <cellStyle name="Финансовый 20" xfId="1648" xr:uid="{00000000-0005-0000-0000-0000FF1A0000}"/>
    <cellStyle name="Финансовый 20 2" xfId="2623" xr:uid="{00000000-0005-0000-0000-0000001B0000}"/>
    <cellStyle name="Финансовый 20 3" xfId="3926" xr:uid="{00000000-0005-0000-0000-0000011B0000}"/>
    <cellStyle name="Финансовый 20 3 2" xfId="8215" xr:uid="{00000000-0005-0000-0000-0000021B0000}"/>
    <cellStyle name="Финансовый 20 4" xfId="6081" xr:uid="{00000000-0005-0000-0000-0000031B0000}"/>
    <cellStyle name="Финансовый 20 5" xfId="9487" xr:uid="{00000000-0005-0000-0000-0000041B0000}"/>
    <cellStyle name="Финансовый 21" xfId="1766" xr:uid="{00000000-0005-0000-0000-0000051B0000}"/>
    <cellStyle name="Финансовый 21 2" xfId="2624" xr:uid="{00000000-0005-0000-0000-0000061B0000}"/>
    <cellStyle name="Финансовый 21 3" xfId="9612" xr:uid="{00000000-0005-0000-0000-0000071B0000}"/>
    <cellStyle name="Финансовый 22" xfId="1777" xr:uid="{00000000-0005-0000-0000-0000081B0000}"/>
    <cellStyle name="Финансовый 22 2" xfId="2625" xr:uid="{00000000-0005-0000-0000-0000091B0000}"/>
    <cellStyle name="Финансовый 22 3" xfId="9544" xr:uid="{00000000-0005-0000-0000-00000A1B0000}"/>
    <cellStyle name="Финансовый 23" xfId="2602" xr:uid="{00000000-0005-0000-0000-00000B1B0000}"/>
    <cellStyle name="Финансовый 23 2" xfId="2626" xr:uid="{00000000-0005-0000-0000-00000C1B0000}"/>
    <cellStyle name="Финансовый 23 3" xfId="9425" xr:uid="{00000000-0005-0000-0000-00000D1B0000}"/>
    <cellStyle name="Финансовый 24" xfId="2603" xr:uid="{00000000-0005-0000-0000-00000E1B0000}"/>
    <cellStyle name="Финансовый 24 2" xfId="2627" xr:uid="{00000000-0005-0000-0000-00000F1B0000}"/>
    <cellStyle name="Финансовый 24 3" xfId="9560" xr:uid="{00000000-0005-0000-0000-0000101B0000}"/>
    <cellStyle name="Финансовый 25" xfId="1882" xr:uid="{00000000-0005-0000-0000-0000111B0000}"/>
    <cellStyle name="Финансовый 25 2" xfId="2628" xr:uid="{00000000-0005-0000-0000-0000121B0000}"/>
    <cellStyle name="Финансовый 25 3" xfId="9579" xr:uid="{00000000-0005-0000-0000-0000131B0000}"/>
    <cellStyle name="Финансовый 26" xfId="1670" xr:uid="{00000000-0005-0000-0000-0000141B0000}"/>
    <cellStyle name="Финансовый 26 2" xfId="2629" xr:uid="{00000000-0005-0000-0000-0000151B0000}"/>
    <cellStyle name="Финансовый 26 3" xfId="9501" xr:uid="{00000000-0005-0000-0000-0000161B0000}"/>
    <cellStyle name="Финансовый 27" xfId="1660" xr:uid="{00000000-0005-0000-0000-0000171B0000}"/>
    <cellStyle name="Финансовый 27 2" xfId="2630" xr:uid="{00000000-0005-0000-0000-0000181B0000}"/>
    <cellStyle name="Финансовый 28" xfId="2604" xr:uid="{00000000-0005-0000-0000-0000191B0000}"/>
    <cellStyle name="Финансовый 28 2" xfId="2631" xr:uid="{00000000-0005-0000-0000-00001A1B0000}"/>
    <cellStyle name="Финансовый 28 3" xfId="9402" xr:uid="{00000000-0005-0000-0000-00001B1B0000}"/>
    <cellStyle name="Финансовый 29" xfId="1649" xr:uid="{00000000-0005-0000-0000-00001C1B0000}"/>
    <cellStyle name="Финансовый 29 2" xfId="2632" xr:uid="{00000000-0005-0000-0000-00001D1B0000}"/>
    <cellStyle name="Финансовый 29 3" xfId="9597" xr:uid="{00000000-0005-0000-0000-00001E1B0000}"/>
    <cellStyle name="Финансовый 3" xfId="189" xr:uid="{00000000-0005-0000-0000-00001F1B0000}"/>
    <cellStyle name="Финансовый 3 2" xfId="273" xr:uid="{00000000-0005-0000-0000-0000201B0000}"/>
    <cellStyle name="Финансовый 3 2 2" xfId="1122" xr:uid="{00000000-0005-0000-0000-0000211B0000}"/>
    <cellStyle name="Финансовый 3 2 2 2" xfId="1123" xr:uid="{00000000-0005-0000-0000-0000221B0000}"/>
    <cellStyle name="Финансовый 3 2 2 2 2" xfId="1637" xr:uid="{00000000-0005-0000-0000-0000231B0000}"/>
    <cellStyle name="Финансовый 3 2 2 2 2 2" xfId="2596" xr:uid="{00000000-0005-0000-0000-0000241B0000}"/>
    <cellStyle name="Финансовый 3 2 2 2 2 2 2" xfId="4868" xr:uid="{00000000-0005-0000-0000-0000251B0000}"/>
    <cellStyle name="Финансовый 3 2 2 2 2 2 2 2" xfId="9157" xr:uid="{00000000-0005-0000-0000-0000261B0000}"/>
    <cellStyle name="Финансовый 3 2 2 2 2 2 3" xfId="7023" xr:uid="{00000000-0005-0000-0000-0000271B0000}"/>
    <cellStyle name="Финансовый 3 2 2 2 2 3" xfId="3918" xr:uid="{00000000-0005-0000-0000-0000281B0000}"/>
    <cellStyle name="Финансовый 3 2 2 2 2 3 2" xfId="8209" xr:uid="{00000000-0005-0000-0000-0000291B0000}"/>
    <cellStyle name="Финансовый 3 2 2 2 2 4" xfId="6075" xr:uid="{00000000-0005-0000-0000-00002A1B0000}"/>
    <cellStyle name="Финансовый 3 2 2 2 3" xfId="2124" xr:uid="{00000000-0005-0000-0000-00002B1B0000}"/>
    <cellStyle name="Финансовый 3 2 2 2 3 2" xfId="4396" xr:uid="{00000000-0005-0000-0000-00002C1B0000}"/>
    <cellStyle name="Финансовый 3 2 2 2 3 2 2" xfId="8685" xr:uid="{00000000-0005-0000-0000-00002D1B0000}"/>
    <cellStyle name="Финансовый 3 2 2 2 3 3" xfId="6551" xr:uid="{00000000-0005-0000-0000-00002E1B0000}"/>
    <cellStyle name="Финансовый 3 2 2 2 4" xfId="3446" xr:uid="{00000000-0005-0000-0000-00002F1B0000}"/>
    <cellStyle name="Финансовый 3 2 2 2 4 2" xfId="7737" xr:uid="{00000000-0005-0000-0000-0000301B0000}"/>
    <cellStyle name="Финансовый 3 2 2 2 5" xfId="5601" xr:uid="{00000000-0005-0000-0000-0000311B0000}"/>
    <cellStyle name="Финансовый 3 2 2 3" xfId="1636" xr:uid="{00000000-0005-0000-0000-0000321B0000}"/>
    <cellStyle name="Финансовый 3 2 2 3 2" xfId="2595" xr:uid="{00000000-0005-0000-0000-0000331B0000}"/>
    <cellStyle name="Финансовый 3 2 2 3 2 2" xfId="4867" xr:uid="{00000000-0005-0000-0000-0000341B0000}"/>
    <cellStyle name="Финансовый 3 2 2 3 2 2 2" xfId="9156" xr:uid="{00000000-0005-0000-0000-0000351B0000}"/>
    <cellStyle name="Финансовый 3 2 2 3 2 3" xfId="7022" xr:uid="{00000000-0005-0000-0000-0000361B0000}"/>
    <cellStyle name="Финансовый 3 2 2 3 3" xfId="3917" xr:uid="{00000000-0005-0000-0000-0000371B0000}"/>
    <cellStyle name="Финансовый 3 2 2 3 3 2" xfId="8208" xr:uid="{00000000-0005-0000-0000-0000381B0000}"/>
    <cellStyle name="Финансовый 3 2 2 3 4" xfId="6074" xr:uid="{00000000-0005-0000-0000-0000391B0000}"/>
    <cellStyle name="Финансовый 3 2 2 4" xfId="2123" xr:uid="{00000000-0005-0000-0000-00003A1B0000}"/>
    <cellStyle name="Финансовый 3 2 2 4 2" xfId="4395" xr:uid="{00000000-0005-0000-0000-00003B1B0000}"/>
    <cellStyle name="Финансовый 3 2 2 4 2 2" xfId="8684" xr:uid="{00000000-0005-0000-0000-00003C1B0000}"/>
    <cellStyle name="Финансовый 3 2 2 4 3" xfId="6550" xr:uid="{00000000-0005-0000-0000-00003D1B0000}"/>
    <cellStyle name="Финансовый 3 2 2 5" xfId="3445" xr:uid="{00000000-0005-0000-0000-00003E1B0000}"/>
    <cellStyle name="Финансовый 3 2 2 5 2" xfId="7736" xr:uid="{00000000-0005-0000-0000-00003F1B0000}"/>
    <cellStyle name="Финансовый 3 2 2 6" xfId="5600" xr:uid="{00000000-0005-0000-0000-0000401B0000}"/>
    <cellStyle name="Финансовый 3 3" xfId="1124" xr:uid="{00000000-0005-0000-0000-0000411B0000}"/>
    <cellStyle name="Финансовый 3 3 2" xfId="1125" xr:uid="{00000000-0005-0000-0000-0000421B0000}"/>
    <cellStyle name="Финансовый 3 3 2 2" xfId="1639" xr:uid="{00000000-0005-0000-0000-0000431B0000}"/>
    <cellStyle name="Финансовый 3 3 2 2 2" xfId="2598" xr:uid="{00000000-0005-0000-0000-0000441B0000}"/>
    <cellStyle name="Финансовый 3 3 2 2 2 2" xfId="4870" xr:uid="{00000000-0005-0000-0000-0000451B0000}"/>
    <cellStyle name="Финансовый 3 3 2 2 2 2 2" xfId="9159" xr:uid="{00000000-0005-0000-0000-0000461B0000}"/>
    <cellStyle name="Финансовый 3 3 2 2 2 3" xfId="7025" xr:uid="{00000000-0005-0000-0000-0000471B0000}"/>
    <cellStyle name="Финансовый 3 3 2 2 3" xfId="3920" xr:uid="{00000000-0005-0000-0000-0000481B0000}"/>
    <cellStyle name="Финансовый 3 3 2 2 3 2" xfId="8211" xr:uid="{00000000-0005-0000-0000-0000491B0000}"/>
    <cellStyle name="Финансовый 3 3 2 2 4" xfId="6077" xr:uid="{00000000-0005-0000-0000-00004A1B0000}"/>
    <cellStyle name="Финансовый 3 3 2 3" xfId="2126" xr:uid="{00000000-0005-0000-0000-00004B1B0000}"/>
    <cellStyle name="Финансовый 3 3 2 3 2" xfId="4398" xr:uid="{00000000-0005-0000-0000-00004C1B0000}"/>
    <cellStyle name="Финансовый 3 3 2 3 2 2" xfId="8687" xr:uid="{00000000-0005-0000-0000-00004D1B0000}"/>
    <cellStyle name="Финансовый 3 3 2 3 3" xfId="6553" xr:uid="{00000000-0005-0000-0000-00004E1B0000}"/>
    <cellStyle name="Финансовый 3 3 2 4" xfId="3448" xr:uid="{00000000-0005-0000-0000-00004F1B0000}"/>
    <cellStyle name="Финансовый 3 3 2 4 2" xfId="7739" xr:uid="{00000000-0005-0000-0000-0000501B0000}"/>
    <cellStyle name="Финансовый 3 3 2 5" xfId="5603" xr:uid="{00000000-0005-0000-0000-0000511B0000}"/>
    <cellStyle name="Финансовый 3 3 3" xfId="1638" xr:uid="{00000000-0005-0000-0000-0000521B0000}"/>
    <cellStyle name="Финансовый 3 3 3 2" xfId="2597" xr:uid="{00000000-0005-0000-0000-0000531B0000}"/>
    <cellStyle name="Финансовый 3 3 3 2 2" xfId="4869" xr:uid="{00000000-0005-0000-0000-0000541B0000}"/>
    <cellStyle name="Финансовый 3 3 3 2 2 2" xfId="9158" xr:uid="{00000000-0005-0000-0000-0000551B0000}"/>
    <cellStyle name="Финансовый 3 3 3 2 3" xfId="7024" xr:uid="{00000000-0005-0000-0000-0000561B0000}"/>
    <cellStyle name="Финансовый 3 3 3 3" xfId="3919" xr:uid="{00000000-0005-0000-0000-0000571B0000}"/>
    <cellStyle name="Финансовый 3 3 3 3 2" xfId="8210" xr:uid="{00000000-0005-0000-0000-0000581B0000}"/>
    <cellStyle name="Финансовый 3 3 3 4" xfId="6076" xr:uid="{00000000-0005-0000-0000-0000591B0000}"/>
    <cellStyle name="Финансовый 3 3 4" xfId="2125" xr:uid="{00000000-0005-0000-0000-00005A1B0000}"/>
    <cellStyle name="Финансовый 3 3 4 2" xfId="4397" xr:uid="{00000000-0005-0000-0000-00005B1B0000}"/>
    <cellStyle name="Финансовый 3 3 4 2 2" xfId="8686" xr:uid="{00000000-0005-0000-0000-00005C1B0000}"/>
    <cellStyle name="Финансовый 3 3 4 3" xfId="6552" xr:uid="{00000000-0005-0000-0000-00005D1B0000}"/>
    <cellStyle name="Финансовый 3 3 5" xfId="3447" xr:uid="{00000000-0005-0000-0000-00005E1B0000}"/>
    <cellStyle name="Финансовый 3 3 5 2" xfId="7738" xr:uid="{00000000-0005-0000-0000-00005F1B0000}"/>
    <cellStyle name="Финансовый 3 3 6" xfId="5602" xr:uid="{00000000-0005-0000-0000-0000601B0000}"/>
    <cellStyle name="Финансовый 3 4" xfId="2610" xr:uid="{00000000-0005-0000-0000-0000611B0000}"/>
    <cellStyle name="Финансовый 3 4 2" xfId="9567" xr:uid="{00000000-0005-0000-0000-0000621B0000}"/>
    <cellStyle name="Финансовый 3 5" xfId="9494" xr:uid="{00000000-0005-0000-0000-0000631B0000}"/>
    <cellStyle name="Финансовый 3 6" xfId="9514" xr:uid="{00000000-0005-0000-0000-0000641B0000}"/>
    <cellStyle name="Финансовый 30" xfId="2633" xr:uid="{00000000-0005-0000-0000-0000651B0000}"/>
    <cellStyle name="Финансовый 31" xfId="2634" xr:uid="{00000000-0005-0000-0000-0000661B0000}"/>
    <cellStyle name="Финансовый 32" xfId="2635" xr:uid="{00000000-0005-0000-0000-0000671B0000}"/>
    <cellStyle name="Финансовый 33" xfId="2636" xr:uid="{00000000-0005-0000-0000-0000681B0000}"/>
    <cellStyle name="Финансовый 34" xfId="2637" xr:uid="{00000000-0005-0000-0000-0000691B0000}"/>
    <cellStyle name="Финансовый 35" xfId="2638" xr:uid="{00000000-0005-0000-0000-00006A1B0000}"/>
    <cellStyle name="Финансовый 36" xfId="2639" xr:uid="{00000000-0005-0000-0000-00006B1B0000}"/>
    <cellStyle name="Финансовый 37" xfId="2640" xr:uid="{00000000-0005-0000-0000-00006C1B0000}"/>
    <cellStyle name="Финансовый 38" xfId="2641" xr:uid="{00000000-0005-0000-0000-00006D1B0000}"/>
    <cellStyle name="Финансовый 39" xfId="2642" xr:uid="{00000000-0005-0000-0000-00006E1B0000}"/>
    <cellStyle name="Финансовый 4" xfId="195" xr:uid="{00000000-0005-0000-0000-00006F1B0000}"/>
    <cellStyle name="Финансовый 4 10" xfId="2611" xr:uid="{00000000-0005-0000-0000-0000701B0000}"/>
    <cellStyle name="Финансовый 4 11" xfId="2745" xr:uid="{00000000-0005-0000-0000-0000711B0000}"/>
    <cellStyle name="Финансовый 4 11 2" xfId="4888" xr:uid="{00000000-0005-0000-0000-0000721B0000}"/>
    <cellStyle name="Финансовый 4 11 2 2" xfId="9170" xr:uid="{00000000-0005-0000-0000-0000731B0000}"/>
    <cellStyle name="Финансовый 4 11 3" xfId="7038" xr:uid="{00000000-0005-0000-0000-0000741B0000}"/>
    <cellStyle name="Финансовый 4 12" xfId="2866" xr:uid="{00000000-0005-0000-0000-0000751B0000}"/>
    <cellStyle name="Финансовый 4 12 2" xfId="7157" xr:uid="{00000000-0005-0000-0000-0000761B0000}"/>
    <cellStyle name="Финансовый 4 13" xfId="2980" xr:uid="{00000000-0005-0000-0000-0000771B0000}"/>
    <cellStyle name="Финансовый 4 13 2" xfId="7271" xr:uid="{00000000-0005-0000-0000-0000781B0000}"/>
    <cellStyle name="Финансовый 4 14" xfId="5008" xr:uid="{00000000-0005-0000-0000-0000791B0000}"/>
    <cellStyle name="Финансовый 4 14 2" xfId="9289" xr:uid="{00000000-0005-0000-0000-00007A1B0000}"/>
    <cellStyle name="Финансовый 4 15" xfId="5126" xr:uid="{00000000-0005-0000-0000-00007B1B0000}"/>
    <cellStyle name="Финансовый 4 16" xfId="9422" xr:uid="{00000000-0005-0000-0000-00007C1B0000}"/>
    <cellStyle name="Финансовый 4 17" xfId="9630" xr:uid="{00000000-0005-0000-0000-00007D1B0000}"/>
    <cellStyle name="Финансовый 4 18" xfId="9744" xr:uid="{E9C41812-F52B-4DF3-950A-F3845098E658}"/>
    <cellStyle name="Финансовый 4 2" xfId="277" xr:uid="{00000000-0005-0000-0000-00007E1B0000}"/>
    <cellStyle name="Финансовый 4 2 10" xfId="2876" xr:uid="{00000000-0005-0000-0000-00007F1B0000}"/>
    <cellStyle name="Финансовый 4 2 10 2" xfId="7167" xr:uid="{00000000-0005-0000-0000-0000801B0000}"/>
    <cellStyle name="Финансовый 4 2 11" xfId="2990" xr:uid="{00000000-0005-0000-0000-0000811B0000}"/>
    <cellStyle name="Финансовый 4 2 11 2" xfId="7281" xr:uid="{00000000-0005-0000-0000-0000821B0000}"/>
    <cellStyle name="Финансовый 4 2 12" xfId="5018" xr:uid="{00000000-0005-0000-0000-0000831B0000}"/>
    <cellStyle name="Финансовый 4 2 12 2" xfId="9299" xr:uid="{00000000-0005-0000-0000-0000841B0000}"/>
    <cellStyle name="Финансовый 4 2 13" xfId="5140" xr:uid="{00000000-0005-0000-0000-0000851B0000}"/>
    <cellStyle name="Финансовый 4 2 14" xfId="9626" xr:uid="{00000000-0005-0000-0000-0000861B0000}"/>
    <cellStyle name="Финансовый 4 2 15" xfId="9640" xr:uid="{00000000-0005-0000-0000-0000871B0000}"/>
    <cellStyle name="Финансовый 4 2 16" xfId="9754" xr:uid="{12761B31-C7B4-4CD3-A1F8-FA40B534BA5B}"/>
    <cellStyle name="Финансовый 4 2 2" xfId="384" xr:uid="{00000000-0005-0000-0000-0000881B0000}"/>
    <cellStyle name="Финансовый 4 2 2 10" xfId="5037" xr:uid="{00000000-0005-0000-0000-0000891B0000}"/>
    <cellStyle name="Финансовый 4 2 2 10 2" xfId="9318" xr:uid="{00000000-0005-0000-0000-00008A1B0000}"/>
    <cellStyle name="Финансовый 4 2 2 11" xfId="5159" xr:uid="{00000000-0005-0000-0000-00008B1B0000}"/>
    <cellStyle name="Финансовый 4 2 2 12" xfId="9659" xr:uid="{00000000-0005-0000-0000-00008C1B0000}"/>
    <cellStyle name="Финансовый 4 2 2 13" xfId="9773" xr:uid="{EC1966F0-F72A-47D3-A40C-0EE7A7DDB2E3}"/>
    <cellStyle name="Финансовый 4 2 2 2" xfId="490" xr:uid="{00000000-0005-0000-0000-00008D1B0000}"/>
    <cellStyle name="Финансовый 4 2 2 2 10" xfId="5217" xr:uid="{00000000-0005-0000-0000-00008E1B0000}"/>
    <cellStyle name="Финансовый 4 2 2 2 11" xfId="9716" xr:uid="{00000000-0005-0000-0000-00008F1B0000}"/>
    <cellStyle name="Финансовый 4 2 2 2 12" xfId="9830" xr:uid="{B9EC4BAF-B9F6-46DE-AEC0-0509926ED45D}"/>
    <cellStyle name="Финансовый 4 2 2 2 2" xfId="676" xr:uid="{00000000-0005-0000-0000-0000901B0000}"/>
    <cellStyle name="Финансовый 4 2 2 2 2 2" xfId="997" xr:uid="{00000000-0005-0000-0000-0000911B0000}"/>
    <cellStyle name="Финансовый 4 2 2 2 2 2 2" xfId="1599" xr:uid="{00000000-0005-0000-0000-0000921B0000}"/>
    <cellStyle name="Финансовый 4 2 2 2 2 2 2 2" xfId="2558" xr:uid="{00000000-0005-0000-0000-0000931B0000}"/>
    <cellStyle name="Финансовый 4 2 2 2 2 2 2 2 2" xfId="4830" xr:uid="{00000000-0005-0000-0000-0000941B0000}"/>
    <cellStyle name="Финансовый 4 2 2 2 2 2 2 2 2 2" xfId="9119" xr:uid="{00000000-0005-0000-0000-0000951B0000}"/>
    <cellStyle name="Финансовый 4 2 2 2 2 2 2 2 3" xfId="6985" xr:uid="{00000000-0005-0000-0000-0000961B0000}"/>
    <cellStyle name="Финансовый 4 2 2 2 2 2 2 3" xfId="3880" xr:uid="{00000000-0005-0000-0000-0000971B0000}"/>
    <cellStyle name="Финансовый 4 2 2 2 2 2 2 3 2" xfId="8171" xr:uid="{00000000-0005-0000-0000-0000981B0000}"/>
    <cellStyle name="Финансовый 4 2 2 2 2 2 2 4" xfId="6037" xr:uid="{00000000-0005-0000-0000-0000991B0000}"/>
    <cellStyle name="Финансовый 4 2 2 2 2 2 3" xfId="2086" xr:uid="{00000000-0005-0000-0000-00009A1B0000}"/>
    <cellStyle name="Финансовый 4 2 2 2 2 2 3 2" xfId="4358" xr:uid="{00000000-0005-0000-0000-00009B1B0000}"/>
    <cellStyle name="Финансовый 4 2 2 2 2 2 3 2 2" xfId="8647" xr:uid="{00000000-0005-0000-0000-00009C1B0000}"/>
    <cellStyle name="Финансовый 4 2 2 2 2 2 3 3" xfId="6513" xr:uid="{00000000-0005-0000-0000-00009D1B0000}"/>
    <cellStyle name="Финансовый 4 2 2 2 2 2 4" xfId="3408" xr:uid="{00000000-0005-0000-0000-00009E1B0000}"/>
    <cellStyle name="Финансовый 4 2 2 2 2 2 4 2" xfId="7699" xr:uid="{00000000-0005-0000-0000-00009F1B0000}"/>
    <cellStyle name="Финансовый 4 2 2 2 2 2 5" xfId="5562" xr:uid="{00000000-0005-0000-0000-0000A01B0000}"/>
    <cellStyle name="Финансовый 4 2 2 2 2 3" xfId="1371" xr:uid="{00000000-0005-0000-0000-0000A11B0000}"/>
    <cellStyle name="Финансовый 4 2 2 2 2 3 2" xfId="2330" xr:uid="{00000000-0005-0000-0000-0000A21B0000}"/>
    <cellStyle name="Финансовый 4 2 2 2 2 3 2 2" xfId="4602" xr:uid="{00000000-0005-0000-0000-0000A31B0000}"/>
    <cellStyle name="Финансовый 4 2 2 2 2 3 2 2 2" xfId="8891" xr:uid="{00000000-0005-0000-0000-0000A41B0000}"/>
    <cellStyle name="Финансовый 4 2 2 2 2 3 2 3" xfId="6757" xr:uid="{00000000-0005-0000-0000-0000A51B0000}"/>
    <cellStyle name="Финансовый 4 2 2 2 2 3 3" xfId="3652" xr:uid="{00000000-0005-0000-0000-0000A61B0000}"/>
    <cellStyle name="Финансовый 4 2 2 2 2 3 3 2" xfId="7943" xr:uid="{00000000-0005-0000-0000-0000A71B0000}"/>
    <cellStyle name="Финансовый 4 2 2 2 2 3 4" xfId="5809" xr:uid="{00000000-0005-0000-0000-0000A81B0000}"/>
    <cellStyle name="Финансовый 4 2 2 2 2 4" xfId="1857" xr:uid="{00000000-0005-0000-0000-0000A91B0000}"/>
    <cellStyle name="Финансовый 4 2 2 2 2 4 2" xfId="4130" xr:uid="{00000000-0005-0000-0000-0000AA1B0000}"/>
    <cellStyle name="Финансовый 4 2 2 2 2 4 2 2" xfId="8419" xr:uid="{00000000-0005-0000-0000-0000AB1B0000}"/>
    <cellStyle name="Финансовый 4 2 2 2 2 4 3" xfId="6285" xr:uid="{00000000-0005-0000-0000-0000AC1B0000}"/>
    <cellStyle name="Финансовый 4 2 2 2 2 5" xfId="3180" xr:uid="{00000000-0005-0000-0000-0000AD1B0000}"/>
    <cellStyle name="Финансовый 4 2 2 2 2 5 2" xfId="7471" xr:uid="{00000000-0005-0000-0000-0000AE1B0000}"/>
    <cellStyle name="Финансовый 4 2 2 2 2 6" xfId="5332" xr:uid="{00000000-0005-0000-0000-0000AF1B0000}"/>
    <cellStyle name="Финансовый 4 2 2 2 3" xfId="882" xr:uid="{00000000-0005-0000-0000-0000B01B0000}"/>
    <cellStyle name="Финансовый 4 2 2 2 3 2" xfId="1485" xr:uid="{00000000-0005-0000-0000-0000B11B0000}"/>
    <cellStyle name="Финансовый 4 2 2 2 3 2 2" xfId="2444" xr:uid="{00000000-0005-0000-0000-0000B21B0000}"/>
    <cellStyle name="Финансовый 4 2 2 2 3 2 2 2" xfId="4716" xr:uid="{00000000-0005-0000-0000-0000B31B0000}"/>
    <cellStyle name="Финансовый 4 2 2 2 3 2 2 2 2" xfId="9005" xr:uid="{00000000-0005-0000-0000-0000B41B0000}"/>
    <cellStyle name="Финансовый 4 2 2 2 3 2 2 3" xfId="6871" xr:uid="{00000000-0005-0000-0000-0000B51B0000}"/>
    <cellStyle name="Финансовый 4 2 2 2 3 2 3" xfId="3766" xr:uid="{00000000-0005-0000-0000-0000B61B0000}"/>
    <cellStyle name="Финансовый 4 2 2 2 3 2 3 2" xfId="8057" xr:uid="{00000000-0005-0000-0000-0000B71B0000}"/>
    <cellStyle name="Финансовый 4 2 2 2 3 2 4" xfId="5923" xr:uid="{00000000-0005-0000-0000-0000B81B0000}"/>
    <cellStyle name="Финансовый 4 2 2 2 3 3" xfId="1972" xr:uid="{00000000-0005-0000-0000-0000B91B0000}"/>
    <cellStyle name="Финансовый 4 2 2 2 3 3 2" xfId="4244" xr:uid="{00000000-0005-0000-0000-0000BA1B0000}"/>
    <cellStyle name="Финансовый 4 2 2 2 3 3 2 2" xfId="8533" xr:uid="{00000000-0005-0000-0000-0000BB1B0000}"/>
    <cellStyle name="Финансовый 4 2 2 2 3 3 3" xfId="6399" xr:uid="{00000000-0005-0000-0000-0000BC1B0000}"/>
    <cellStyle name="Финансовый 4 2 2 2 3 4" xfId="3294" xr:uid="{00000000-0005-0000-0000-0000BD1B0000}"/>
    <cellStyle name="Финансовый 4 2 2 2 3 4 2" xfId="7585" xr:uid="{00000000-0005-0000-0000-0000BE1B0000}"/>
    <cellStyle name="Финансовый 4 2 2 2 3 5" xfId="5448" xr:uid="{00000000-0005-0000-0000-0000BF1B0000}"/>
    <cellStyle name="Финансовый 4 2 2 2 4" xfId="1256" xr:uid="{00000000-0005-0000-0000-0000C01B0000}"/>
    <cellStyle name="Финансовый 4 2 2 2 4 2" xfId="2216" xr:uid="{00000000-0005-0000-0000-0000C11B0000}"/>
    <cellStyle name="Финансовый 4 2 2 2 4 2 2" xfId="4488" xr:uid="{00000000-0005-0000-0000-0000C21B0000}"/>
    <cellStyle name="Финансовый 4 2 2 2 4 2 2 2" xfId="8777" xr:uid="{00000000-0005-0000-0000-0000C31B0000}"/>
    <cellStyle name="Финансовый 4 2 2 2 4 2 3" xfId="6643" xr:uid="{00000000-0005-0000-0000-0000C41B0000}"/>
    <cellStyle name="Финансовый 4 2 2 2 4 3" xfId="3538" xr:uid="{00000000-0005-0000-0000-0000C51B0000}"/>
    <cellStyle name="Финансовый 4 2 2 2 4 3 2" xfId="7829" xr:uid="{00000000-0005-0000-0000-0000C61B0000}"/>
    <cellStyle name="Финансовый 4 2 2 2 4 4" xfId="5695" xr:uid="{00000000-0005-0000-0000-0000C71B0000}"/>
    <cellStyle name="Финансовый 4 2 2 2 5" xfId="1741" xr:uid="{00000000-0005-0000-0000-0000C81B0000}"/>
    <cellStyle name="Финансовый 4 2 2 2 5 2" xfId="4016" xr:uid="{00000000-0005-0000-0000-0000C91B0000}"/>
    <cellStyle name="Финансовый 4 2 2 2 5 2 2" xfId="8305" xr:uid="{00000000-0005-0000-0000-0000CA1B0000}"/>
    <cellStyle name="Финансовый 4 2 2 2 5 3" xfId="6171" xr:uid="{00000000-0005-0000-0000-0000CB1B0000}"/>
    <cellStyle name="Финансовый 4 2 2 2 6" xfId="2831" xr:uid="{00000000-0005-0000-0000-0000CC1B0000}"/>
    <cellStyle name="Финансовый 4 2 2 2 6 2" xfId="4974" xr:uid="{00000000-0005-0000-0000-0000CD1B0000}"/>
    <cellStyle name="Финансовый 4 2 2 2 6 2 2" xfId="9256" xr:uid="{00000000-0005-0000-0000-0000CE1B0000}"/>
    <cellStyle name="Финансовый 4 2 2 2 6 3" xfId="7124" xr:uid="{00000000-0005-0000-0000-0000CF1B0000}"/>
    <cellStyle name="Финансовый 4 2 2 2 7" xfId="2952" xr:uid="{00000000-0005-0000-0000-0000D01B0000}"/>
    <cellStyle name="Финансовый 4 2 2 2 7 2" xfId="7243" xr:uid="{00000000-0005-0000-0000-0000D11B0000}"/>
    <cellStyle name="Финансовый 4 2 2 2 8" xfId="3066" xr:uid="{00000000-0005-0000-0000-0000D21B0000}"/>
    <cellStyle name="Финансовый 4 2 2 2 8 2" xfId="7357" xr:uid="{00000000-0005-0000-0000-0000D31B0000}"/>
    <cellStyle name="Финансовый 4 2 2 2 9" xfId="5094" xr:uid="{00000000-0005-0000-0000-0000D41B0000}"/>
    <cellStyle name="Финансовый 4 2 2 2 9 2" xfId="9375" xr:uid="{00000000-0005-0000-0000-0000D51B0000}"/>
    <cellStyle name="Финансовый 4 2 2 3" xfId="616" xr:uid="{00000000-0005-0000-0000-0000D61B0000}"/>
    <cellStyle name="Финансовый 4 2 2 3 2" xfId="940" xr:uid="{00000000-0005-0000-0000-0000D71B0000}"/>
    <cellStyle name="Финансовый 4 2 2 3 2 2" xfId="1542" xr:uid="{00000000-0005-0000-0000-0000D81B0000}"/>
    <cellStyle name="Финансовый 4 2 2 3 2 2 2" xfId="2501" xr:uid="{00000000-0005-0000-0000-0000D91B0000}"/>
    <cellStyle name="Финансовый 4 2 2 3 2 2 2 2" xfId="4773" xr:uid="{00000000-0005-0000-0000-0000DA1B0000}"/>
    <cellStyle name="Финансовый 4 2 2 3 2 2 2 2 2" xfId="9062" xr:uid="{00000000-0005-0000-0000-0000DB1B0000}"/>
    <cellStyle name="Финансовый 4 2 2 3 2 2 2 3" xfId="6928" xr:uid="{00000000-0005-0000-0000-0000DC1B0000}"/>
    <cellStyle name="Финансовый 4 2 2 3 2 2 3" xfId="3823" xr:uid="{00000000-0005-0000-0000-0000DD1B0000}"/>
    <cellStyle name="Финансовый 4 2 2 3 2 2 3 2" xfId="8114" xr:uid="{00000000-0005-0000-0000-0000DE1B0000}"/>
    <cellStyle name="Финансовый 4 2 2 3 2 2 4" xfId="5980" xr:uid="{00000000-0005-0000-0000-0000DF1B0000}"/>
    <cellStyle name="Финансовый 4 2 2 3 2 3" xfId="2029" xr:uid="{00000000-0005-0000-0000-0000E01B0000}"/>
    <cellStyle name="Финансовый 4 2 2 3 2 3 2" xfId="4301" xr:uid="{00000000-0005-0000-0000-0000E11B0000}"/>
    <cellStyle name="Финансовый 4 2 2 3 2 3 2 2" xfId="8590" xr:uid="{00000000-0005-0000-0000-0000E21B0000}"/>
    <cellStyle name="Финансовый 4 2 2 3 2 3 3" xfId="6456" xr:uid="{00000000-0005-0000-0000-0000E31B0000}"/>
    <cellStyle name="Финансовый 4 2 2 3 2 4" xfId="3351" xr:uid="{00000000-0005-0000-0000-0000E41B0000}"/>
    <cellStyle name="Финансовый 4 2 2 3 2 4 2" xfId="7642" xr:uid="{00000000-0005-0000-0000-0000E51B0000}"/>
    <cellStyle name="Финансовый 4 2 2 3 2 5" xfId="5505" xr:uid="{00000000-0005-0000-0000-0000E61B0000}"/>
    <cellStyle name="Финансовый 4 2 2 3 3" xfId="1314" xr:uid="{00000000-0005-0000-0000-0000E71B0000}"/>
    <cellStyle name="Финансовый 4 2 2 3 3 2" xfId="2273" xr:uid="{00000000-0005-0000-0000-0000E81B0000}"/>
    <cellStyle name="Финансовый 4 2 2 3 3 2 2" xfId="4545" xr:uid="{00000000-0005-0000-0000-0000E91B0000}"/>
    <cellStyle name="Финансовый 4 2 2 3 3 2 2 2" xfId="8834" xr:uid="{00000000-0005-0000-0000-0000EA1B0000}"/>
    <cellStyle name="Финансовый 4 2 2 3 3 2 3" xfId="6700" xr:uid="{00000000-0005-0000-0000-0000EB1B0000}"/>
    <cellStyle name="Финансовый 4 2 2 3 3 3" xfId="3595" xr:uid="{00000000-0005-0000-0000-0000EC1B0000}"/>
    <cellStyle name="Финансовый 4 2 2 3 3 3 2" xfId="7886" xr:uid="{00000000-0005-0000-0000-0000ED1B0000}"/>
    <cellStyle name="Финансовый 4 2 2 3 3 4" xfId="5752" xr:uid="{00000000-0005-0000-0000-0000EE1B0000}"/>
    <cellStyle name="Финансовый 4 2 2 3 4" xfId="1800" xr:uid="{00000000-0005-0000-0000-0000EF1B0000}"/>
    <cellStyle name="Финансовый 4 2 2 3 4 2" xfId="4073" xr:uid="{00000000-0005-0000-0000-0000F01B0000}"/>
    <cellStyle name="Финансовый 4 2 2 3 4 2 2" xfId="8362" xr:uid="{00000000-0005-0000-0000-0000F11B0000}"/>
    <cellStyle name="Финансовый 4 2 2 3 4 3" xfId="6228" xr:uid="{00000000-0005-0000-0000-0000F21B0000}"/>
    <cellStyle name="Финансовый 4 2 2 3 5" xfId="3123" xr:uid="{00000000-0005-0000-0000-0000F31B0000}"/>
    <cellStyle name="Финансовый 4 2 2 3 5 2" xfId="7414" xr:uid="{00000000-0005-0000-0000-0000F41B0000}"/>
    <cellStyle name="Финансовый 4 2 2 3 6" xfId="5275" xr:uid="{00000000-0005-0000-0000-0000F51B0000}"/>
    <cellStyle name="Финансовый 4 2 2 4" xfId="825" xr:uid="{00000000-0005-0000-0000-0000F61B0000}"/>
    <cellStyle name="Финансовый 4 2 2 4 2" xfId="1428" xr:uid="{00000000-0005-0000-0000-0000F71B0000}"/>
    <cellStyle name="Финансовый 4 2 2 4 2 2" xfId="2387" xr:uid="{00000000-0005-0000-0000-0000F81B0000}"/>
    <cellStyle name="Финансовый 4 2 2 4 2 2 2" xfId="4659" xr:uid="{00000000-0005-0000-0000-0000F91B0000}"/>
    <cellStyle name="Финансовый 4 2 2 4 2 2 2 2" xfId="8948" xr:uid="{00000000-0005-0000-0000-0000FA1B0000}"/>
    <cellStyle name="Финансовый 4 2 2 4 2 2 3" xfId="6814" xr:uid="{00000000-0005-0000-0000-0000FB1B0000}"/>
    <cellStyle name="Финансовый 4 2 2 4 2 3" xfId="3709" xr:uid="{00000000-0005-0000-0000-0000FC1B0000}"/>
    <cellStyle name="Финансовый 4 2 2 4 2 3 2" xfId="8000" xr:uid="{00000000-0005-0000-0000-0000FD1B0000}"/>
    <cellStyle name="Финансовый 4 2 2 4 2 4" xfId="5866" xr:uid="{00000000-0005-0000-0000-0000FE1B0000}"/>
    <cellStyle name="Финансовый 4 2 2 4 3" xfId="1915" xr:uid="{00000000-0005-0000-0000-0000FF1B0000}"/>
    <cellStyle name="Финансовый 4 2 2 4 3 2" xfId="4187" xr:uid="{00000000-0005-0000-0000-0000001C0000}"/>
    <cellStyle name="Финансовый 4 2 2 4 3 2 2" xfId="8476" xr:uid="{00000000-0005-0000-0000-0000011C0000}"/>
    <cellStyle name="Финансовый 4 2 2 4 3 3" xfId="6342" xr:uid="{00000000-0005-0000-0000-0000021C0000}"/>
    <cellStyle name="Финансовый 4 2 2 4 4" xfId="3237" xr:uid="{00000000-0005-0000-0000-0000031C0000}"/>
    <cellStyle name="Финансовый 4 2 2 4 4 2" xfId="7528" xr:uid="{00000000-0005-0000-0000-0000041C0000}"/>
    <cellStyle name="Финансовый 4 2 2 4 5" xfId="5391" xr:uid="{00000000-0005-0000-0000-0000051C0000}"/>
    <cellStyle name="Финансовый 4 2 2 5" xfId="1199" xr:uid="{00000000-0005-0000-0000-0000061C0000}"/>
    <cellStyle name="Финансовый 4 2 2 5 2" xfId="2159" xr:uid="{00000000-0005-0000-0000-0000071C0000}"/>
    <cellStyle name="Финансовый 4 2 2 5 2 2" xfId="4431" xr:uid="{00000000-0005-0000-0000-0000081C0000}"/>
    <cellStyle name="Финансовый 4 2 2 5 2 2 2" xfId="8720" xr:uid="{00000000-0005-0000-0000-0000091C0000}"/>
    <cellStyle name="Финансовый 4 2 2 5 2 3" xfId="6586" xr:uid="{00000000-0005-0000-0000-00000A1C0000}"/>
    <cellStyle name="Финансовый 4 2 2 5 3" xfId="3481" xr:uid="{00000000-0005-0000-0000-00000B1C0000}"/>
    <cellStyle name="Финансовый 4 2 2 5 3 2" xfId="7772" xr:uid="{00000000-0005-0000-0000-00000C1C0000}"/>
    <cellStyle name="Финансовый 4 2 2 5 4" xfId="5638" xr:uid="{00000000-0005-0000-0000-00000D1C0000}"/>
    <cellStyle name="Финансовый 4 2 2 6" xfId="1684" xr:uid="{00000000-0005-0000-0000-00000E1C0000}"/>
    <cellStyle name="Финансовый 4 2 2 6 2" xfId="3959" xr:uid="{00000000-0005-0000-0000-00000F1C0000}"/>
    <cellStyle name="Финансовый 4 2 2 6 2 2" xfId="8248" xr:uid="{00000000-0005-0000-0000-0000101C0000}"/>
    <cellStyle name="Финансовый 4 2 2 6 3" xfId="6114" xr:uid="{00000000-0005-0000-0000-0000111C0000}"/>
    <cellStyle name="Финансовый 4 2 2 7" xfId="2774" xr:uid="{00000000-0005-0000-0000-0000121C0000}"/>
    <cellStyle name="Финансовый 4 2 2 7 2" xfId="4917" xr:uid="{00000000-0005-0000-0000-0000131C0000}"/>
    <cellStyle name="Финансовый 4 2 2 7 2 2" xfId="9199" xr:uid="{00000000-0005-0000-0000-0000141C0000}"/>
    <cellStyle name="Финансовый 4 2 2 7 3" xfId="7067" xr:uid="{00000000-0005-0000-0000-0000151C0000}"/>
    <cellStyle name="Финансовый 4 2 2 8" xfId="2895" xr:uid="{00000000-0005-0000-0000-0000161C0000}"/>
    <cellStyle name="Финансовый 4 2 2 8 2" xfId="7186" xr:uid="{00000000-0005-0000-0000-0000171C0000}"/>
    <cellStyle name="Финансовый 4 2 2 9" xfId="3009" xr:uid="{00000000-0005-0000-0000-0000181C0000}"/>
    <cellStyle name="Финансовый 4 2 2 9 2" xfId="7300" xr:uid="{00000000-0005-0000-0000-0000191C0000}"/>
    <cellStyle name="Финансовый 4 2 3" xfId="408" xr:uid="{00000000-0005-0000-0000-00001A1C0000}"/>
    <cellStyle name="Финансовый 4 2 3 10" xfId="5056" xr:uid="{00000000-0005-0000-0000-00001B1C0000}"/>
    <cellStyle name="Финансовый 4 2 3 10 2" xfId="9337" xr:uid="{00000000-0005-0000-0000-00001C1C0000}"/>
    <cellStyle name="Финансовый 4 2 3 11" xfId="5178" xr:uid="{00000000-0005-0000-0000-00001D1C0000}"/>
    <cellStyle name="Финансовый 4 2 3 12" xfId="9678" xr:uid="{00000000-0005-0000-0000-00001E1C0000}"/>
    <cellStyle name="Финансовый 4 2 3 13" xfId="9792" xr:uid="{2494B019-3FD7-438F-BA0B-26ACC755F6E9}"/>
    <cellStyle name="Финансовый 4 2 3 2" xfId="509" xr:uid="{00000000-0005-0000-0000-00001F1C0000}"/>
    <cellStyle name="Финансовый 4 2 3 2 10" xfId="5236" xr:uid="{00000000-0005-0000-0000-0000201C0000}"/>
    <cellStyle name="Финансовый 4 2 3 2 11" xfId="9735" xr:uid="{00000000-0005-0000-0000-0000211C0000}"/>
    <cellStyle name="Финансовый 4 2 3 2 12" xfId="9849" xr:uid="{E4748C37-6D6B-4CB7-92DD-C3E71656BABA}"/>
    <cellStyle name="Финансовый 4 2 3 2 2" xfId="695" xr:uid="{00000000-0005-0000-0000-0000221C0000}"/>
    <cellStyle name="Финансовый 4 2 3 2 2 2" xfId="1016" xr:uid="{00000000-0005-0000-0000-0000231C0000}"/>
    <cellStyle name="Финансовый 4 2 3 2 2 2 2" xfId="1618" xr:uid="{00000000-0005-0000-0000-0000241C0000}"/>
    <cellStyle name="Финансовый 4 2 3 2 2 2 2 2" xfId="2577" xr:uid="{00000000-0005-0000-0000-0000251C0000}"/>
    <cellStyle name="Финансовый 4 2 3 2 2 2 2 2 2" xfId="4849" xr:uid="{00000000-0005-0000-0000-0000261C0000}"/>
    <cellStyle name="Финансовый 4 2 3 2 2 2 2 2 2 2" xfId="9138" xr:uid="{00000000-0005-0000-0000-0000271C0000}"/>
    <cellStyle name="Финансовый 4 2 3 2 2 2 2 2 3" xfId="7004" xr:uid="{00000000-0005-0000-0000-0000281C0000}"/>
    <cellStyle name="Финансовый 4 2 3 2 2 2 2 3" xfId="3899" xr:uid="{00000000-0005-0000-0000-0000291C0000}"/>
    <cellStyle name="Финансовый 4 2 3 2 2 2 2 3 2" xfId="8190" xr:uid="{00000000-0005-0000-0000-00002A1C0000}"/>
    <cellStyle name="Финансовый 4 2 3 2 2 2 2 4" xfId="6056" xr:uid="{00000000-0005-0000-0000-00002B1C0000}"/>
    <cellStyle name="Финансовый 4 2 3 2 2 2 3" xfId="2105" xr:uid="{00000000-0005-0000-0000-00002C1C0000}"/>
    <cellStyle name="Финансовый 4 2 3 2 2 2 3 2" xfId="4377" xr:uid="{00000000-0005-0000-0000-00002D1C0000}"/>
    <cellStyle name="Финансовый 4 2 3 2 2 2 3 2 2" xfId="8666" xr:uid="{00000000-0005-0000-0000-00002E1C0000}"/>
    <cellStyle name="Финансовый 4 2 3 2 2 2 3 3" xfId="6532" xr:uid="{00000000-0005-0000-0000-00002F1C0000}"/>
    <cellStyle name="Финансовый 4 2 3 2 2 2 4" xfId="3427" xr:uid="{00000000-0005-0000-0000-0000301C0000}"/>
    <cellStyle name="Финансовый 4 2 3 2 2 2 4 2" xfId="7718" xr:uid="{00000000-0005-0000-0000-0000311C0000}"/>
    <cellStyle name="Финансовый 4 2 3 2 2 2 5" xfId="5581" xr:uid="{00000000-0005-0000-0000-0000321C0000}"/>
    <cellStyle name="Финансовый 4 2 3 2 2 3" xfId="1390" xr:uid="{00000000-0005-0000-0000-0000331C0000}"/>
    <cellStyle name="Финансовый 4 2 3 2 2 3 2" xfId="2349" xr:uid="{00000000-0005-0000-0000-0000341C0000}"/>
    <cellStyle name="Финансовый 4 2 3 2 2 3 2 2" xfId="4621" xr:uid="{00000000-0005-0000-0000-0000351C0000}"/>
    <cellStyle name="Финансовый 4 2 3 2 2 3 2 2 2" xfId="8910" xr:uid="{00000000-0005-0000-0000-0000361C0000}"/>
    <cellStyle name="Финансовый 4 2 3 2 2 3 2 3" xfId="6776" xr:uid="{00000000-0005-0000-0000-0000371C0000}"/>
    <cellStyle name="Финансовый 4 2 3 2 2 3 3" xfId="3671" xr:uid="{00000000-0005-0000-0000-0000381C0000}"/>
    <cellStyle name="Финансовый 4 2 3 2 2 3 3 2" xfId="7962" xr:uid="{00000000-0005-0000-0000-0000391C0000}"/>
    <cellStyle name="Финансовый 4 2 3 2 2 3 4" xfId="5828" xr:uid="{00000000-0005-0000-0000-00003A1C0000}"/>
    <cellStyle name="Финансовый 4 2 3 2 2 4" xfId="1876" xr:uid="{00000000-0005-0000-0000-00003B1C0000}"/>
    <cellStyle name="Финансовый 4 2 3 2 2 4 2" xfId="4149" xr:uid="{00000000-0005-0000-0000-00003C1C0000}"/>
    <cellStyle name="Финансовый 4 2 3 2 2 4 2 2" xfId="8438" xr:uid="{00000000-0005-0000-0000-00003D1C0000}"/>
    <cellStyle name="Финансовый 4 2 3 2 2 4 3" xfId="6304" xr:uid="{00000000-0005-0000-0000-00003E1C0000}"/>
    <cellStyle name="Финансовый 4 2 3 2 2 5" xfId="3199" xr:uid="{00000000-0005-0000-0000-00003F1C0000}"/>
    <cellStyle name="Финансовый 4 2 3 2 2 5 2" xfId="7490" xr:uid="{00000000-0005-0000-0000-0000401C0000}"/>
    <cellStyle name="Финансовый 4 2 3 2 2 6" xfId="5351" xr:uid="{00000000-0005-0000-0000-0000411C0000}"/>
    <cellStyle name="Финансовый 4 2 3 2 3" xfId="901" xr:uid="{00000000-0005-0000-0000-0000421C0000}"/>
    <cellStyle name="Финансовый 4 2 3 2 3 2" xfId="1504" xr:uid="{00000000-0005-0000-0000-0000431C0000}"/>
    <cellStyle name="Финансовый 4 2 3 2 3 2 2" xfId="2463" xr:uid="{00000000-0005-0000-0000-0000441C0000}"/>
    <cellStyle name="Финансовый 4 2 3 2 3 2 2 2" xfId="4735" xr:uid="{00000000-0005-0000-0000-0000451C0000}"/>
    <cellStyle name="Финансовый 4 2 3 2 3 2 2 2 2" xfId="9024" xr:uid="{00000000-0005-0000-0000-0000461C0000}"/>
    <cellStyle name="Финансовый 4 2 3 2 3 2 2 3" xfId="6890" xr:uid="{00000000-0005-0000-0000-0000471C0000}"/>
    <cellStyle name="Финансовый 4 2 3 2 3 2 3" xfId="3785" xr:uid="{00000000-0005-0000-0000-0000481C0000}"/>
    <cellStyle name="Финансовый 4 2 3 2 3 2 3 2" xfId="8076" xr:uid="{00000000-0005-0000-0000-0000491C0000}"/>
    <cellStyle name="Финансовый 4 2 3 2 3 2 4" xfId="5942" xr:uid="{00000000-0005-0000-0000-00004A1C0000}"/>
    <cellStyle name="Финансовый 4 2 3 2 3 3" xfId="1991" xr:uid="{00000000-0005-0000-0000-00004B1C0000}"/>
    <cellStyle name="Финансовый 4 2 3 2 3 3 2" xfId="4263" xr:uid="{00000000-0005-0000-0000-00004C1C0000}"/>
    <cellStyle name="Финансовый 4 2 3 2 3 3 2 2" xfId="8552" xr:uid="{00000000-0005-0000-0000-00004D1C0000}"/>
    <cellStyle name="Финансовый 4 2 3 2 3 3 3" xfId="6418" xr:uid="{00000000-0005-0000-0000-00004E1C0000}"/>
    <cellStyle name="Финансовый 4 2 3 2 3 4" xfId="3313" xr:uid="{00000000-0005-0000-0000-00004F1C0000}"/>
    <cellStyle name="Финансовый 4 2 3 2 3 4 2" xfId="7604" xr:uid="{00000000-0005-0000-0000-0000501C0000}"/>
    <cellStyle name="Финансовый 4 2 3 2 3 5" xfId="5467" xr:uid="{00000000-0005-0000-0000-0000511C0000}"/>
    <cellStyle name="Финансовый 4 2 3 2 4" xfId="1275" xr:uid="{00000000-0005-0000-0000-0000521C0000}"/>
    <cellStyle name="Финансовый 4 2 3 2 4 2" xfId="2235" xr:uid="{00000000-0005-0000-0000-0000531C0000}"/>
    <cellStyle name="Финансовый 4 2 3 2 4 2 2" xfId="4507" xr:uid="{00000000-0005-0000-0000-0000541C0000}"/>
    <cellStyle name="Финансовый 4 2 3 2 4 2 2 2" xfId="8796" xr:uid="{00000000-0005-0000-0000-0000551C0000}"/>
    <cellStyle name="Финансовый 4 2 3 2 4 2 3" xfId="6662" xr:uid="{00000000-0005-0000-0000-0000561C0000}"/>
    <cellStyle name="Финансовый 4 2 3 2 4 3" xfId="3557" xr:uid="{00000000-0005-0000-0000-0000571C0000}"/>
    <cellStyle name="Финансовый 4 2 3 2 4 3 2" xfId="7848" xr:uid="{00000000-0005-0000-0000-0000581C0000}"/>
    <cellStyle name="Финансовый 4 2 3 2 4 4" xfId="5714" xr:uid="{00000000-0005-0000-0000-0000591C0000}"/>
    <cellStyle name="Финансовый 4 2 3 2 5" xfId="1760" xr:uid="{00000000-0005-0000-0000-00005A1C0000}"/>
    <cellStyle name="Финансовый 4 2 3 2 5 2" xfId="4035" xr:uid="{00000000-0005-0000-0000-00005B1C0000}"/>
    <cellStyle name="Финансовый 4 2 3 2 5 2 2" xfId="8324" xr:uid="{00000000-0005-0000-0000-00005C1C0000}"/>
    <cellStyle name="Финансовый 4 2 3 2 5 3" xfId="6190" xr:uid="{00000000-0005-0000-0000-00005D1C0000}"/>
    <cellStyle name="Финансовый 4 2 3 2 6" xfId="2850" xr:uid="{00000000-0005-0000-0000-00005E1C0000}"/>
    <cellStyle name="Финансовый 4 2 3 2 6 2" xfId="4993" xr:uid="{00000000-0005-0000-0000-00005F1C0000}"/>
    <cellStyle name="Финансовый 4 2 3 2 6 2 2" xfId="9275" xr:uid="{00000000-0005-0000-0000-0000601C0000}"/>
    <cellStyle name="Финансовый 4 2 3 2 6 3" xfId="7143" xr:uid="{00000000-0005-0000-0000-0000611C0000}"/>
    <cellStyle name="Финансовый 4 2 3 2 7" xfId="2971" xr:uid="{00000000-0005-0000-0000-0000621C0000}"/>
    <cellStyle name="Финансовый 4 2 3 2 7 2" xfId="7262" xr:uid="{00000000-0005-0000-0000-0000631C0000}"/>
    <cellStyle name="Финансовый 4 2 3 2 8" xfId="3085" xr:uid="{00000000-0005-0000-0000-0000641C0000}"/>
    <cellStyle name="Финансовый 4 2 3 2 8 2" xfId="7376" xr:uid="{00000000-0005-0000-0000-0000651C0000}"/>
    <cellStyle name="Финансовый 4 2 3 2 9" xfId="5113" xr:uid="{00000000-0005-0000-0000-0000661C0000}"/>
    <cellStyle name="Финансовый 4 2 3 2 9 2" xfId="9394" xr:uid="{00000000-0005-0000-0000-0000671C0000}"/>
    <cellStyle name="Финансовый 4 2 3 3" xfId="636" xr:uid="{00000000-0005-0000-0000-0000681C0000}"/>
    <cellStyle name="Финансовый 4 2 3 3 2" xfId="959" xr:uid="{00000000-0005-0000-0000-0000691C0000}"/>
    <cellStyle name="Финансовый 4 2 3 3 2 2" xfId="1561" xr:uid="{00000000-0005-0000-0000-00006A1C0000}"/>
    <cellStyle name="Финансовый 4 2 3 3 2 2 2" xfId="2520" xr:uid="{00000000-0005-0000-0000-00006B1C0000}"/>
    <cellStyle name="Финансовый 4 2 3 3 2 2 2 2" xfId="4792" xr:uid="{00000000-0005-0000-0000-00006C1C0000}"/>
    <cellStyle name="Финансовый 4 2 3 3 2 2 2 2 2" xfId="9081" xr:uid="{00000000-0005-0000-0000-00006D1C0000}"/>
    <cellStyle name="Финансовый 4 2 3 3 2 2 2 3" xfId="6947" xr:uid="{00000000-0005-0000-0000-00006E1C0000}"/>
    <cellStyle name="Финансовый 4 2 3 3 2 2 3" xfId="3842" xr:uid="{00000000-0005-0000-0000-00006F1C0000}"/>
    <cellStyle name="Финансовый 4 2 3 3 2 2 3 2" xfId="8133" xr:uid="{00000000-0005-0000-0000-0000701C0000}"/>
    <cellStyle name="Финансовый 4 2 3 3 2 2 4" xfId="5999" xr:uid="{00000000-0005-0000-0000-0000711C0000}"/>
    <cellStyle name="Финансовый 4 2 3 3 2 3" xfId="2048" xr:uid="{00000000-0005-0000-0000-0000721C0000}"/>
    <cellStyle name="Финансовый 4 2 3 3 2 3 2" xfId="4320" xr:uid="{00000000-0005-0000-0000-0000731C0000}"/>
    <cellStyle name="Финансовый 4 2 3 3 2 3 2 2" xfId="8609" xr:uid="{00000000-0005-0000-0000-0000741C0000}"/>
    <cellStyle name="Финансовый 4 2 3 3 2 3 3" xfId="6475" xr:uid="{00000000-0005-0000-0000-0000751C0000}"/>
    <cellStyle name="Финансовый 4 2 3 3 2 4" xfId="3370" xr:uid="{00000000-0005-0000-0000-0000761C0000}"/>
    <cellStyle name="Финансовый 4 2 3 3 2 4 2" xfId="7661" xr:uid="{00000000-0005-0000-0000-0000771C0000}"/>
    <cellStyle name="Финансовый 4 2 3 3 2 5" xfId="5524" xr:uid="{00000000-0005-0000-0000-0000781C0000}"/>
    <cellStyle name="Финансовый 4 2 3 3 3" xfId="1333" xr:uid="{00000000-0005-0000-0000-0000791C0000}"/>
    <cellStyle name="Финансовый 4 2 3 3 3 2" xfId="2292" xr:uid="{00000000-0005-0000-0000-00007A1C0000}"/>
    <cellStyle name="Финансовый 4 2 3 3 3 2 2" xfId="4564" xr:uid="{00000000-0005-0000-0000-00007B1C0000}"/>
    <cellStyle name="Финансовый 4 2 3 3 3 2 2 2" xfId="8853" xr:uid="{00000000-0005-0000-0000-00007C1C0000}"/>
    <cellStyle name="Финансовый 4 2 3 3 3 2 3" xfId="6719" xr:uid="{00000000-0005-0000-0000-00007D1C0000}"/>
    <cellStyle name="Финансовый 4 2 3 3 3 3" xfId="3614" xr:uid="{00000000-0005-0000-0000-00007E1C0000}"/>
    <cellStyle name="Финансовый 4 2 3 3 3 3 2" xfId="7905" xr:uid="{00000000-0005-0000-0000-00007F1C0000}"/>
    <cellStyle name="Финансовый 4 2 3 3 3 4" xfId="5771" xr:uid="{00000000-0005-0000-0000-0000801C0000}"/>
    <cellStyle name="Финансовый 4 2 3 3 4" xfId="1819" xr:uid="{00000000-0005-0000-0000-0000811C0000}"/>
    <cellStyle name="Финансовый 4 2 3 3 4 2" xfId="4092" xr:uid="{00000000-0005-0000-0000-0000821C0000}"/>
    <cellStyle name="Финансовый 4 2 3 3 4 2 2" xfId="8381" xr:uid="{00000000-0005-0000-0000-0000831C0000}"/>
    <cellStyle name="Финансовый 4 2 3 3 4 3" xfId="6247" xr:uid="{00000000-0005-0000-0000-0000841C0000}"/>
    <cellStyle name="Финансовый 4 2 3 3 5" xfId="3142" xr:uid="{00000000-0005-0000-0000-0000851C0000}"/>
    <cellStyle name="Финансовый 4 2 3 3 5 2" xfId="7433" xr:uid="{00000000-0005-0000-0000-0000861C0000}"/>
    <cellStyle name="Финансовый 4 2 3 3 6" xfId="5294" xr:uid="{00000000-0005-0000-0000-0000871C0000}"/>
    <cellStyle name="Финансовый 4 2 3 4" xfId="844" xr:uid="{00000000-0005-0000-0000-0000881C0000}"/>
    <cellStyle name="Финансовый 4 2 3 4 2" xfId="1447" xr:uid="{00000000-0005-0000-0000-0000891C0000}"/>
    <cellStyle name="Финансовый 4 2 3 4 2 2" xfId="2406" xr:uid="{00000000-0005-0000-0000-00008A1C0000}"/>
    <cellStyle name="Финансовый 4 2 3 4 2 2 2" xfId="4678" xr:uid="{00000000-0005-0000-0000-00008B1C0000}"/>
    <cellStyle name="Финансовый 4 2 3 4 2 2 2 2" xfId="8967" xr:uid="{00000000-0005-0000-0000-00008C1C0000}"/>
    <cellStyle name="Финансовый 4 2 3 4 2 2 3" xfId="6833" xr:uid="{00000000-0005-0000-0000-00008D1C0000}"/>
    <cellStyle name="Финансовый 4 2 3 4 2 3" xfId="3728" xr:uid="{00000000-0005-0000-0000-00008E1C0000}"/>
    <cellStyle name="Финансовый 4 2 3 4 2 3 2" xfId="8019" xr:uid="{00000000-0005-0000-0000-00008F1C0000}"/>
    <cellStyle name="Финансовый 4 2 3 4 2 4" xfId="5885" xr:uid="{00000000-0005-0000-0000-0000901C0000}"/>
    <cellStyle name="Финансовый 4 2 3 4 3" xfId="1934" xr:uid="{00000000-0005-0000-0000-0000911C0000}"/>
    <cellStyle name="Финансовый 4 2 3 4 3 2" xfId="4206" xr:uid="{00000000-0005-0000-0000-0000921C0000}"/>
    <cellStyle name="Финансовый 4 2 3 4 3 2 2" xfId="8495" xr:uid="{00000000-0005-0000-0000-0000931C0000}"/>
    <cellStyle name="Финансовый 4 2 3 4 3 3" xfId="6361" xr:uid="{00000000-0005-0000-0000-0000941C0000}"/>
    <cellStyle name="Финансовый 4 2 3 4 4" xfId="3256" xr:uid="{00000000-0005-0000-0000-0000951C0000}"/>
    <cellStyle name="Финансовый 4 2 3 4 4 2" xfId="7547" xr:uid="{00000000-0005-0000-0000-0000961C0000}"/>
    <cellStyle name="Финансовый 4 2 3 4 5" xfId="5410" xr:uid="{00000000-0005-0000-0000-0000971C0000}"/>
    <cellStyle name="Финансовый 4 2 3 5" xfId="1218" xr:uid="{00000000-0005-0000-0000-0000981C0000}"/>
    <cellStyle name="Финансовый 4 2 3 5 2" xfId="2178" xr:uid="{00000000-0005-0000-0000-0000991C0000}"/>
    <cellStyle name="Финансовый 4 2 3 5 2 2" xfId="4450" xr:uid="{00000000-0005-0000-0000-00009A1C0000}"/>
    <cellStyle name="Финансовый 4 2 3 5 2 2 2" xfId="8739" xr:uid="{00000000-0005-0000-0000-00009B1C0000}"/>
    <cellStyle name="Финансовый 4 2 3 5 2 3" xfId="6605" xr:uid="{00000000-0005-0000-0000-00009C1C0000}"/>
    <cellStyle name="Финансовый 4 2 3 5 3" xfId="3500" xr:uid="{00000000-0005-0000-0000-00009D1C0000}"/>
    <cellStyle name="Финансовый 4 2 3 5 3 2" xfId="7791" xr:uid="{00000000-0005-0000-0000-00009E1C0000}"/>
    <cellStyle name="Финансовый 4 2 3 5 4" xfId="5657" xr:uid="{00000000-0005-0000-0000-00009F1C0000}"/>
    <cellStyle name="Финансовый 4 2 3 6" xfId="1703" xr:uid="{00000000-0005-0000-0000-0000A01C0000}"/>
    <cellStyle name="Финансовый 4 2 3 6 2" xfId="3978" xr:uid="{00000000-0005-0000-0000-0000A11C0000}"/>
    <cellStyle name="Финансовый 4 2 3 6 2 2" xfId="8267" xr:uid="{00000000-0005-0000-0000-0000A21C0000}"/>
    <cellStyle name="Финансовый 4 2 3 6 3" xfId="6133" xr:uid="{00000000-0005-0000-0000-0000A31C0000}"/>
    <cellStyle name="Финансовый 4 2 3 7" xfId="2793" xr:uid="{00000000-0005-0000-0000-0000A41C0000}"/>
    <cellStyle name="Финансовый 4 2 3 7 2" xfId="4936" xr:uid="{00000000-0005-0000-0000-0000A51C0000}"/>
    <cellStyle name="Финансовый 4 2 3 7 2 2" xfId="9218" xr:uid="{00000000-0005-0000-0000-0000A61C0000}"/>
    <cellStyle name="Финансовый 4 2 3 7 3" xfId="7086" xr:uid="{00000000-0005-0000-0000-0000A71C0000}"/>
    <cellStyle name="Финансовый 4 2 3 8" xfId="2914" xr:uid="{00000000-0005-0000-0000-0000A81C0000}"/>
    <cellStyle name="Финансовый 4 2 3 8 2" xfId="7205" xr:uid="{00000000-0005-0000-0000-0000A91C0000}"/>
    <cellStyle name="Финансовый 4 2 3 9" xfId="3028" xr:uid="{00000000-0005-0000-0000-0000AA1C0000}"/>
    <cellStyle name="Финансовый 4 2 3 9 2" xfId="7319" xr:uid="{00000000-0005-0000-0000-0000AB1C0000}"/>
    <cellStyle name="Финансовый 4 2 4" xfId="471" xr:uid="{00000000-0005-0000-0000-0000AC1C0000}"/>
    <cellStyle name="Финансовый 4 2 4 10" xfId="5198" xr:uid="{00000000-0005-0000-0000-0000AD1C0000}"/>
    <cellStyle name="Финансовый 4 2 4 11" xfId="9697" xr:uid="{00000000-0005-0000-0000-0000AE1C0000}"/>
    <cellStyle name="Финансовый 4 2 4 12" xfId="9811" xr:uid="{91D7916E-B31C-4BB2-BF1E-DA5C53093B2A}"/>
    <cellStyle name="Финансовый 4 2 4 2" xfId="657" xr:uid="{00000000-0005-0000-0000-0000AF1C0000}"/>
    <cellStyle name="Финансовый 4 2 4 2 2" xfId="978" xr:uid="{00000000-0005-0000-0000-0000B01C0000}"/>
    <cellStyle name="Финансовый 4 2 4 2 2 2" xfId="1580" xr:uid="{00000000-0005-0000-0000-0000B11C0000}"/>
    <cellStyle name="Финансовый 4 2 4 2 2 2 2" xfId="2539" xr:uid="{00000000-0005-0000-0000-0000B21C0000}"/>
    <cellStyle name="Финансовый 4 2 4 2 2 2 2 2" xfId="4811" xr:uid="{00000000-0005-0000-0000-0000B31C0000}"/>
    <cellStyle name="Финансовый 4 2 4 2 2 2 2 2 2" xfId="9100" xr:uid="{00000000-0005-0000-0000-0000B41C0000}"/>
    <cellStyle name="Финансовый 4 2 4 2 2 2 2 3" xfId="6966" xr:uid="{00000000-0005-0000-0000-0000B51C0000}"/>
    <cellStyle name="Финансовый 4 2 4 2 2 2 3" xfId="3861" xr:uid="{00000000-0005-0000-0000-0000B61C0000}"/>
    <cellStyle name="Финансовый 4 2 4 2 2 2 3 2" xfId="8152" xr:uid="{00000000-0005-0000-0000-0000B71C0000}"/>
    <cellStyle name="Финансовый 4 2 4 2 2 2 4" xfId="6018" xr:uid="{00000000-0005-0000-0000-0000B81C0000}"/>
    <cellStyle name="Финансовый 4 2 4 2 2 3" xfId="2067" xr:uid="{00000000-0005-0000-0000-0000B91C0000}"/>
    <cellStyle name="Финансовый 4 2 4 2 2 3 2" xfId="4339" xr:uid="{00000000-0005-0000-0000-0000BA1C0000}"/>
    <cellStyle name="Финансовый 4 2 4 2 2 3 2 2" xfId="8628" xr:uid="{00000000-0005-0000-0000-0000BB1C0000}"/>
    <cellStyle name="Финансовый 4 2 4 2 2 3 3" xfId="6494" xr:uid="{00000000-0005-0000-0000-0000BC1C0000}"/>
    <cellStyle name="Финансовый 4 2 4 2 2 4" xfId="3389" xr:uid="{00000000-0005-0000-0000-0000BD1C0000}"/>
    <cellStyle name="Финансовый 4 2 4 2 2 4 2" xfId="7680" xr:uid="{00000000-0005-0000-0000-0000BE1C0000}"/>
    <cellStyle name="Финансовый 4 2 4 2 2 5" xfId="5543" xr:uid="{00000000-0005-0000-0000-0000BF1C0000}"/>
    <cellStyle name="Финансовый 4 2 4 2 3" xfId="1352" xr:uid="{00000000-0005-0000-0000-0000C01C0000}"/>
    <cellStyle name="Финансовый 4 2 4 2 3 2" xfId="2311" xr:uid="{00000000-0005-0000-0000-0000C11C0000}"/>
    <cellStyle name="Финансовый 4 2 4 2 3 2 2" xfId="4583" xr:uid="{00000000-0005-0000-0000-0000C21C0000}"/>
    <cellStyle name="Финансовый 4 2 4 2 3 2 2 2" xfId="8872" xr:uid="{00000000-0005-0000-0000-0000C31C0000}"/>
    <cellStyle name="Финансовый 4 2 4 2 3 2 3" xfId="6738" xr:uid="{00000000-0005-0000-0000-0000C41C0000}"/>
    <cellStyle name="Финансовый 4 2 4 2 3 3" xfId="3633" xr:uid="{00000000-0005-0000-0000-0000C51C0000}"/>
    <cellStyle name="Финансовый 4 2 4 2 3 3 2" xfId="7924" xr:uid="{00000000-0005-0000-0000-0000C61C0000}"/>
    <cellStyle name="Финансовый 4 2 4 2 3 4" xfId="5790" xr:uid="{00000000-0005-0000-0000-0000C71C0000}"/>
    <cellStyle name="Финансовый 4 2 4 2 4" xfId="1838" xr:uid="{00000000-0005-0000-0000-0000C81C0000}"/>
    <cellStyle name="Финансовый 4 2 4 2 4 2" xfId="4111" xr:uid="{00000000-0005-0000-0000-0000C91C0000}"/>
    <cellStyle name="Финансовый 4 2 4 2 4 2 2" xfId="8400" xr:uid="{00000000-0005-0000-0000-0000CA1C0000}"/>
    <cellStyle name="Финансовый 4 2 4 2 4 3" xfId="6266" xr:uid="{00000000-0005-0000-0000-0000CB1C0000}"/>
    <cellStyle name="Финансовый 4 2 4 2 5" xfId="3161" xr:uid="{00000000-0005-0000-0000-0000CC1C0000}"/>
    <cellStyle name="Финансовый 4 2 4 2 5 2" xfId="7452" xr:uid="{00000000-0005-0000-0000-0000CD1C0000}"/>
    <cellStyle name="Финансовый 4 2 4 2 6" xfId="5313" xr:uid="{00000000-0005-0000-0000-0000CE1C0000}"/>
    <cellStyle name="Финансовый 4 2 4 3" xfId="863" xr:uid="{00000000-0005-0000-0000-0000CF1C0000}"/>
    <cellStyle name="Финансовый 4 2 4 3 2" xfId="1466" xr:uid="{00000000-0005-0000-0000-0000D01C0000}"/>
    <cellStyle name="Финансовый 4 2 4 3 2 2" xfId="2425" xr:uid="{00000000-0005-0000-0000-0000D11C0000}"/>
    <cellStyle name="Финансовый 4 2 4 3 2 2 2" xfId="4697" xr:uid="{00000000-0005-0000-0000-0000D21C0000}"/>
    <cellStyle name="Финансовый 4 2 4 3 2 2 2 2" xfId="8986" xr:uid="{00000000-0005-0000-0000-0000D31C0000}"/>
    <cellStyle name="Финансовый 4 2 4 3 2 2 3" xfId="6852" xr:uid="{00000000-0005-0000-0000-0000D41C0000}"/>
    <cellStyle name="Финансовый 4 2 4 3 2 3" xfId="3747" xr:uid="{00000000-0005-0000-0000-0000D51C0000}"/>
    <cellStyle name="Финансовый 4 2 4 3 2 3 2" xfId="8038" xr:uid="{00000000-0005-0000-0000-0000D61C0000}"/>
    <cellStyle name="Финансовый 4 2 4 3 2 4" xfId="5904" xr:uid="{00000000-0005-0000-0000-0000D71C0000}"/>
    <cellStyle name="Финансовый 4 2 4 3 3" xfId="1953" xr:uid="{00000000-0005-0000-0000-0000D81C0000}"/>
    <cellStyle name="Финансовый 4 2 4 3 3 2" xfId="4225" xr:uid="{00000000-0005-0000-0000-0000D91C0000}"/>
    <cellStyle name="Финансовый 4 2 4 3 3 2 2" xfId="8514" xr:uid="{00000000-0005-0000-0000-0000DA1C0000}"/>
    <cellStyle name="Финансовый 4 2 4 3 3 3" xfId="6380" xr:uid="{00000000-0005-0000-0000-0000DB1C0000}"/>
    <cellStyle name="Финансовый 4 2 4 3 4" xfId="3275" xr:uid="{00000000-0005-0000-0000-0000DC1C0000}"/>
    <cellStyle name="Финансовый 4 2 4 3 4 2" xfId="7566" xr:uid="{00000000-0005-0000-0000-0000DD1C0000}"/>
    <cellStyle name="Финансовый 4 2 4 3 5" xfId="5429" xr:uid="{00000000-0005-0000-0000-0000DE1C0000}"/>
    <cellStyle name="Финансовый 4 2 4 4" xfId="1237" xr:uid="{00000000-0005-0000-0000-0000DF1C0000}"/>
    <cellStyle name="Финансовый 4 2 4 4 2" xfId="2197" xr:uid="{00000000-0005-0000-0000-0000E01C0000}"/>
    <cellStyle name="Финансовый 4 2 4 4 2 2" xfId="4469" xr:uid="{00000000-0005-0000-0000-0000E11C0000}"/>
    <cellStyle name="Финансовый 4 2 4 4 2 2 2" xfId="8758" xr:uid="{00000000-0005-0000-0000-0000E21C0000}"/>
    <cellStyle name="Финансовый 4 2 4 4 2 3" xfId="6624" xr:uid="{00000000-0005-0000-0000-0000E31C0000}"/>
    <cellStyle name="Финансовый 4 2 4 4 3" xfId="3519" xr:uid="{00000000-0005-0000-0000-0000E41C0000}"/>
    <cellStyle name="Финансовый 4 2 4 4 3 2" xfId="7810" xr:uid="{00000000-0005-0000-0000-0000E51C0000}"/>
    <cellStyle name="Финансовый 4 2 4 4 4" xfId="5676" xr:uid="{00000000-0005-0000-0000-0000E61C0000}"/>
    <cellStyle name="Финансовый 4 2 4 5" xfId="1722" xr:uid="{00000000-0005-0000-0000-0000E71C0000}"/>
    <cellStyle name="Финансовый 4 2 4 5 2" xfId="3997" xr:uid="{00000000-0005-0000-0000-0000E81C0000}"/>
    <cellStyle name="Финансовый 4 2 4 5 2 2" xfId="8286" xr:uid="{00000000-0005-0000-0000-0000E91C0000}"/>
    <cellStyle name="Финансовый 4 2 4 5 3" xfId="6152" xr:uid="{00000000-0005-0000-0000-0000EA1C0000}"/>
    <cellStyle name="Финансовый 4 2 4 6" xfId="2812" xr:uid="{00000000-0005-0000-0000-0000EB1C0000}"/>
    <cellStyle name="Финансовый 4 2 4 6 2" xfId="4955" xr:uid="{00000000-0005-0000-0000-0000EC1C0000}"/>
    <cellStyle name="Финансовый 4 2 4 6 2 2" xfId="9237" xr:uid="{00000000-0005-0000-0000-0000ED1C0000}"/>
    <cellStyle name="Финансовый 4 2 4 6 3" xfId="7105" xr:uid="{00000000-0005-0000-0000-0000EE1C0000}"/>
    <cellStyle name="Финансовый 4 2 4 7" xfId="2933" xr:uid="{00000000-0005-0000-0000-0000EF1C0000}"/>
    <cellStyle name="Финансовый 4 2 4 7 2" xfId="7224" xr:uid="{00000000-0005-0000-0000-0000F01C0000}"/>
    <cellStyle name="Финансовый 4 2 4 8" xfId="3047" xr:uid="{00000000-0005-0000-0000-0000F11C0000}"/>
    <cellStyle name="Финансовый 4 2 4 8 2" xfId="7338" xr:uid="{00000000-0005-0000-0000-0000F21C0000}"/>
    <cellStyle name="Финансовый 4 2 4 9" xfId="5075" xr:uid="{00000000-0005-0000-0000-0000F31C0000}"/>
    <cellStyle name="Финансовый 4 2 4 9 2" xfId="9356" xr:uid="{00000000-0005-0000-0000-0000F41C0000}"/>
    <cellStyle name="Финансовый 4 2 5" xfId="590" xr:uid="{00000000-0005-0000-0000-0000F51C0000}"/>
    <cellStyle name="Финансовый 4 2 5 2" xfId="921" xr:uid="{00000000-0005-0000-0000-0000F61C0000}"/>
    <cellStyle name="Финансовый 4 2 5 2 2" xfId="1523" xr:uid="{00000000-0005-0000-0000-0000F71C0000}"/>
    <cellStyle name="Финансовый 4 2 5 2 2 2" xfId="2482" xr:uid="{00000000-0005-0000-0000-0000F81C0000}"/>
    <cellStyle name="Финансовый 4 2 5 2 2 2 2" xfId="4754" xr:uid="{00000000-0005-0000-0000-0000F91C0000}"/>
    <cellStyle name="Финансовый 4 2 5 2 2 2 2 2" xfId="9043" xr:uid="{00000000-0005-0000-0000-0000FA1C0000}"/>
    <cellStyle name="Финансовый 4 2 5 2 2 2 3" xfId="6909" xr:uid="{00000000-0005-0000-0000-0000FB1C0000}"/>
    <cellStyle name="Финансовый 4 2 5 2 2 3" xfId="3804" xr:uid="{00000000-0005-0000-0000-0000FC1C0000}"/>
    <cellStyle name="Финансовый 4 2 5 2 2 3 2" xfId="8095" xr:uid="{00000000-0005-0000-0000-0000FD1C0000}"/>
    <cellStyle name="Финансовый 4 2 5 2 2 4" xfId="5961" xr:uid="{00000000-0005-0000-0000-0000FE1C0000}"/>
    <cellStyle name="Финансовый 4 2 5 2 3" xfId="2010" xr:uid="{00000000-0005-0000-0000-0000FF1C0000}"/>
    <cellStyle name="Финансовый 4 2 5 2 3 2" xfId="4282" xr:uid="{00000000-0005-0000-0000-0000001D0000}"/>
    <cellStyle name="Финансовый 4 2 5 2 3 2 2" xfId="8571" xr:uid="{00000000-0005-0000-0000-0000011D0000}"/>
    <cellStyle name="Финансовый 4 2 5 2 3 3" xfId="6437" xr:uid="{00000000-0005-0000-0000-0000021D0000}"/>
    <cellStyle name="Финансовый 4 2 5 2 4" xfId="3332" xr:uid="{00000000-0005-0000-0000-0000031D0000}"/>
    <cellStyle name="Финансовый 4 2 5 2 4 2" xfId="7623" xr:uid="{00000000-0005-0000-0000-0000041D0000}"/>
    <cellStyle name="Финансовый 4 2 5 2 5" xfId="5486" xr:uid="{00000000-0005-0000-0000-0000051D0000}"/>
    <cellStyle name="Финансовый 4 2 5 3" xfId="1295" xr:uid="{00000000-0005-0000-0000-0000061D0000}"/>
    <cellStyle name="Финансовый 4 2 5 3 2" xfId="2254" xr:uid="{00000000-0005-0000-0000-0000071D0000}"/>
    <cellStyle name="Финансовый 4 2 5 3 2 2" xfId="4526" xr:uid="{00000000-0005-0000-0000-0000081D0000}"/>
    <cellStyle name="Финансовый 4 2 5 3 2 2 2" xfId="8815" xr:uid="{00000000-0005-0000-0000-0000091D0000}"/>
    <cellStyle name="Финансовый 4 2 5 3 2 3" xfId="6681" xr:uid="{00000000-0005-0000-0000-00000A1D0000}"/>
    <cellStyle name="Финансовый 4 2 5 3 3" xfId="3576" xr:uid="{00000000-0005-0000-0000-00000B1D0000}"/>
    <cellStyle name="Финансовый 4 2 5 3 3 2" xfId="7867" xr:uid="{00000000-0005-0000-0000-00000C1D0000}"/>
    <cellStyle name="Финансовый 4 2 5 3 4" xfId="5733" xr:uid="{00000000-0005-0000-0000-00000D1D0000}"/>
    <cellStyle name="Финансовый 4 2 5 4" xfId="1781" xr:uid="{00000000-0005-0000-0000-00000E1D0000}"/>
    <cellStyle name="Финансовый 4 2 5 4 2" xfId="4054" xr:uid="{00000000-0005-0000-0000-00000F1D0000}"/>
    <cellStyle name="Финансовый 4 2 5 4 2 2" xfId="8343" xr:uid="{00000000-0005-0000-0000-0000101D0000}"/>
    <cellStyle name="Финансовый 4 2 5 4 3" xfId="6209" xr:uid="{00000000-0005-0000-0000-0000111D0000}"/>
    <cellStyle name="Финансовый 4 2 5 5" xfId="3104" xr:uid="{00000000-0005-0000-0000-0000121D0000}"/>
    <cellStyle name="Финансовый 4 2 5 5 2" xfId="7395" xr:uid="{00000000-0005-0000-0000-0000131D0000}"/>
    <cellStyle name="Финансовый 4 2 5 6" xfId="5256" xr:uid="{00000000-0005-0000-0000-0000141D0000}"/>
    <cellStyle name="Финансовый 4 2 6" xfId="806" xr:uid="{00000000-0005-0000-0000-0000151D0000}"/>
    <cellStyle name="Финансовый 4 2 6 2" xfId="1409" xr:uid="{00000000-0005-0000-0000-0000161D0000}"/>
    <cellStyle name="Финансовый 4 2 6 2 2" xfId="2368" xr:uid="{00000000-0005-0000-0000-0000171D0000}"/>
    <cellStyle name="Финансовый 4 2 6 2 2 2" xfId="4640" xr:uid="{00000000-0005-0000-0000-0000181D0000}"/>
    <cellStyle name="Финансовый 4 2 6 2 2 2 2" xfId="8929" xr:uid="{00000000-0005-0000-0000-0000191D0000}"/>
    <cellStyle name="Финансовый 4 2 6 2 2 3" xfId="6795" xr:uid="{00000000-0005-0000-0000-00001A1D0000}"/>
    <cellStyle name="Финансовый 4 2 6 2 3" xfId="3690" xr:uid="{00000000-0005-0000-0000-00001B1D0000}"/>
    <cellStyle name="Финансовый 4 2 6 2 3 2" xfId="7981" xr:uid="{00000000-0005-0000-0000-00001C1D0000}"/>
    <cellStyle name="Финансовый 4 2 6 2 4" xfId="5847" xr:uid="{00000000-0005-0000-0000-00001D1D0000}"/>
    <cellStyle name="Финансовый 4 2 6 3" xfId="1896" xr:uid="{00000000-0005-0000-0000-00001E1D0000}"/>
    <cellStyle name="Финансовый 4 2 6 3 2" xfId="4168" xr:uid="{00000000-0005-0000-0000-00001F1D0000}"/>
    <cellStyle name="Финансовый 4 2 6 3 2 2" xfId="8457" xr:uid="{00000000-0005-0000-0000-0000201D0000}"/>
    <cellStyle name="Финансовый 4 2 6 3 3" xfId="6323" xr:uid="{00000000-0005-0000-0000-0000211D0000}"/>
    <cellStyle name="Финансовый 4 2 6 4" xfId="3218" xr:uid="{00000000-0005-0000-0000-0000221D0000}"/>
    <cellStyle name="Финансовый 4 2 6 4 2" xfId="7509" xr:uid="{00000000-0005-0000-0000-0000231D0000}"/>
    <cellStyle name="Финансовый 4 2 6 5" xfId="5372" xr:uid="{00000000-0005-0000-0000-0000241D0000}"/>
    <cellStyle name="Финансовый 4 2 7" xfId="1180" xr:uid="{00000000-0005-0000-0000-0000251D0000}"/>
    <cellStyle name="Финансовый 4 2 7 2" xfId="2140" xr:uid="{00000000-0005-0000-0000-0000261D0000}"/>
    <cellStyle name="Финансовый 4 2 7 2 2" xfId="4412" xr:uid="{00000000-0005-0000-0000-0000271D0000}"/>
    <cellStyle name="Финансовый 4 2 7 2 2 2" xfId="8701" xr:uid="{00000000-0005-0000-0000-0000281D0000}"/>
    <cellStyle name="Финансовый 4 2 7 2 3" xfId="6567" xr:uid="{00000000-0005-0000-0000-0000291D0000}"/>
    <cellStyle name="Финансовый 4 2 7 3" xfId="3462" xr:uid="{00000000-0005-0000-0000-00002A1D0000}"/>
    <cellStyle name="Финансовый 4 2 7 3 2" xfId="7753" xr:uid="{00000000-0005-0000-0000-00002B1D0000}"/>
    <cellStyle name="Финансовый 4 2 7 4" xfId="5619" xr:uid="{00000000-0005-0000-0000-00002C1D0000}"/>
    <cellStyle name="Финансовый 4 2 8" xfId="1664" xr:uid="{00000000-0005-0000-0000-00002D1D0000}"/>
    <cellStyle name="Финансовый 4 2 8 2" xfId="3940" xr:uid="{00000000-0005-0000-0000-00002E1D0000}"/>
    <cellStyle name="Финансовый 4 2 8 2 2" xfId="8229" xr:uid="{00000000-0005-0000-0000-00002F1D0000}"/>
    <cellStyle name="Финансовый 4 2 8 3" xfId="6095" xr:uid="{00000000-0005-0000-0000-0000301D0000}"/>
    <cellStyle name="Финансовый 4 2 9" xfId="2755" xr:uid="{00000000-0005-0000-0000-0000311D0000}"/>
    <cellStyle name="Финансовый 4 2 9 2" xfId="4898" xr:uid="{00000000-0005-0000-0000-0000321D0000}"/>
    <cellStyle name="Финансовый 4 2 9 2 2" xfId="9180" xr:uid="{00000000-0005-0000-0000-0000331D0000}"/>
    <cellStyle name="Финансовый 4 2 9 3" xfId="7048" xr:uid="{00000000-0005-0000-0000-0000341D0000}"/>
    <cellStyle name="Финансовый 4 3" xfId="370" xr:uid="{00000000-0005-0000-0000-0000351D0000}"/>
    <cellStyle name="Финансовый 4 3 10" xfId="5027" xr:uid="{00000000-0005-0000-0000-0000361D0000}"/>
    <cellStyle name="Финансовый 4 3 10 2" xfId="9308" xr:uid="{00000000-0005-0000-0000-0000371D0000}"/>
    <cellStyle name="Финансовый 4 3 11" xfId="5149" xr:uid="{00000000-0005-0000-0000-0000381D0000}"/>
    <cellStyle name="Финансовый 4 3 12" xfId="9649" xr:uid="{00000000-0005-0000-0000-0000391D0000}"/>
    <cellStyle name="Финансовый 4 3 13" xfId="9763" xr:uid="{1986749F-E0E8-4568-AD21-031A00D09FFD}"/>
    <cellStyle name="Финансовый 4 3 2" xfId="480" xr:uid="{00000000-0005-0000-0000-00003A1D0000}"/>
    <cellStyle name="Финансовый 4 3 2 10" xfId="5207" xr:uid="{00000000-0005-0000-0000-00003B1D0000}"/>
    <cellStyle name="Финансовый 4 3 2 11" xfId="9706" xr:uid="{00000000-0005-0000-0000-00003C1D0000}"/>
    <cellStyle name="Финансовый 4 3 2 12" xfId="9820" xr:uid="{4AF45A46-57CF-496A-889E-CE99BF2CA82E}"/>
    <cellStyle name="Финансовый 4 3 2 2" xfId="666" xr:uid="{00000000-0005-0000-0000-00003D1D0000}"/>
    <cellStyle name="Финансовый 4 3 2 2 2" xfId="987" xr:uid="{00000000-0005-0000-0000-00003E1D0000}"/>
    <cellStyle name="Финансовый 4 3 2 2 2 2" xfId="1589" xr:uid="{00000000-0005-0000-0000-00003F1D0000}"/>
    <cellStyle name="Финансовый 4 3 2 2 2 2 2" xfId="2548" xr:uid="{00000000-0005-0000-0000-0000401D0000}"/>
    <cellStyle name="Финансовый 4 3 2 2 2 2 2 2" xfId="4820" xr:uid="{00000000-0005-0000-0000-0000411D0000}"/>
    <cellStyle name="Финансовый 4 3 2 2 2 2 2 2 2" xfId="9109" xr:uid="{00000000-0005-0000-0000-0000421D0000}"/>
    <cellStyle name="Финансовый 4 3 2 2 2 2 2 3" xfId="6975" xr:uid="{00000000-0005-0000-0000-0000431D0000}"/>
    <cellStyle name="Финансовый 4 3 2 2 2 2 3" xfId="3870" xr:uid="{00000000-0005-0000-0000-0000441D0000}"/>
    <cellStyle name="Финансовый 4 3 2 2 2 2 3 2" xfId="8161" xr:uid="{00000000-0005-0000-0000-0000451D0000}"/>
    <cellStyle name="Финансовый 4 3 2 2 2 2 4" xfId="6027" xr:uid="{00000000-0005-0000-0000-0000461D0000}"/>
    <cellStyle name="Финансовый 4 3 2 2 2 3" xfId="2076" xr:uid="{00000000-0005-0000-0000-0000471D0000}"/>
    <cellStyle name="Финансовый 4 3 2 2 2 3 2" xfId="4348" xr:uid="{00000000-0005-0000-0000-0000481D0000}"/>
    <cellStyle name="Финансовый 4 3 2 2 2 3 2 2" xfId="8637" xr:uid="{00000000-0005-0000-0000-0000491D0000}"/>
    <cellStyle name="Финансовый 4 3 2 2 2 3 3" xfId="6503" xr:uid="{00000000-0005-0000-0000-00004A1D0000}"/>
    <cellStyle name="Финансовый 4 3 2 2 2 4" xfId="3398" xr:uid="{00000000-0005-0000-0000-00004B1D0000}"/>
    <cellStyle name="Финансовый 4 3 2 2 2 4 2" xfId="7689" xr:uid="{00000000-0005-0000-0000-00004C1D0000}"/>
    <cellStyle name="Финансовый 4 3 2 2 2 5" xfId="5552" xr:uid="{00000000-0005-0000-0000-00004D1D0000}"/>
    <cellStyle name="Финансовый 4 3 2 2 3" xfId="1361" xr:uid="{00000000-0005-0000-0000-00004E1D0000}"/>
    <cellStyle name="Финансовый 4 3 2 2 3 2" xfId="2320" xr:uid="{00000000-0005-0000-0000-00004F1D0000}"/>
    <cellStyle name="Финансовый 4 3 2 2 3 2 2" xfId="4592" xr:uid="{00000000-0005-0000-0000-0000501D0000}"/>
    <cellStyle name="Финансовый 4 3 2 2 3 2 2 2" xfId="8881" xr:uid="{00000000-0005-0000-0000-0000511D0000}"/>
    <cellStyle name="Финансовый 4 3 2 2 3 2 3" xfId="6747" xr:uid="{00000000-0005-0000-0000-0000521D0000}"/>
    <cellStyle name="Финансовый 4 3 2 2 3 3" xfId="3642" xr:uid="{00000000-0005-0000-0000-0000531D0000}"/>
    <cellStyle name="Финансовый 4 3 2 2 3 3 2" xfId="7933" xr:uid="{00000000-0005-0000-0000-0000541D0000}"/>
    <cellStyle name="Финансовый 4 3 2 2 3 4" xfId="5799" xr:uid="{00000000-0005-0000-0000-0000551D0000}"/>
    <cellStyle name="Финансовый 4 3 2 2 4" xfId="1847" xr:uid="{00000000-0005-0000-0000-0000561D0000}"/>
    <cellStyle name="Финансовый 4 3 2 2 4 2" xfId="4120" xr:uid="{00000000-0005-0000-0000-0000571D0000}"/>
    <cellStyle name="Финансовый 4 3 2 2 4 2 2" xfId="8409" xr:uid="{00000000-0005-0000-0000-0000581D0000}"/>
    <cellStyle name="Финансовый 4 3 2 2 4 3" xfId="6275" xr:uid="{00000000-0005-0000-0000-0000591D0000}"/>
    <cellStyle name="Финансовый 4 3 2 2 5" xfId="3170" xr:uid="{00000000-0005-0000-0000-00005A1D0000}"/>
    <cellStyle name="Финансовый 4 3 2 2 5 2" xfId="7461" xr:uid="{00000000-0005-0000-0000-00005B1D0000}"/>
    <cellStyle name="Финансовый 4 3 2 2 6" xfId="5322" xr:uid="{00000000-0005-0000-0000-00005C1D0000}"/>
    <cellStyle name="Финансовый 4 3 2 3" xfId="872" xr:uid="{00000000-0005-0000-0000-00005D1D0000}"/>
    <cellStyle name="Финансовый 4 3 2 3 2" xfId="1475" xr:uid="{00000000-0005-0000-0000-00005E1D0000}"/>
    <cellStyle name="Финансовый 4 3 2 3 2 2" xfId="2434" xr:uid="{00000000-0005-0000-0000-00005F1D0000}"/>
    <cellStyle name="Финансовый 4 3 2 3 2 2 2" xfId="4706" xr:uid="{00000000-0005-0000-0000-0000601D0000}"/>
    <cellStyle name="Финансовый 4 3 2 3 2 2 2 2" xfId="8995" xr:uid="{00000000-0005-0000-0000-0000611D0000}"/>
    <cellStyle name="Финансовый 4 3 2 3 2 2 3" xfId="6861" xr:uid="{00000000-0005-0000-0000-0000621D0000}"/>
    <cellStyle name="Финансовый 4 3 2 3 2 3" xfId="3756" xr:uid="{00000000-0005-0000-0000-0000631D0000}"/>
    <cellStyle name="Финансовый 4 3 2 3 2 3 2" xfId="8047" xr:uid="{00000000-0005-0000-0000-0000641D0000}"/>
    <cellStyle name="Финансовый 4 3 2 3 2 4" xfId="5913" xr:uid="{00000000-0005-0000-0000-0000651D0000}"/>
    <cellStyle name="Финансовый 4 3 2 3 3" xfId="1962" xr:uid="{00000000-0005-0000-0000-0000661D0000}"/>
    <cellStyle name="Финансовый 4 3 2 3 3 2" xfId="4234" xr:uid="{00000000-0005-0000-0000-0000671D0000}"/>
    <cellStyle name="Финансовый 4 3 2 3 3 2 2" xfId="8523" xr:uid="{00000000-0005-0000-0000-0000681D0000}"/>
    <cellStyle name="Финансовый 4 3 2 3 3 3" xfId="6389" xr:uid="{00000000-0005-0000-0000-0000691D0000}"/>
    <cellStyle name="Финансовый 4 3 2 3 4" xfId="3284" xr:uid="{00000000-0005-0000-0000-00006A1D0000}"/>
    <cellStyle name="Финансовый 4 3 2 3 4 2" xfId="7575" xr:uid="{00000000-0005-0000-0000-00006B1D0000}"/>
    <cellStyle name="Финансовый 4 3 2 3 5" xfId="5438" xr:uid="{00000000-0005-0000-0000-00006C1D0000}"/>
    <cellStyle name="Финансовый 4 3 2 4" xfId="1246" xr:uid="{00000000-0005-0000-0000-00006D1D0000}"/>
    <cellStyle name="Финансовый 4 3 2 4 2" xfId="2206" xr:uid="{00000000-0005-0000-0000-00006E1D0000}"/>
    <cellStyle name="Финансовый 4 3 2 4 2 2" xfId="4478" xr:uid="{00000000-0005-0000-0000-00006F1D0000}"/>
    <cellStyle name="Финансовый 4 3 2 4 2 2 2" xfId="8767" xr:uid="{00000000-0005-0000-0000-0000701D0000}"/>
    <cellStyle name="Финансовый 4 3 2 4 2 3" xfId="6633" xr:uid="{00000000-0005-0000-0000-0000711D0000}"/>
    <cellStyle name="Финансовый 4 3 2 4 3" xfId="3528" xr:uid="{00000000-0005-0000-0000-0000721D0000}"/>
    <cellStyle name="Финансовый 4 3 2 4 3 2" xfId="7819" xr:uid="{00000000-0005-0000-0000-0000731D0000}"/>
    <cellStyle name="Финансовый 4 3 2 4 4" xfId="5685" xr:uid="{00000000-0005-0000-0000-0000741D0000}"/>
    <cellStyle name="Финансовый 4 3 2 5" xfId="1731" xr:uid="{00000000-0005-0000-0000-0000751D0000}"/>
    <cellStyle name="Финансовый 4 3 2 5 2" xfId="4006" xr:uid="{00000000-0005-0000-0000-0000761D0000}"/>
    <cellStyle name="Финансовый 4 3 2 5 2 2" xfId="8295" xr:uid="{00000000-0005-0000-0000-0000771D0000}"/>
    <cellStyle name="Финансовый 4 3 2 5 3" xfId="6161" xr:uid="{00000000-0005-0000-0000-0000781D0000}"/>
    <cellStyle name="Финансовый 4 3 2 6" xfId="2821" xr:uid="{00000000-0005-0000-0000-0000791D0000}"/>
    <cellStyle name="Финансовый 4 3 2 6 2" xfId="4964" xr:uid="{00000000-0005-0000-0000-00007A1D0000}"/>
    <cellStyle name="Финансовый 4 3 2 6 2 2" xfId="9246" xr:uid="{00000000-0005-0000-0000-00007B1D0000}"/>
    <cellStyle name="Финансовый 4 3 2 6 3" xfId="7114" xr:uid="{00000000-0005-0000-0000-00007C1D0000}"/>
    <cellStyle name="Финансовый 4 3 2 7" xfId="2942" xr:uid="{00000000-0005-0000-0000-00007D1D0000}"/>
    <cellStyle name="Финансовый 4 3 2 7 2" xfId="7233" xr:uid="{00000000-0005-0000-0000-00007E1D0000}"/>
    <cellStyle name="Финансовый 4 3 2 8" xfId="3056" xr:uid="{00000000-0005-0000-0000-00007F1D0000}"/>
    <cellStyle name="Финансовый 4 3 2 8 2" xfId="7347" xr:uid="{00000000-0005-0000-0000-0000801D0000}"/>
    <cellStyle name="Финансовый 4 3 2 9" xfId="5084" xr:uid="{00000000-0005-0000-0000-0000811D0000}"/>
    <cellStyle name="Финансовый 4 3 2 9 2" xfId="9365" xr:uid="{00000000-0005-0000-0000-0000821D0000}"/>
    <cellStyle name="Финансовый 4 3 3" xfId="606" xr:uid="{00000000-0005-0000-0000-0000831D0000}"/>
    <cellStyle name="Финансовый 4 3 3 2" xfId="930" xr:uid="{00000000-0005-0000-0000-0000841D0000}"/>
    <cellStyle name="Финансовый 4 3 3 2 2" xfId="1532" xr:uid="{00000000-0005-0000-0000-0000851D0000}"/>
    <cellStyle name="Финансовый 4 3 3 2 2 2" xfId="2491" xr:uid="{00000000-0005-0000-0000-0000861D0000}"/>
    <cellStyle name="Финансовый 4 3 3 2 2 2 2" xfId="4763" xr:uid="{00000000-0005-0000-0000-0000871D0000}"/>
    <cellStyle name="Финансовый 4 3 3 2 2 2 2 2" xfId="9052" xr:uid="{00000000-0005-0000-0000-0000881D0000}"/>
    <cellStyle name="Финансовый 4 3 3 2 2 2 3" xfId="6918" xr:uid="{00000000-0005-0000-0000-0000891D0000}"/>
    <cellStyle name="Финансовый 4 3 3 2 2 3" xfId="3813" xr:uid="{00000000-0005-0000-0000-00008A1D0000}"/>
    <cellStyle name="Финансовый 4 3 3 2 2 3 2" xfId="8104" xr:uid="{00000000-0005-0000-0000-00008B1D0000}"/>
    <cellStyle name="Финансовый 4 3 3 2 2 4" xfId="5970" xr:uid="{00000000-0005-0000-0000-00008C1D0000}"/>
    <cellStyle name="Финансовый 4 3 3 2 3" xfId="2019" xr:uid="{00000000-0005-0000-0000-00008D1D0000}"/>
    <cellStyle name="Финансовый 4 3 3 2 3 2" xfId="4291" xr:uid="{00000000-0005-0000-0000-00008E1D0000}"/>
    <cellStyle name="Финансовый 4 3 3 2 3 2 2" xfId="8580" xr:uid="{00000000-0005-0000-0000-00008F1D0000}"/>
    <cellStyle name="Финансовый 4 3 3 2 3 3" xfId="6446" xr:uid="{00000000-0005-0000-0000-0000901D0000}"/>
    <cellStyle name="Финансовый 4 3 3 2 4" xfId="3341" xr:uid="{00000000-0005-0000-0000-0000911D0000}"/>
    <cellStyle name="Финансовый 4 3 3 2 4 2" xfId="7632" xr:uid="{00000000-0005-0000-0000-0000921D0000}"/>
    <cellStyle name="Финансовый 4 3 3 2 5" xfId="5495" xr:uid="{00000000-0005-0000-0000-0000931D0000}"/>
    <cellStyle name="Финансовый 4 3 3 3" xfId="1304" xr:uid="{00000000-0005-0000-0000-0000941D0000}"/>
    <cellStyle name="Финансовый 4 3 3 3 2" xfId="2263" xr:uid="{00000000-0005-0000-0000-0000951D0000}"/>
    <cellStyle name="Финансовый 4 3 3 3 2 2" xfId="4535" xr:uid="{00000000-0005-0000-0000-0000961D0000}"/>
    <cellStyle name="Финансовый 4 3 3 3 2 2 2" xfId="8824" xr:uid="{00000000-0005-0000-0000-0000971D0000}"/>
    <cellStyle name="Финансовый 4 3 3 3 2 3" xfId="6690" xr:uid="{00000000-0005-0000-0000-0000981D0000}"/>
    <cellStyle name="Финансовый 4 3 3 3 3" xfId="3585" xr:uid="{00000000-0005-0000-0000-0000991D0000}"/>
    <cellStyle name="Финансовый 4 3 3 3 3 2" xfId="7876" xr:uid="{00000000-0005-0000-0000-00009A1D0000}"/>
    <cellStyle name="Финансовый 4 3 3 3 4" xfId="5742" xr:uid="{00000000-0005-0000-0000-00009B1D0000}"/>
    <cellStyle name="Финансовый 4 3 3 4" xfId="1790" xr:uid="{00000000-0005-0000-0000-00009C1D0000}"/>
    <cellStyle name="Финансовый 4 3 3 4 2" xfId="4063" xr:uid="{00000000-0005-0000-0000-00009D1D0000}"/>
    <cellStyle name="Финансовый 4 3 3 4 2 2" xfId="8352" xr:uid="{00000000-0005-0000-0000-00009E1D0000}"/>
    <cellStyle name="Финансовый 4 3 3 4 3" xfId="6218" xr:uid="{00000000-0005-0000-0000-00009F1D0000}"/>
    <cellStyle name="Финансовый 4 3 3 5" xfId="3113" xr:uid="{00000000-0005-0000-0000-0000A01D0000}"/>
    <cellStyle name="Финансовый 4 3 3 5 2" xfId="7404" xr:uid="{00000000-0005-0000-0000-0000A11D0000}"/>
    <cellStyle name="Финансовый 4 3 3 6" xfId="5265" xr:uid="{00000000-0005-0000-0000-0000A21D0000}"/>
    <cellStyle name="Финансовый 4 3 4" xfId="815" xr:uid="{00000000-0005-0000-0000-0000A31D0000}"/>
    <cellStyle name="Финансовый 4 3 4 2" xfId="1418" xr:uid="{00000000-0005-0000-0000-0000A41D0000}"/>
    <cellStyle name="Финансовый 4 3 4 2 2" xfId="2377" xr:uid="{00000000-0005-0000-0000-0000A51D0000}"/>
    <cellStyle name="Финансовый 4 3 4 2 2 2" xfId="4649" xr:uid="{00000000-0005-0000-0000-0000A61D0000}"/>
    <cellStyle name="Финансовый 4 3 4 2 2 2 2" xfId="8938" xr:uid="{00000000-0005-0000-0000-0000A71D0000}"/>
    <cellStyle name="Финансовый 4 3 4 2 2 3" xfId="6804" xr:uid="{00000000-0005-0000-0000-0000A81D0000}"/>
    <cellStyle name="Финансовый 4 3 4 2 3" xfId="3699" xr:uid="{00000000-0005-0000-0000-0000A91D0000}"/>
    <cellStyle name="Финансовый 4 3 4 2 3 2" xfId="7990" xr:uid="{00000000-0005-0000-0000-0000AA1D0000}"/>
    <cellStyle name="Финансовый 4 3 4 2 4" xfId="5856" xr:uid="{00000000-0005-0000-0000-0000AB1D0000}"/>
    <cellStyle name="Финансовый 4 3 4 3" xfId="1905" xr:uid="{00000000-0005-0000-0000-0000AC1D0000}"/>
    <cellStyle name="Финансовый 4 3 4 3 2" xfId="4177" xr:uid="{00000000-0005-0000-0000-0000AD1D0000}"/>
    <cellStyle name="Финансовый 4 3 4 3 2 2" xfId="8466" xr:uid="{00000000-0005-0000-0000-0000AE1D0000}"/>
    <cellStyle name="Финансовый 4 3 4 3 3" xfId="6332" xr:uid="{00000000-0005-0000-0000-0000AF1D0000}"/>
    <cellStyle name="Финансовый 4 3 4 4" xfId="3227" xr:uid="{00000000-0005-0000-0000-0000B01D0000}"/>
    <cellStyle name="Финансовый 4 3 4 4 2" xfId="7518" xr:uid="{00000000-0005-0000-0000-0000B11D0000}"/>
    <cellStyle name="Финансовый 4 3 4 5" xfId="5381" xr:uid="{00000000-0005-0000-0000-0000B21D0000}"/>
    <cellStyle name="Финансовый 4 3 5" xfId="1189" xr:uid="{00000000-0005-0000-0000-0000B31D0000}"/>
    <cellStyle name="Финансовый 4 3 5 2" xfId="2149" xr:uid="{00000000-0005-0000-0000-0000B41D0000}"/>
    <cellStyle name="Финансовый 4 3 5 2 2" xfId="4421" xr:uid="{00000000-0005-0000-0000-0000B51D0000}"/>
    <cellStyle name="Финансовый 4 3 5 2 2 2" xfId="8710" xr:uid="{00000000-0005-0000-0000-0000B61D0000}"/>
    <cellStyle name="Финансовый 4 3 5 2 3" xfId="6576" xr:uid="{00000000-0005-0000-0000-0000B71D0000}"/>
    <cellStyle name="Финансовый 4 3 5 3" xfId="3471" xr:uid="{00000000-0005-0000-0000-0000B81D0000}"/>
    <cellStyle name="Финансовый 4 3 5 3 2" xfId="7762" xr:uid="{00000000-0005-0000-0000-0000B91D0000}"/>
    <cellStyle name="Финансовый 4 3 5 4" xfId="5628" xr:uid="{00000000-0005-0000-0000-0000BA1D0000}"/>
    <cellStyle name="Финансовый 4 3 6" xfId="1674" xr:uid="{00000000-0005-0000-0000-0000BB1D0000}"/>
    <cellStyle name="Финансовый 4 3 6 2" xfId="3949" xr:uid="{00000000-0005-0000-0000-0000BC1D0000}"/>
    <cellStyle name="Финансовый 4 3 6 2 2" xfId="8238" xr:uid="{00000000-0005-0000-0000-0000BD1D0000}"/>
    <cellStyle name="Финансовый 4 3 6 3" xfId="6104" xr:uid="{00000000-0005-0000-0000-0000BE1D0000}"/>
    <cellStyle name="Финансовый 4 3 7" xfId="2764" xr:uid="{00000000-0005-0000-0000-0000BF1D0000}"/>
    <cellStyle name="Финансовый 4 3 7 2" xfId="4907" xr:uid="{00000000-0005-0000-0000-0000C01D0000}"/>
    <cellStyle name="Финансовый 4 3 7 2 2" xfId="9189" xr:uid="{00000000-0005-0000-0000-0000C11D0000}"/>
    <cellStyle name="Финансовый 4 3 7 3" xfId="7057" xr:uid="{00000000-0005-0000-0000-0000C21D0000}"/>
    <cellStyle name="Финансовый 4 3 8" xfId="2885" xr:uid="{00000000-0005-0000-0000-0000C31D0000}"/>
    <cellStyle name="Финансовый 4 3 8 2" xfId="7176" xr:uid="{00000000-0005-0000-0000-0000C41D0000}"/>
    <cellStyle name="Финансовый 4 3 9" xfId="2999" xr:uid="{00000000-0005-0000-0000-0000C51D0000}"/>
    <cellStyle name="Финансовый 4 3 9 2" xfId="7290" xr:uid="{00000000-0005-0000-0000-0000C61D0000}"/>
    <cellStyle name="Финансовый 4 4" xfId="398" xr:uid="{00000000-0005-0000-0000-0000C71D0000}"/>
    <cellStyle name="Финансовый 4 4 10" xfId="5046" xr:uid="{00000000-0005-0000-0000-0000C81D0000}"/>
    <cellStyle name="Финансовый 4 4 10 2" xfId="9327" xr:uid="{00000000-0005-0000-0000-0000C91D0000}"/>
    <cellStyle name="Финансовый 4 4 11" xfId="5168" xr:uid="{00000000-0005-0000-0000-0000CA1D0000}"/>
    <cellStyle name="Финансовый 4 4 12" xfId="9401" xr:uid="{00000000-0005-0000-0000-0000CB1D0000}"/>
    <cellStyle name="Финансовый 4 4 13" xfId="9668" xr:uid="{00000000-0005-0000-0000-0000CC1D0000}"/>
    <cellStyle name="Финансовый 4 4 14" xfId="9782" xr:uid="{FAEA222A-B7F3-4D8A-8E4E-C612B1B49530}"/>
    <cellStyle name="Финансовый 4 4 2" xfId="499" xr:uid="{00000000-0005-0000-0000-0000CD1D0000}"/>
    <cellStyle name="Финансовый 4 4 2 10" xfId="5226" xr:uid="{00000000-0005-0000-0000-0000CE1D0000}"/>
    <cellStyle name="Финансовый 4 4 2 11" xfId="9725" xr:uid="{00000000-0005-0000-0000-0000CF1D0000}"/>
    <cellStyle name="Финансовый 4 4 2 12" xfId="9839" xr:uid="{C8525DEA-9B6A-4FD7-9724-E50CAAA9BDDB}"/>
    <cellStyle name="Финансовый 4 4 2 2" xfId="685" xr:uid="{00000000-0005-0000-0000-0000D01D0000}"/>
    <cellStyle name="Финансовый 4 4 2 2 2" xfId="1006" xr:uid="{00000000-0005-0000-0000-0000D11D0000}"/>
    <cellStyle name="Финансовый 4 4 2 2 2 2" xfId="1608" xr:uid="{00000000-0005-0000-0000-0000D21D0000}"/>
    <cellStyle name="Финансовый 4 4 2 2 2 2 2" xfId="2567" xr:uid="{00000000-0005-0000-0000-0000D31D0000}"/>
    <cellStyle name="Финансовый 4 4 2 2 2 2 2 2" xfId="4839" xr:uid="{00000000-0005-0000-0000-0000D41D0000}"/>
    <cellStyle name="Финансовый 4 4 2 2 2 2 2 2 2" xfId="9128" xr:uid="{00000000-0005-0000-0000-0000D51D0000}"/>
    <cellStyle name="Финансовый 4 4 2 2 2 2 2 3" xfId="6994" xr:uid="{00000000-0005-0000-0000-0000D61D0000}"/>
    <cellStyle name="Финансовый 4 4 2 2 2 2 3" xfId="3889" xr:uid="{00000000-0005-0000-0000-0000D71D0000}"/>
    <cellStyle name="Финансовый 4 4 2 2 2 2 3 2" xfId="8180" xr:uid="{00000000-0005-0000-0000-0000D81D0000}"/>
    <cellStyle name="Финансовый 4 4 2 2 2 2 4" xfId="6046" xr:uid="{00000000-0005-0000-0000-0000D91D0000}"/>
    <cellStyle name="Финансовый 4 4 2 2 2 3" xfId="2095" xr:uid="{00000000-0005-0000-0000-0000DA1D0000}"/>
    <cellStyle name="Финансовый 4 4 2 2 2 3 2" xfId="4367" xr:uid="{00000000-0005-0000-0000-0000DB1D0000}"/>
    <cellStyle name="Финансовый 4 4 2 2 2 3 2 2" xfId="8656" xr:uid="{00000000-0005-0000-0000-0000DC1D0000}"/>
    <cellStyle name="Финансовый 4 4 2 2 2 3 3" xfId="6522" xr:uid="{00000000-0005-0000-0000-0000DD1D0000}"/>
    <cellStyle name="Финансовый 4 4 2 2 2 4" xfId="3417" xr:uid="{00000000-0005-0000-0000-0000DE1D0000}"/>
    <cellStyle name="Финансовый 4 4 2 2 2 4 2" xfId="7708" xr:uid="{00000000-0005-0000-0000-0000DF1D0000}"/>
    <cellStyle name="Финансовый 4 4 2 2 2 5" xfId="5571" xr:uid="{00000000-0005-0000-0000-0000E01D0000}"/>
    <cellStyle name="Финансовый 4 4 2 2 3" xfId="1380" xr:uid="{00000000-0005-0000-0000-0000E11D0000}"/>
    <cellStyle name="Финансовый 4 4 2 2 3 2" xfId="2339" xr:uid="{00000000-0005-0000-0000-0000E21D0000}"/>
    <cellStyle name="Финансовый 4 4 2 2 3 2 2" xfId="4611" xr:uid="{00000000-0005-0000-0000-0000E31D0000}"/>
    <cellStyle name="Финансовый 4 4 2 2 3 2 2 2" xfId="8900" xr:uid="{00000000-0005-0000-0000-0000E41D0000}"/>
    <cellStyle name="Финансовый 4 4 2 2 3 2 3" xfId="6766" xr:uid="{00000000-0005-0000-0000-0000E51D0000}"/>
    <cellStyle name="Финансовый 4 4 2 2 3 3" xfId="3661" xr:uid="{00000000-0005-0000-0000-0000E61D0000}"/>
    <cellStyle name="Финансовый 4 4 2 2 3 3 2" xfId="7952" xr:uid="{00000000-0005-0000-0000-0000E71D0000}"/>
    <cellStyle name="Финансовый 4 4 2 2 3 4" xfId="5818" xr:uid="{00000000-0005-0000-0000-0000E81D0000}"/>
    <cellStyle name="Финансовый 4 4 2 2 4" xfId="1866" xr:uid="{00000000-0005-0000-0000-0000E91D0000}"/>
    <cellStyle name="Финансовый 4 4 2 2 4 2" xfId="4139" xr:uid="{00000000-0005-0000-0000-0000EA1D0000}"/>
    <cellStyle name="Финансовый 4 4 2 2 4 2 2" xfId="8428" xr:uid="{00000000-0005-0000-0000-0000EB1D0000}"/>
    <cellStyle name="Финансовый 4 4 2 2 4 3" xfId="6294" xr:uid="{00000000-0005-0000-0000-0000EC1D0000}"/>
    <cellStyle name="Финансовый 4 4 2 2 5" xfId="3189" xr:uid="{00000000-0005-0000-0000-0000ED1D0000}"/>
    <cellStyle name="Финансовый 4 4 2 2 5 2" xfId="7480" xr:uid="{00000000-0005-0000-0000-0000EE1D0000}"/>
    <cellStyle name="Финансовый 4 4 2 2 6" xfId="5341" xr:uid="{00000000-0005-0000-0000-0000EF1D0000}"/>
    <cellStyle name="Финансовый 4 4 2 3" xfId="891" xr:uid="{00000000-0005-0000-0000-0000F01D0000}"/>
    <cellStyle name="Финансовый 4 4 2 3 2" xfId="1494" xr:uid="{00000000-0005-0000-0000-0000F11D0000}"/>
    <cellStyle name="Финансовый 4 4 2 3 2 2" xfId="2453" xr:uid="{00000000-0005-0000-0000-0000F21D0000}"/>
    <cellStyle name="Финансовый 4 4 2 3 2 2 2" xfId="4725" xr:uid="{00000000-0005-0000-0000-0000F31D0000}"/>
    <cellStyle name="Финансовый 4 4 2 3 2 2 2 2" xfId="9014" xr:uid="{00000000-0005-0000-0000-0000F41D0000}"/>
    <cellStyle name="Финансовый 4 4 2 3 2 2 3" xfId="6880" xr:uid="{00000000-0005-0000-0000-0000F51D0000}"/>
    <cellStyle name="Финансовый 4 4 2 3 2 3" xfId="3775" xr:uid="{00000000-0005-0000-0000-0000F61D0000}"/>
    <cellStyle name="Финансовый 4 4 2 3 2 3 2" xfId="8066" xr:uid="{00000000-0005-0000-0000-0000F71D0000}"/>
    <cellStyle name="Финансовый 4 4 2 3 2 4" xfId="5932" xr:uid="{00000000-0005-0000-0000-0000F81D0000}"/>
    <cellStyle name="Финансовый 4 4 2 3 3" xfId="1981" xr:uid="{00000000-0005-0000-0000-0000F91D0000}"/>
    <cellStyle name="Финансовый 4 4 2 3 3 2" xfId="4253" xr:uid="{00000000-0005-0000-0000-0000FA1D0000}"/>
    <cellStyle name="Финансовый 4 4 2 3 3 2 2" xfId="8542" xr:uid="{00000000-0005-0000-0000-0000FB1D0000}"/>
    <cellStyle name="Финансовый 4 4 2 3 3 3" xfId="6408" xr:uid="{00000000-0005-0000-0000-0000FC1D0000}"/>
    <cellStyle name="Финансовый 4 4 2 3 4" xfId="3303" xr:uid="{00000000-0005-0000-0000-0000FD1D0000}"/>
    <cellStyle name="Финансовый 4 4 2 3 4 2" xfId="7594" xr:uid="{00000000-0005-0000-0000-0000FE1D0000}"/>
    <cellStyle name="Финансовый 4 4 2 3 5" xfId="5457" xr:uid="{00000000-0005-0000-0000-0000FF1D0000}"/>
    <cellStyle name="Финансовый 4 4 2 4" xfId="1265" xr:uid="{00000000-0005-0000-0000-0000001E0000}"/>
    <cellStyle name="Финансовый 4 4 2 4 2" xfId="2225" xr:uid="{00000000-0005-0000-0000-0000011E0000}"/>
    <cellStyle name="Финансовый 4 4 2 4 2 2" xfId="4497" xr:uid="{00000000-0005-0000-0000-0000021E0000}"/>
    <cellStyle name="Финансовый 4 4 2 4 2 2 2" xfId="8786" xr:uid="{00000000-0005-0000-0000-0000031E0000}"/>
    <cellStyle name="Финансовый 4 4 2 4 2 3" xfId="6652" xr:uid="{00000000-0005-0000-0000-0000041E0000}"/>
    <cellStyle name="Финансовый 4 4 2 4 3" xfId="3547" xr:uid="{00000000-0005-0000-0000-0000051E0000}"/>
    <cellStyle name="Финансовый 4 4 2 4 3 2" xfId="7838" xr:uid="{00000000-0005-0000-0000-0000061E0000}"/>
    <cellStyle name="Финансовый 4 4 2 4 4" xfId="5704" xr:uid="{00000000-0005-0000-0000-0000071E0000}"/>
    <cellStyle name="Финансовый 4 4 2 5" xfId="1750" xr:uid="{00000000-0005-0000-0000-0000081E0000}"/>
    <cellStyle name="Финансовый 4 4 2 5 2" xfId="4025" xr:uid="{00000000-0005-0000-0000-0000091E0000}"/>
    <cellStyle name="Финансовый 4 4 2 5 2 2" xfId="8314" xr:uid="{00000000-0005-0000-0000-00000A1E0000}"/>
    <cellStyle name="Финансовый 4 4 2 5 3" xfId="6180" xr:uid="{00000000-0005-0000-0000-00000B1E0000}"/>
    <cellStyle name="Финансовый 4 4 2 6" xfId="2840" xr:uid="{00000000-0005-0000-0000-00000C1E0000}"/>
    <cellStyle name="Финансовый 4 4 2 6 2" xfId="4983" xr:uid="{00000000-0005-0000-0000-00000D1E0000}"/>
    <cellStyle name="Финансовый 4 4 2 6 2 2" xfId="9265" xr:uid="{00000000-0005-0000-0000-00000E1E0000}"/>
    <cellStyle name="Финансовый 4 4 2 6 3" xfId="7133" xr:uid="{00000000-0005-0000-0000-00000F1E0000}"/>
    <cellStyle name="Финансовый 4 4 2 7" xfId="2961" xr:uid="{00000000-0005-0000-0000-0000101E0000}"/>
    <cellStyle name="Финансовый 4 4 2 7 2" xfId="7252" xr:uid="{00000000-0005-0000-0000-0000111E0000}"/>
    <cellStyle name="Финансовый 4 4 2 8" xfId="3075" xr:uid="{00000000-0005-0000-0000-0000121E0000}"/>
    <cellStyle name="Финансовый 4 4 2 8 2" xfId="7366" xr:uid="{00000000-0005-0000-0000-0000131E0000}"/>
    <cellStyle name="Финансовый 4 4 2 9" xfId="5103" xr:uid="{00000000-0005-0000-0000-0000141E0000}"/>
    <cellStyle name="Финансовый 4 4 2 9 2" xfId="9384" xr:uid="{00000000-0005-0000-0000-0000151E0000}"/>
    <cellStyle name="Финансовый 4 4 3" xfId="626" xr:uid="{00000000-0005-0000-0000-0000161E0000}"/>
    <cellStyle name="Финансовый 4 4 3 2" xfId="949" xr:uid="{00000000-0005-0000-0000-0000171E0000}"/>
    <cellStyle name="Финансовый 4 4 3 2 2" xfId="1551" xr:uid="{00000000-0005-0000-0000-0000181E0000}"/>
    <cellStyle name="Финансовый 4 4 3 2 2 2" xfId="2510" xr:uid="{00000000-0005-0000-0000-0000191E0000}"/>
    <cellStyle name="Финансовый 4 4 3 2 2 2 2" xfId="4782" xr:uid="{00000000-0005-0000-0000-00001A1E0000}"/>
    <cellStyle name="Финансовый 4 4 3 2 2 2 2 2" xfId="9071" xr:uid="{00000000-0005-0000-0000-00001B1E0000}"/>
    <cellStyle name="Финансовый 4 4 3 2 2 2 3" xfId="6937" xr:uid="{00000000-0005-0000-0000-00001C1E0000}"/>
    <cellStyle name="Финансовый 4 4 3 2 2 3" xfId="3832" xr:uid="{00000000-0005-0000-0000-00001D1E0000}"/>
    <cellStyle name="Финансовый 4 4 3 2 2 3 2" xfId="8123" xr:uid="{00000000-0005-0000-0000-00001E1E0000}"/>
    <cellStyle name="Финансовый 4 4 3 2 2 4" xfId="5989" xr:uid="{00000000-0005-0000-0000-00001F1E0000}"/>
    <cellStyle name="Финансовый 4 4 3 2 3" xfId="2038" xr:uid="{00000000-0005-0000-0000-0000201E0000}"/>
    <cellStyle name="Финансовый 4 4 3 2 3 2" xfId="4310" xr:uid="{00000000-0005-0000-0000-0000211E0000}"/>
    <cellStyle name="Финансовый 4 4 3 2 3 2 2" xfId="8599" xr:uid="{00000000-0005-0000-0000-0000221E0000}"/>
    <cellStyle name="Финансовый 4 4 3 2 3 3" xfId="6465" xr:uid="{00000000-0005-0000-0000-0000231E0000}"/>
    <cellStyle name="Финансовый 4 4 3 2 4" xfId="3360" xr:uid="{00000000-0005-0000-0000-0000241E0000}"/>
    <cellStyle name="Финансовый 4 4 3 2 4 2" xfId="7651" xr:uid="{00000000-0005-0000-0000-0000251E0000}"/>
    <cellStyle name="Финансовый 4 4 3 2 5" xfId="5514" xr:uid="{00000000-0005-0000-0000-0000261E0000}"/>
    <cellStyle name="Финансовый 4 4 3 3" xfId="1323" xr:uid="{00000000-0005-0000-0000-0000271E0000}"/>
    <cellStyle name="Финансовый 4 4 3 3 2" xfId="2282" xr:uid="{00000000-0005-0000-0000-0000281E0000}"/>
    <cellStyle name="Финансовый 4 4 3 3 2 2" xfId="4554" xr:uid="{00000000-0005-0000-0000-0000291E0000}"/>
    <cellStyle name="Финансовый 4 4 3 3 2 2 2" xfId="8843" xr:uid="{00000000-0005-0000-0000-00002A1E0000}"/>
    <cellStyle name="Финансовый 4 4 3 3 2 3" xfId="6709" xr:uid="{00000000-0005-0000-0000-00002B1E0000}"/>
    <cellStyle name="Финансовый 4 4 3 3 3" xfId="3604" xr:uid="{00000000-0005-0000-0000-00002C1E0000}"/>
    <cellStyle name="Финансовый 4 4 3 3 3 2" xfId="7895" xr:uid="{00000000-0005-0000-0000-00002D1E0000}"/>
    <cellStyle name="Финансовый 4 4 3 3 4" xfId="5761" xr:uid="{00000000-0005-0000-0000-00002E1E0000}"/>
    <cellStyle name="Финансовый 4 4 3 4" xfId="1809" xr:uid="{00000000-0005-0000-0000-00002F1E0000}"/>
    <cellStyle name="Финансовый 4 4 3 4 2" xfId="4082" xr:uid="{00000000-0005-0000-0000-0000301E0000}"/>
    <cellStyle name="Финансовый 4 4 3 4 2 2" xfId="8371" xr:uid="{00000000-0005-0000-0000-0000311E0000}"/>
    <cellStyle name="Финансовый 4 4 3 4 3" xfId="6237" xr:uid="{00000000-0005-0000-0000-0000321E0000}"/>
    <cellStyle name="Финансовый 4 4 3 5" xfId="3132" xr:uid="{00000000-0005-0000-0000-0000331E0000}"/>
    <cellStyle name="Финансовый 4 4 3 5 2" xfId="7423" xr:uid="{00000000-0005-0000-0000-0000341E0000}"/>
    <cellStyle name="Финансовый 4 4 3 6" xfId="5284" xr:uid="{00000000-0005-0000-0000-0000351E0000}"/>
    <cellStyle name="Финансовый 4 4 4" xfId="834" xr:uid="{00000000-0005-0000-0000-0000361E0000}"/>
    <cellStyle name="Финансовый 4 4 4 2" xfId="1437" xr:uid="{00000000-0005-0000-0000-0000371E0000}"/>
    <cellStyle name="Финансовый 4 4 4 2 2" xfId="2396" xr:uid="{00000000-0005-0000-0000-0000381E0000}"/>
    <cellStyle name="Финансовый 4 4 4 2 2 2" xfId="4668" xr:uid="{00000000-0005-0000-0000-0000391E0000}"/>
    <cellStyle name="Финансовый 4 4 4 2 2 2 2" xfId="8957" xr:uid="{00000000-0005-0000-0000-00003A1E0000}"/>
    <cellStyle name="Финансовый 4 4 4 2 2 3" xfId="6823" xr:uid="{00000000-0005-0000-0000-00003B1E0000}"/>
    <cellStyle name="Финансовый 4 4 4 2 3" xfId="3718" xr:uid="{00000000-0005-0000-0000-00003C1E0000}"/>
    <cellStyle name="Финансовый 4 4 4 2 3 2" xfId="8009" xr:uid="{00000000-0005-0000-0000-00003D1E0000}"/>
    <cellStyle name="Финансовый 4 4 4 2 4" xfId="5875" xr:uid="{00000000-0005-0000-0000-00003E1E0000}"/>
    <cellStyle name="Финансовый 4 4 4 3" xfId="1924" xr:uid="{00000000-0005-0000-0000-00003F1E0000}"/>
    <cellStyle name="Финансовый 4 4 4 3 2" xfId="4196" xr:uid="{00000000-0005-0000-0000-0000401E0000}"/>
    <cellStyle name="Финансовый 4 4 4 3 2 2" xfId="8485" xr:uid="{00000000-0005-0000-0000-0000411E0000}"/>
    <cellStyle name="Финансовый 4 4 4 3 3" xfId="6351" xr:uid="{00000000-0005-0000-0000-0000421E0000}"/>
    <cellStyle name="Финансовый 4 4 4 4" xfId="3246" xr:uid="{00000000-0005-0000-0000-0000431E0000}"/>
    <cellStyle name="Финансовый 4 4 4 4 2" xfId="7537" xr:uid="{00000000-0005-0000-0000-0000441E0000}"/>
    <cellStyle name="Финансовый 4 4 4 5" xfId="5400" xr:uid="{00000000-0005-0000-0000-0000451E0000}"/>
    <cellStyle name="Финансовый 4 4 5" xfId="1208" xr:uid="{00000000-0005-0000-0000-0000461E0000}"/>
    <cellStyle name="Финансовый 4 4 5 2" xfId="2168" xr:uid="{00000000-0005-0000-0000-0000471E0000}"/>
    <cellStyle name="Финансовый 4 4 5 2 2" xfId="4440" xr:uid="{00000000-0005-0000-0000-0000481E0000}"/>
    <cellStyle name="Финансовый 4 4 5 2 2 2" xfId="8729" xr:uid="{00000000-0005-0000-0000-0000491E0000}"/>
    <cellStyle name="Финансовый 4 4 5 2 3" xfId="6595" xr:uid="{00000000-0005-0000-0000-00004A1E0000}"/>
    <cellStyle name="Финансовый 4 4 5 3" xfId="3490" xr:uid="{00000000-0005-0000-0000-00004B1E0000}"/>
    <cellStyle name="Финансовый 4 4 5 3 2" xfId="7781" xr:uid="{00000000-0005-0000-0000-00004C1E0000}"/>
    <cellStyle name="Финансовый 4 4 5 4" xfId="5647" xr:uid="{00000000-0005-0000-0000-00004D1E0000}"/>
    <cellStyle name="Финансовый 4 4 6" xfId="1693" xr:uid="{00000000-0005-0000-0000-00004E1E0000}"/>
    <cellStyle name="Финансовый 4 4 6 2" xfId="3968" xr:uid="{00000000-0005-0000-0000-00004F1E0000}"/>
    <cellStyle name="Финансовый 4 4 6 2 2" xfId="8257" xr:uid="{00000000-0005-0000-0000-0000501E0000}"/>
    <cellStyle name="Финансовый 4 4 6 3" xfId="6123" xr:uid="{00000000-0005-0000-0000-0000511E0000}"/>
    <cellStyle name="Финансовый 4 4 7" xfId="2783" xr:uid="{00000000-0005-0000-0000-0000521E0000}"/>
    <cellStyle name="Финансовый 4 4 7 2" xfId="4926" xr:uid="{00000000-0005-0000-0000-0000531E0000}"/>
    <cellStyle name="Финансовый 4 4 7 2 2" xfId="9208" xr:uid="{00000000-0005-0000-0000-0000541E0000}"/>
    <cellStyle name="Финансовый 4 4 7 3" xfId="7076" xr:uid="{00000000-0005-0000-0000-0000551E0000}"/>
    <cellStyle name="Финансовый 4 4 8" xfId="2904" xr:uid="{00000000-0005-0000-0000-0000561E0000}"/>
    <cellStyle name="Финансовый 4 4 8 2" xfId="7195" xr:uid="{00000000-0005-0000-0000-0000571E0000}"/>
    <cellStyle name="Финансовый 4 4 9" xfId="3018" xr:uid="{00000000-0005-0000-0000-0000581E0000}"/>
    <cellStyle name="Финансовый 4 4 9 2" xfId="7309" xr:uid="{00000000-0005-0000-0000-0000591E0000}"/>
    <cellStyle name="Финансовый 4 5" xfId="460" xr:uid="{00000000-0005-0000-0000-00005A1E0000}"/>
    <cellStyle name="Финансовый 4 5 10" xfId="5188" xr:uid="{00000000-0005-0000-0000-00005B1E0000}"/>
    <cellStyle name="Финансовый 4 5 11" xfId="9687" xr:uid="{00000000-0005-0000-0000-00005C1E0000}"/>
    <cellStyle name="Финансовый 4 5 12" xfId="9801" xr:uid="{06B9643E-7C4D-43F0-AF38-2E9426F1469F}"/>
    <cellStyle name="Финансовый 4 5 2" xfId="647" xr:uid="{00000000-0005-0000-0000-00005D1E0000}"/>
    <cellStyle name="Финансовый 4 5 2 2" xfId="968" xr:uid="{00000000-0005-0000-0000-00005E1E0000}"/>
    <cellStyle name="Финансовый 4 5 2 2 2" xfId="1570" xr:uid="{00000000-0005-0000-0000-00005F1E0000}"/>
    <cellStyle name="Финансовый 4 5 2 2 2 2" xfId="2529" xr:uid="{00000000-0005-0000-0000-0000601E0000}"/>
    <cellStyle name="Финансовый 4 5 2 2 2 2 2" xfId="4801" xr:uid="{00000000-0005-0000-0000-0000611E0000}"/>
    <cellStyle name="Финансовый 4 5 2 2 2 2 2 2" xfId="9090" xr:uid="{00000000-0005-0000-0000-0000621E0000}"/>
    <cellStyle name="Финансовый 4 5 2 2 2 2 3" xfId="6956" xr:uid="{00000000-0005-0000-0000-0000631E0000}"/>
    <cellStyle name="Финансовый 4 5 2 2 2 3" xfId="3851" xr:uid="{00000000-0005-0000-0000-0000641E0000}"/>
    <cellStyle name="Финансовый 4 5 2 2 2 3 2" xfId="8142" xr:uid="{00000000-0005-0000-0000-0000651E0000}"/>
    <cellStyle name="Финансовый 4 5 2 2 2 4" xfId="6008" xr:uid="{00000000-0005-0000-0000-0000661E0000}"/>
    <cellStyle name="Финансовый 4 5 2 2 3" xfId="2057" xr:uid="{00000000-0005-0000-0000-0000671E0000}"/>
    <cellStyle name="Финансовый 4 5 2 2 3 2" xfId="4329" xr:uid="{00000000-0005-0000-0000-0000681E0000}"/>
    <cellStyle name="Финансовый 4 5 2 2 3 2 2" xfId="8618" xr:uid="{00000000-0005-0000-0000-0000691E0000}"/>
    <cellStyle name="Финансовый 4 5 2 2 3 3" xfId="6484" xr:uid="{00000000-0005-0000-0000-00006A1E0000}"/>
    <cellStyle name="Финансовый 4 5 2 2 4" xfId="3379" xr:uid="{00000000-0005-0000-0000-00006B1E0000}"/>
    <cellStyle name="Финансовый 4 5 2 2 4 2" xfId="7670" xr:uid="{00000000-0005-0000-0000-00006C1E0000}"/>
    <cellStyle name="Финансовый 4 5 2 2 5" xfId="5533" xr:uid="{00000000-0005-0000-0000-00006D1E0000}"/>
    <cellStyle name="Финансовый 4 5 2 3" xfId="1342" xr:uid="{00000000-0005-0000-0000-00006E1E0000}"/>
    <cellStyle name="Финансовый 4 5 2 3 2" xfId="2301" xr:uid="{00000000-0005-0000-0000-00006F1E0000}"/>
    <cellStyle name="Финансовый 4 5 2 3 2 2" xfId="4573" xr:uid="{00000000-0005-0000-0000-0000701E0000}"/>
    <cellStyle name="Финансовый 4 5 2 3 2 2 2" xfId="8862" xr:uid="{00000000-0005-0000-0000-0000711E0000}"/>
    <cellStyle name="Финансовый 4 5 2 3 2 3" xfId="6728" xr:uid="{00000000-0005-0000-0000-0000721E0000}"/>
    <cellStyle name="Финансовый 4 5 2 3 3" xfId="3623" xr:uid="{00000000-0005-0000-0000-0000731E0000}"/>
    <cellStyle name="Финансовый 4 5 2 3 3 2" xfId="7914" xr:uid="{00000000-0005-0000-0000-0000741E0000}"/>
    <cellStyle name="Финансовый 4 5 2 3 4" xfId="5780" xr:uid="{00000000-0005-0000-0000-0000751E0000}"/>
    <cellStyle name="Финансовый 4 5 2 4" xfId="1828" xr:uid="{00000000-0005-0000-0000-0000761E0000}"/>
    <cellStyle name="Финансовый 4 5 2 4 2" xfId="4101" xr:uid="{00000000-0005-0000-0000-0000771E0000}"/>
    <cellStyle name="Финансовый 4 5 2 4 2 2" xfId="8390" xr:uid="{00000000-0005-0000-0000-0000781E0000}"/>
    <cellStyle name="Финансовый 4 5 2 4 3" xfId="6256" xr:uid="{00000000-0005-0000-0000-0000791E0000}"/>
    <cellStyle name="Финансовый 4 5 2 5" xfId="3151" xr:uid="{00000000-0005-0000-0000-00007A1E0000}"/>
    <cellStyle name="Финансовый 4 5 2 5 2" xfId="7442" xr:uid="{00000000-0005-0000-0000-00007B1E0000}"/>
    <cellStyle name="Финансовый 4 5 2 6" xfId="5303" xr:uid="{00000000-0005-0000-0000-00007C1E0000}"/>
    <cellStyle name="Финансовый 4 5 3" xfId="853" xr:uid="{00000000-0005-0000-0000-00007D1E0000}"/>
    <cellStyle name="Финансовый 4 5 3 2" xfId="1456" xr:uid="{00000000-0005-0000-0000-00007E1E0000}"/>
    <cellStyle name="Финансовый 4 5 3 2 2" xfId="2415" xr:uid="{00000000-0005-0000-0000-00007F1E0000}"/>
    <cellStyle name="Финансовый 4 5 3 2 2 2" xfId="4687" xr:uid="{00000000-0005-0000-0000-0000801E0000}"/>
    <cellStyle name="Финансовый 4 5 3 2 2 2 2" xfId="8976" xr:uid="{00000000-0005-0000-0000-0000811E0000}"/>
    <cellStyle name="Финансовый 4 5 3 2 2 3" xfId="6842" xr:uid="{00000000-0005-0000-0000-0000821E0000}"/>
    <cellStyle name="Финансовый 4 5 3 2 3" xfId="3737" xr:uid="{00000000-0005-0000-0000-0000831E0000}"/>
    <cellStyle name="Финансовый 4 5 3 2 3 2" xfId="8028" xr:uid="{00000000-0005-0000-0000-0000841E0000}"/>
    <cellStyle name="Финансовый 4 5 3 2 4" xfId="5894" xr:uid="{00000000-0005-0000-0000-0000851E0000}"/>
    <cellStyle name="Финансовый 4 5 3 3" xfId="1943" xr:uid="{00000000-0005-0000-0000-0000861E0000}"/>
    <cellStyle name="Финансовый 4 5 3 3 2" xfId="4215" xr:uid="{00000000-0005-0000-0000-0000871E0000}"/>
    <cellStyle name="Финансовый 4 5 3 3 2 2" xfId="8504" xr:uid="{00000000-0005-0000-0000-0000881E0000}"/>
    <cellStyle name="Финансовый 4 5 3 3 3" xfId="6370" xr:uid="{00000000-0005-0000-0000-0000891E0000}"/>
    <cellStyle name="Финансовый 4 5 3 4" xfId="3265" xr:uid="{00000000-0005-0000-0000-00008A1E0000}"/>
    <cellStyle name="Финансовый 4 5 3 4 2" xfId="7556" xr:uid="{00000000-0005-0000-0000-00008B1E0000}"/>
    <cellStyle name="Финансовый 4 5 3 5" xfId="5419" xr:uid="{00000000-0005-0000-0000-00008C1E0000}"/>
    <cellStyle name="Финансовый 4 5 4" xfId="1227" xr:uid="{00000000-0005-0000-0000-00008D1E0000}"/>
    <cellStyle name="Финансовый 4 5 4 2" xfId="2187" xr:uid="{00000000-0005-0000-0000-00008E1E0000}"/>
    <cellStyle name="Финансовый 4 5 4 2 2" xfId="4459" xr:uid="{00000000-0005-0000-0000-00008F1E0000}"/>
    <cellStyle name="Финансовый 4 5 4 2 2 2" xfId="8748" xr:uid="{00000000-0005-0000-0000-0000901E0000}"/>
    <cellStyle name="Финансовый 4 5 4 2 3" xfId="6614" xr:uid="{00000000-0005-0000-0000-0000911E0000}"/>
    <cellStyle name="Финансовый 4 5 4 3" xfId="3509" xr:uid="{00000000-0005-0000-0000-0000921E0000}"/>
    <cellStyle name="Финансовый 4 5 4 3 2" xfId="7800" xr:uid="{00000000-0005-0000-0000-0000931E0000}"/>
    <cellStyle name="Финансовый 4 5 4 4" xfId="5666" xr:uid="{00000000-0005-0000-0000-0000941E0000}"/>
    <cellStyle name="Финансовый 4 5 5" xfId="1712" xr:uid="{00000000-0005-0000-0000-0000951E0000}"/>
    <cellStyle name="Финансовый 4 5 5 2" xfId="3987" xr:uid="{00000000-0005-0000-0000-0000961E0000}"/>
    <cellStyle name="Финансовый 4 5 5 2 2" xfId="8276" xr:uid="{00000000-0005-0000-0000-0000971E0000}"/>
    <cellStyle name="Финансовый 4 5 5 3" xfId="6142" xr:uid="{00000000-0005-0000-0000-0000981E0000}"/>
    <cellStyle name="Финансовый 4 5 6" xfId="2802" xr:uid="{00000000-0005-0000-0000-0000991E0000}"/>
    <cellStyle name="Финансовый 4 5 6 2" xfId="4945" xr:uid="{00000000-0005-0000-0000-00009A1E0000}"/>
    <cellStyle name="Финансовый 4 5 6 2 2" xfId="9227" xr:uid="{00000000-0005-0000-0000-00009B1E0000}"/>
    <cellStyle name="Финансовый 4 5 6 3" xfId="7095" xr:uid="{00000000-0005-0000-0000-00009C1E0000}"/>
    <cellStyle name="Финансовый 4 5 7" xfId="2923" xr:uid="{00000000-0005-0000-0000-00009D1E0000}"/>
    <cellStyle name="Финансовый 4 5 7 2" xfId="7214" xr:uid="{00000000-0005-0000-0000-00009E1E0000}"/>
    <cellStyle name="Финансовый 4 5 8" xfId="3037" xr:uid="{00000000-0005-0000-0000-00009F1E0000}"/>
    <cellStyle name="Финансовый 4 5 8 2" xfId="7328" xr:uid="{00000000-0005-0000-0000-0000A01E0000}"/>
    <cellStyle name="Финансовый 4 5 9" xfId="5065" xr:uid="{00000000-0005-0000-0000-0000A11E0000}"/>
    <cellStyle name="Финансовый 4 5 9 2" xfId="9346" xr:uid="{00000000-0005-0000-0000-0000A21E0000}"/>
    <cellStyle name="Финансовый 4 6" xfId="574" xr:uid="{00000000-0005-0000-0000-0000A31E0000}"/>
    <cellStyle name="Финансовый 4 6 2" xfId="911" xr:uid="{00000000-0005-0000-0000-0000A41E0000}"/>
    <cellStyle name="Финансовый 4 6 2 2" xfId="1513" xr:uid="{00000000-0005-0000-0000-0000A51E0000}"/>
    <cellStyle name="Финансовый 4 6 2 2 2" xfId="2472" xr:uid="{00000000-0005-0000-0000-0000A61E0000}"/>
    <cellStyle name="Финансовый 4 6 2 2 2 2" xfId="4744" xr:uid="{00000000-0005-0000-0000-0000A71E0000}"/>
    <cellStyle name="Финансовый 4 6 2 2 2 2 2" xfId="9033" xr:uid="{00000000-0005-0000-0000-0000A81E0000}"/>
    <cellStyle name="Финансовый 4 6 2 2 2 3" xfId="6899" xr:uid="{00000000-0005-0000-0000-0000A91E0000}"/>
    <cellStyle name="Финансовый 4 6 2 2 3" xfId="3794" xr:uid="{00000000-0005-0000-0000-0000AA1E0000}"/>
    <cellStyle name="Финансовый 4 6 2 2 3 2" xfId="8085" xr:uid="{00000000-0005-0000-0000-0000AB1E0000}"/>
    <cellStyle name="Финансовый 4 6 2 2 4" xfId="5951" xr:uid="{00000000-0005-0000-0000-0000AC1E0000}"/>
    <cellStyle name="Финансовый 4 6 2 3" xfId="2000" xr:uid="{00000000-0005-0000-0000-0000AD1E0000}"/>
    <cellStyle name="Финансовый 4 6 2 3 2" xfId="4272" xr:uid="{00000000-0005-0000-0000-0000AE1E0000}"/>
    <cellStyle name="Финансовый 4 6 2 3 2 2" xfId="8561" xr:uid="{00000000-0005-0000-0000-0000AF1E0000}"/>
    <cellStyle name="Финансовый 4 6 2 3 3" xfId="6427" xr:uid="{00000000-0005-0000-0000-0000B01E0000}"/>
    <cellStyle name="Финансовый 4 6 2 4" xfId="3322" xr:uid="{00000000-0005-0000-0000-0000B11E0000}"/>
    <cellStyle name="Финансовый 4 6 2 4 2" xfId="7613" xr:uid="{00000000-0005-0000-0000-0000B21E0000}"/>
    <cellStyle name="Финансовый 4 6 2 5" xfId="5476" xr:uid="{00000000-0005-0000-0000-0000B31E0000}"/>
    <cellStyle name="Финансовый 4 6 3" xfId="1285" xr:uid="{00000000-0005-0000-0000-0000B41E0000}"/>
    <cellStyle name="Финансовый 4 6 3 2" xfId="2244" xr:uid="{00000000-0005-0000-0000-0000B51E0000}"/>
    <cellStyle name="Финансовый 4 6 3 2 2" xfId="4516" xr:uid="{00000000-0005-0000-0000-0000B61E0000}"/>
    <cellStyle name="Финансовый 4 6 3 2 2 2" xfId="8805" xr:uid="{00000000-0005-0000-0000-0000B71E0000}"/>
    <cellStyle name="Финансовый 4 6 3 2 3" xfId="6671" xr:uid="{00000000-0005-0000-0000-0000B81E0000}"/>
    <cellStyle name="Финансовый 4 6 3 3" xfId="3566" xr:uid="{00000000-0005-0000-0000-0000B91E0000}"/>
    <cellStyle name="Финансовый 4 6 3 3 2" xfId="7857" xr:uid="{00000000-0005-0000-0000-0000BA1E0000}"/>
    <cellStyle name="Финансовый 4 6 3 4" xfId="5723" xr:uid="{00000000-0005-0000-0000-0000BB1E0000}"/>
    <cellStyle name="Финансовый 4 6 4" xfId="1770" xr:uid="{00000000-0005-0000-0000-0000BC1E0000}"/>
    <cellStyle name="Финансовый 4 6 4 2" xfId="4044" xr:uid="{00000000-0005-0000-0000-0000BD1E0000}"/>
    <cellStyle name="Финансовый 4 6 4 2 2" xfId="8333" xr:uid="{00000000-0005-0000-0000-0000BE1E0000}"/>
    <cellStyle name="Финансовый 4 6 4 3" xfId="6199" xr:uid="{00000000-0005-0000-0000-0000BF1E0000}"/>
    <cellStyle name="Финансовый 4 6 5" xfId="3094" xr:uid="{00000000-0005-0000-0000-0000C01E0000}"/>
    <cellStyle name="Финансовый 4 6 5 2" xfId="7385" xr:uid="{00000000-0005-0000-0000-0000C11E0000}"/>
    <cellStyle name="Финансовый 4 6 6" xfId="5245" xr:uid="{00000000-0005-0000-0000-0000C21E0000}"/>
    <cellStyle name="Финансовый 4 7" xfId="796" xr:uid="{00000000-0005-0000-0000-0000C31E0000}"/>
    <cellStyle name="Финансовый 4 7 2" xfId="1399" xr:uid="{00000000-0005-0000-0000-0000C41E0000}"/>
    <cellStyle name="Финансовый 4 7 2 2" xfId="2358" xr:uid="{00000000-0005-0000-0000-0000C51E0000}"/>
    <cellStyle name="Финансовый 4 7 2 2 2" xfId="4630" xr:uid="{00000000-0005-0000-0000-0000C61E0000}"/>
    <cellStyle name="Финансовый 4 7 2 2 2 2" xfId="8919" xr:uid="{00000000-0005-0000-0000-0000C71E0000}"/>
    <cellStyle name="Финансовый 4 7 2 2 3" xfId="6785" xr:uid="{00000000-0005-0000-0000-0000C81E0000}"/>
    <cellStyle name="Финансовый 4 7 2 3" xfId="3680" xr:uid="{00000000-0005-0000-0000-0000C91E0000}"/>
    <cellStyle name="Финансовый 4 7 2 3 2" xfId="7971" xr:uid="{00000000-0005-0000-0000-0000CA1E0000}"/>
    <cellStyle name="Финансовый 4 7 2 4" xfId="5837" xr:uid="{00000000-0005-0000-0000-0000CB1E0000}"/>
    <cellStyle name="Финансовый 4 7 3" xfId="1886" xr:uid="{00000000-0005-0000-0000-0000CC1E0000}"/>
    <cellStyle name="Финансовый 4 7 3 2" xfId="4158" xr:uid="{00000000-0005-0000-0000-0000CD1E0000}"/>
    <cellStyle name="Финансовый 4 7 3 2 2" xfId="8447" xr:uid="{00000000-0005-0000-0000-0000CE1E0000}"/>
    <cellStyle name="Финансовый 4 7 3 3" xfId="6313" xr:uid="{00000000-0005-0000-0000-0000CF1E0000}"/>
    <cellStyle name="Финансовый 4 7 4" xfId="3208" xr:uid="{00000000-0005-0000-0000-0000D01E0000}"/>
    <cellStyle name="Финансовый 4 7 4 2" xfId="7499" xr:uid="{00000000-0005-0000-0000-0000D11E0000}"/>
    <cellStyle name="Финансовый 4 7 5" xfId="5362" xr:uid="{00000000-0005-0000-0000-0000D21E0000}"/>
    <cellStyle name="Финансовый 4 8" xfId="1170" xr:uid="{00000000-0005-0000-0000-0000D31E0000}"/>
    <cellStyle name="Финансовый 4 8 2" xfId="2130" xr:uid="{00000000-0005-0000-0000-0000D41E0000}"/>
    <cellStyle name="Финансовый 4 8 2 2" xfId="4402" xr:uid="{00000000-0005-0000-0000-0000D51E0000}"/>
    <cellStyle name="Финансовый 4 8 2 2 2" xfId="8691" xr:uid="{00000000-0005-0000-0000-0000D61E0000}"/>
    <cellStyle name="Финансовый 4 8 2 3" xfId="6557" xr:uid="{00000000-0005-0000-0000-0000D71E0000}"/>
    <cellStyle name="Финансовый 4 8 3" xfId="3452" xr:uid="{00000000-0005-0000-0000-0000D81E0000}"/>
    <cellStyle name="Финансовый 4 8 3 2" xfId="7743" xr:uid="{00000000-0005-0000-0000-0000D91E0000}"/>
    <cellStyle name="Финансовый 4 8 4" xfId="5609" xr:uid="{00000000-0005-0000-0000-0000DA1E0000}"/>
    <cellStyle name="Финансовый 4 9" xfId="1653" xr:uid="{00000000-0005-0000-0000-0000DB1E0000}"/>
    <cellStyle name="Финансовый 4 9 2" xfId="3930" xr:uid="{00000000-0005-0000-0000-0000DC1E0000}"/>
    <cellStyle name="Финансовый 4 9 2 2" xfId="8219" xr:uid="{00000000-0005-0000-0000-0000DD1E0000}"/>
    <cellStyle name="Финансовый 4 9 3" xfId="6085" xr:uid="{00000000-0005-0000-0000-0000DE1E0000}"/>
    <cellStyle name="Финансовый 40" xfId="2643" xr:uid="{00000000-0005-0000-0000-0000DF1E0000}"/>
    <cellStyle name="Финансовый 41" xfId="2644" xr:uid="{00000000-0005-0000-0000-0000E01E0000}"/>
    <cellStyle name="Финансовый 42" xfId="2645" xr:uid="{00000000-0005-0000-0000-0000E11E0000}"/>
    <cellStyle name="Финансовый 43" xfId="2646" xr:uid="{00000000-0005-0000-0000-0000E21E0000}"/>
    <cellStyle name="Финансовый 44" xfId="2647" xr:uid="{00000000-0005-0000-0000-0000E31E0000}"/>
    <cellStyle name="Финансовый 45" xfId="2648" xr:uid="{00000000-0005-0000-0000-0000E41E0000}"/>
    <cellStyle name="Финансовый 46" xfId="2649" xr:uid="{00000000-0005-0000-0000-0000E51E0000}"/>
    <cellStyle name="Финансовый 47" xfId="2650" xr:uid="{00000000-0005-0000-0000-0000E61E0000}"/>
    <cellStyle name="Финансовый 471" xfId="2681" xr:uid="{00000000-0005-0000-0000-0000E71E0000}"/>
    <cellStyle name="Финансовый 48" xfId="2651" xr:uid="{00000000-0005-0000-0000-0000E81E0000}"/>
    <cellStyle name="Финансовый 49" xfId="2652" xr:uid="{00000000-0005-0000-0000-0000E91E0000}"/>
    <cellStyle name="Финансовый 5" xfId="204" xr:uid="{00000000-0005-0000-0000-0000EA1E0000}"/>
    <cellStyle name="Финансовый 5 10" xfId="2612" xr:uid="{00000000-0005-0000-0000-0000EB1E0000}"/>
    <cellStyle name="Финансовый 5 11" xfId="2749" xr:uid="{00000000-0005-0000-0000-0000EC1E0000}"/>
    <cellStyle name="Финансовый 5 11 2" xfId="4892" xr:uid="{00000000-0005-0000-0000-0000ED1E0000}"/>
    <cellStyle name="Финансовый 5 11 2 2" xfId="9174" xr:uid="{00000000-0005-0000-0000-0000EE1E0000}"/>
    <cellStyle name="Финансовый 5 11 3" xfId="7042" xr:uid="{00000000-0005-0000-0000-0000EF1E0000}"/>
    <cellStyle name="Финансовый 5 12" xfId="2870" xr:uid="{00000000-0005-0000-0000-0000F01E0000}"/>
    <cellStyle name="Финансовый 5 12 2" xfId="7161" xr:uid="{00000000-0005-0000-0000-0000F11E0000}"/>
    <cellStyle name="Финансовый 5 13" xfId="2984" xr:uid="{00000000-0005-0000-0000-0000F21E0000}"/>
    <cellStyle name="Финансовый 5 13 2" xfId="7275" xr:uid="{00000000-0005-0000-0000-0000F31E0000}"/>
    <cellStyle name="Финансовый 5 14" xfId="5012" xr:uid="{00000000-0005-0000-0000-0000F41E0000}"/>
    <cellStyle name="Финансовый 5 14 2" xfId="9293" xr:uid="{00000000-0005-0000-0000-0000F51E0000}"/>
    <cellStyle name="Финансовый 5 15" xfId="5130" xr:uid="{00000000-0005-0000-0000-0000F61E0000}"/>
    <cellStyle name="Финансовый 5 16" xfId="9582" xr:uid="{00000000-0005-0000-0000-0000F71E0000}"/>
    <cellStyle name="Финансовый 5 17" xfId="9634" xr:uid="{00000000-0005-0000-0000-0000F81E0000}"/>
    <cellStyle name="Финансовый 5 18" xfId="9748" xr:uid="{EC14125C-C4E9-46CD-B5B4-3DDD3F949D9D}"/>
    <cellStyle name="Финансовый 5 2" xfId="281" xr:uid="{00000000-0005-0000-0000-0000F91E0000}"/>
    <cellStyle name="Финансовый 5 2 10" xfId="2880" xr:uid="{00000000-0005-0000-0000-0000FA1E0000}"/>
    <cellStyle name="Финансовый 5 2 10 2" xfId="7171" xr:uid="{00000000-0005-0000-0000-0000FB1E0000}"/>
    <cellStyle name="Финансовый 5 2 11" xfId="2994" xr:uid="{00000000-0005-0000-0000-0000FC1E0000}"/>
    <cellStyle name="Финансовый 5 2 11 2" xfId="7285" xr:uid="{00000000-0005-0000-0000-0000FD1E0000}"/>
    <cellStyle name="Финансовый 5 2 12" xfId="5022" xr:uid="{00000000-0005-0000-0000-0000FE1E0000}"/>
    <cellStyle name="Финансовый 5 2 12 2" xfId="9303" xr:uid="{00000000-0005-0000-0000-0000FF1E0000}"/>
    <cellStyle name="Финансовый 5 2 13" xfId="5144" xr:uid="{00000000-0005-0000-0000-0000001F0000}"/>
    <cellStyle name="Финансовый 5 2 14" xfId="9620" xr:uid="{00000000-0005-0000-0000-0000011F0000}"/>
    <cellStyle name="Финансовый 5 2 15" xfId="9644" xr:uid="{00000000-0005-0000-0000-0000021F0000}"/>
    <cellStyle name="Финансовый 5 2 16" xfId="9758" xr:uid="{E208955C-CE1D-42A9-B899-FAD7EF94A09F}"/>
    <cellStyle name="Финансовый 5 2 2" xfId="388" xr:uid="{00000000-0005-0000-0000-0000031F0000}"/>
    <cellStyle name="Финансовый 5 2 2 10" xfId="5041" xr:uid="{00000000-0005-0000-0000-0000041F0000}"/>
    <cellStyle name="Финансовый 5 2 2 10 2" xfId="9322" xr:uid="{00000000-0005-0000-0000-0000051F0000}"/>
    <cellStyle name="Финансовый 5 2 2 11" xfId="5163" xr:uid="{00000000-0005-0000-0000-0000061F0000}"/>
    <cellStyle name="Финансовый 5 2 2 12" xfId="9663" xr:uid="{00000000-0005-0000-0000-0000071F0000}"/>
    <cellStyle name="Финансовый 5 2 2 13" xfId="9777" xr:uid="{54FC5CC3-C09E-4363-89AE-ABF85EBD49E5}"/>
    <cellStyle name="Финансовый 5 2 2 2" xfId="494" xr:uid="{00000000-0005-0000-0000-0000081F0000}"/>
    <cellStyle name="Финансовый 5 2 2 2 10" xfId="5221" xr:uid="{00000000-0005-0000-0000-0000091F0000}"/>
    <cellStyle name="Финансовый 5 2 2 2 11" xfId="9720" xr:uid="{00000000-0005-0000-0000-00000A1F0000}"/>
    <cellStyle name="Финансовый 5 2 2 2 12" xfId="9834" xr:uid="{6CED6CF1-B8E5-4A63-A826-8766830CA983}"/>
    <cellStyle name="Финансовый 5 2 2 2 2" xfId="680" xr:uid="{00000000-0005-0000-0000-00000B1F0000}"/>
    <cellStyle name="Финансовый 5 2 2 2 2 2" xfId="1001" xr:uid="{00000000-0005-0000-0000-00000C1F0000}"/>
    <cellStyle name="Финансовый 5 2 2 2 2 2 2" xfId="1603" xr:uid="{00000000-0005-0000-0000-00000D1F0000}"/>
    <cellStyle name="Финансовый 5 2 2 2 2 2 2 2" xfId="2562" xr:uid="{00000000-0005-0000-0000-00000E1F0000}"/>
    <cellStyle name="Финансовый 5 2 2 2 2 2 2 2 2" xfId="4834" xr:uid="{00000000-0005-0000-0000-00000F1F0000}"/>
    <cellStyle name="Финансовый 5 2 2 2 2 2 2 2 2 2" xfId="9123" xr:uid="{00000000-0005-0000-0000-0000101F0000}"/>
    <cellStyle name="Финансовый 5 2 2 2 2 2 2 2 3" xfId="6989" xr:uid="{00000000-0005-0000-0000-0000111F0000}"/>
    <cellStyle name="Финансовый 5 2 2 2 2 2 2 3" xfId="3884" xr:uid="{00000000-0005-0000-0000-0000121F0000}"/>
    <cellStyle name="Финансовый 5 2 2 2 2 2 2 3 2" xfId="8175" xr:uid="{00000000-0005-0000-0000-0000131F0000}"/>
    <cellStyle name="Финансовый 5 2 2 2 2 2 2 4" xfId="6041" xr:uid="{00000000-0005-0000-0000-0000141F0000}"/>
    <cellStyle name="Финансовый 5 2 2 2 2 2 3" xfId="2090" xr:uid="{00000000-0005-0000-0000-0000151F0000}"/>
    <cellStyle name="Финансовый 5 2 2 2 2 2 3 2" xfId="4362" xr:uid="{00000000-0005-0000-0000-0000161F0000}"/>
    <cellStyle name="Финансовый 5 2 2 2 2 2 3 2 2" xfId="8651" xr:uid="{00000000-0005-0000-0000-0000171F0000}"/>
    <cellStyle name="Финансовый 5 2 2 2 2 2 3 3" xfId="6517" xr:uid="{00000000-0005-0000-0000-0000181F0000}"/>
    <cellStyle name="Финансовый 5 2 2 2 2 2 4" xfId="3412" xr:uid="{00000000-0005-0000-0000-0000191F0000}"/>
    <cellStyle name="Финансовый 5 2 2 2 2 2 4 2" xfId="7703" xr:uid="{00000000-0005-0000-0000-00001A1F0000}"/>
    <cellStyle name="Финансовый 5 2 2 2 2 2 5" xfId="5566" xr:uid="{00000000-0005-0000-0000-00001B1F0000}"/>
    <cellStyle name="Финансовый 5 2 2 2 2 3" xfId="1375" xr:uid="{00000000-0005-0000-0000-00001C1F0000}"/>
    <cellStyle name="Финансовый 5 2 2 2 2 3 2" xfId="2334" xr:uid="{00000000-0005-0000-0000-00001D1F0000}"/>
    <cellStyle name="Финансовый 5 2 2 2 2 3 2 2" xfId="4606" xr:uid="{00000000-0005-0000-0000-00001E1F0000}"/>
    <cellStyle name="Финансовый 5 2 2 2 2 3 2 2 2" xfId="8895" xr:uid="{00000000-0005-0000-0000-00001F1F0000}"/>
    <cellStyle name="Финансовый 5 2 2 2 2 3 2 3" xfId="6761" xr:uid="{00000000-0005-0000-0000-0000201F0000}"/>
    <cellStyle name="Финансовый 5 2 2 2 2 3 3" xfId="3656" xr:uid="{00000000-0005-0000-0000-0000211F0000}"/>
    <cellStyle name="Финансовый 5 2 2 2 2 3 3 2" xfId="7947" xr:uid="{00000000-0005-0000-0000-0000221F0000}"/>
    <cellStyle name="Финансовый 5 2 2 2 2 3 4" xfId="5813" xr:uid="{00000000-0005-0000-0000-0000231F0000}"/>
    <cellStyle name="Финансовый 5 2 2 2 2 4" xfId="1861" xr:uid="{00000000-0005-0000-0000-0000241F0000}"/>
    <cellStyle name="Финансовый 5 2 2 2 2 4 2" xfId="4134" xr:uid="{00000000-0005-0000-0000-0000251F0000}"/>
    <cellStyle name="Финансовый 5 2 2 2 2 4 2 2" xfId="8423" xr:uid="{00000000-0005-0000-0000-0000261F0000}"/>
    <cellStyle name="Финансовый 5 2 2 2 2 4 3" xfId="6289" xr:uid="{00000000-0005-0000-0000-0000271F0000}"/>
    <cellStyle name="Финансовый 5 2 2 2 2 5" xfId="3184" xr:uid="{00000000-0005-0000-0000-0000281F0000}"/>
    <cellStyle name="Финансовый 5 2 2 2 2 5 2" xfId="7475" xr:uid="{00000000-0005-0000-0000-0000291F0000}"/>
    <cellStyle name="Финансовый 5 2 2 2 2 6" xfId="5336" xr:uid="{00000000-0005-0000-0000-00002A1F0000}"/>
    <cellStyle name="Финансовый 5 2 2 2 3" xfId="886" xr:uid="{00000000-0005-0000-0000-00002B1F0000}"/>
    <cellStyle name="Финансовый 5 2 2 2 3 2" xfId="1489" xr:uid="{00000000-0005-0000-0000-00002C1F0000}"/>
    <cellStyle name="Финансовый 5 2 2 2 3 2 2" xfId="2448" xr:uid="{00000000-0005-0000-0000-00002D1F0000}"/>
    <cellStyle name="Финансовый 5 2 2 2 3 2 2 2" xfId="4720" xr:uid="{00000000-0005-0000-0000-00002E1F0000}"/>
    <cellStyle name="Финансовый 5 2 2 2 3 2 2 2 2" xfId="9009" xr:uid="{00000000-0005-0000-0000-00002F1F0000}"/>
    <cellStyle name="Финансовый 5 2 2 2 3 2 2 3" xfId="6875" xr:uid="{00000000-0005-0000-0000-0000301F0000}"/>
    <cellStyle name="Финансовый 5 2 2 2 3 2 3" xfId="3770" xr:uid="{00000000-0005-0000-0000-0000311F0000}"/>
    <cellStyle name="Финансовый 5 2 2 2 3 2 3 2" xfId="8061" xr:uid="{00000000-0005-0000-0000-0000321F0000}"/>
    <cellStyle name="Финансовый 5 2 2 2 3 2 4" xfId="5927" xr:uid="{00000000-0005-0000-0000-0000331F0000}"/>
    <cellStyle name="Финансовый 5 2 2 2 3 3" xfId="1976" xr:uid="{00000000-0005-0000-0000-0000341F0000}"/>
    <cellStyle name="Финансовый 5 2 2 2 3 3 2" xfId="4248" xr:uid="{00000000-0005-0000-0000-0000351F0000}"/>
    <cellStyle name="Финансовый 5 2 2 2 3 3 2 2" xfId="8537" xr:uid="{00000000-0005-0000-0000-0000361F0000}"/>
    <cellStyle name="Финансовый 5 2 2 2 3 3 3" xfId="6403" xr:uid="{00000000-0005-0000-0000-0000371F0000}"/>
    <cellStyle name="Финансовый 5 2 2 2 3 4" xfId="3298" xr:uid="{00000000-0005-0000-0000-0000381F0000}"/>
    <cellStyle name="Финансовый 5 2 2 2 3 4 2" xfId="7589" xr:uid="{00000000-0005-0000-0000-0000391F0000}"/>
    <cellStyle name="Финансовый 5 2 2 2 3 5" xfId="5452" xr:uid="{00000000-0005-0000-0000-00003A1F0000}"/>
    <cellStyle name="Финансовый 5 2 2 2 4" xfId="1260" xr:uid="{00000000-0005-0000-0000-00003B1F0000}"/>
    <cellStyle name="Финансовый 5 2 2 2 4 2" xfId="2220" xr:uid="{00000000-0005-0000-0000-00003C1F0000}"/>
    <cellStyle name="Финансовый 5 2 2 2 4 2 2" xfId="4492" xr:uid="{00000000-0005-0000-0000-00003D1F0000}"/>
    <cellStyle name="Финансовый 5 2 2 2 4 2 2 2" xfId="8781" xr:uid="{00000000-0005-0000-0000-00003E1F0000}"/>
    <cellStyle name="Финансовый 5 2 2 2 4 2 3" xfId="6647" xr:uid="{00000000-0005-0000-0000-00003F1F0000}"/>
    <cellStyle name="Финансовый 5 2 2 2 4 3" xfId="3542" xr:uid="{00000000-0005-0000-0000-0000401F0000}"/>
    <cellStyle name="Финансовый 5 2 2 2 4 3 2" xfId="7833" xr:uid="{00000000-0005-0000-0000-0000411F0000}"/>
    <cellStyle name="Финансовый 5 2 2 2 4 4" xfId="5699" xr:uid="{00000000-0005-0000-0000-0000421F0000}"/>
    <cellStyle name="Финансовый 5 2 2 2 5" xfId="1745" xr:uid="{00000000-0005-0000-0000-0000431F0000}"/>
    <cellStyle name="Финансовый 5 2 2 2 5 2" xfId="4020" xr:uid="{00000000-0005-0000-0000-0000441F0000}"/>
    <cellStyle name="Финансовый 5 2 2 2 5 2 2" xfId="8309" xr:uid="{00000000-0005-0000-0000-0000451F0000}"/>
    <cellStyle name="Финансовый 5 2 2 2 5 3" xfId="6175" xr:uid="{00000000-0005-0000-0000-0000461F0000}"/>
    <cellStyle name="Финансовый 5 2 2 2 6" xfId="2835" xr:uid="{00000000-0005-0000-0000-0000471F0000}"/>
    <cellStyle name="Финансовый 5 2 2 2 6 2" xfId="4978" xr:uid="{00000000-0005-0000-0000-0000481F0000}"/>
    <cellStyle name="Финансовый 5 2 2 2 6 2 2" xfId="9260" xr:uid="{00000000-0005-0000-0000-0000491F0000}"/>
    <cellStyle name="Финансовый 5 2 2 2 6 3" xfId="7128" xr:uid="{00000000-0005-0000-0000-00004A1F0000}"/>
    <cellStyle name="Финансовый 5 2 2 2 7" xfId="2956" xr:uid="{00000000-0005-0000-0000-00004B1F0000}"/>
    <cellStyle name="Финансовый 5 2 2 2 7 2" xfId="7247" xr:uid="{00000000-0005-0000-0000-00004C1F0000}"/>
    <cellStyle name="Финансовый 5 2 2 2 8" xfId="3070" xr:uid="{00000000-0005-0000-0000-00004D1F0000}"/>
    <cellStyle name="Финансовый 5 2 2 2 8 2" xfId="7361" xr:uid="{00000000-0005-0000-0000-00004E1F0000}"/>
    <cellStyle name="Финансовый 5 2 2 2 9" xfId="5098" xr:uid="{00000000-0005-0000-0000-00004F1F0000}"/>
    <cellStyle name="Финансовый 5 2 2 2 9 2" xfId="9379" xr:uid="{00000000-0005-0000-0000-0000501F0000}"/>
    <cellStyle name="Финансовый 5 2 2 3" xfId="620" xr:uid="{00000000-0005-0000-0000-0000511F0000}"/>
    <cellStyle name="Финансовый 5 2 2 3 2" xfId="944" xr:uid="{00000000-0005-0000-0000-0000521F0000}"/>
    <cellStyle name="Финансовый 5 2 2 3 2 2" xfId="1546" xr:uid="{00000000-0005-0000-0000-0000531F0000}"/>
    <cellStyle name="Финансовый 5 2 2 3 2 2 2" xfId="2505" xr:uid="{00000000-0005-0000-0000-0000541F0000}"/>
    <cellStyle name="Финансовый 5 2 2 3 2 2 2 2" xfId="4777" xr:uid="{00000000-0005-0000-0000-0000551F0000}"/>
    <cellStyle name="Финансовый 5 2 2 3 2 2 2 2 2" xfId="9066" xr:uid="{00000000-0005-0000-0000-0000561F0000}"/>
    <cellStyle name="Финансовый 5 2 2 3 2 2 2 3" xfId="6932" xr:uid="{00000000-0005-0000-0000-0000571F0000}"/>
    <cellStyle name="Финансовый 5 2 2 3 2 2 3" xfId="3827" xr:uid="{00000000-0005-0000-0000-0000581F0000}"/>
    <cellStyle name="Финансовый 5 2 2 3 2 2 3 2" xfId="8118" xr:uid="{00000000-0005-0000-0000-0000591F0000}"/>
    <cellStyle name="Финансовый 5 2 2 3 2 2 4" xfId="5984" xr:uid="{00000000-0005-0000-0000-00005A1F0000}"/>
    <cellStyle name="Финансовый 5 2 2 3 2 3" xfId="2033" xr:uid="{00000000-0005-0000-0000-00005B1F0000}"/>
    <cellStyle name="Финансовый 5 2 2 3 2 3 2" xfId="4305" xr:uid="{00000000-0005-0000-0000-00005C1F0000}"/>
    <cellStyle name="Финансовый 5 2 2 3 2 3 2 2" xfId="8594" xr:uid="{00000000-0005-0000-0000-00005D1F0000}"/>
    <cellStyle name="Финансовый 5 2 2 3 2 3 3" xfId="6460" xr:uid="{00000000-0005-0000-0000-00005E1F0000}"/>
    <cellStyle name="Финансовый 5 2 2 3 2 4" xfId="3355" xr:uid="{00000000-0005-0000-0000-00005F1F0000}"/>
    <cellStyle name="Финансовый 5 2 2 3 2 4 2" xfId="7646" xr:uid="{00000000-0005-0000-0000-0000601F0000}"/>
    <cellStyle name="Финансовый 5 2 2 3 2 5" xfId="5509" xr:uid="{00000000-0005-0000-0000-0000611F0000}"/>
    <cellStyle name="Финансовый 5 2 2 3 3" xfId="1318" xr:uid="{00000000-0005-0000-0000-0000621F0000}"/>
    <cellStyle name="Финансовый 5 2 2 3 3 2" xfId="2277" xr:uid="{00000000-0005-0000-0000-0000631F0000}"/>
    <cellStyle name="Финансовый 5 2 2 3 3 2 2" xfId="4549" xr:uid="{00000000-0005-0000-0000-0000641F0000}"/>
    <cellStyle name="Финансовый 5 2 2 3 3 2 2 2" xfId="8838" xr:uid="{00000000-0005-0000-0000-0000651F0000}"/>
    <cellStyle name="Финансовый 5 2 2 3 3 2 3" xfId="6704" xr:uid="{00000000-0005-0000-0000-0000661F0000}"/>
    <cellStyle name="Финансовый 5 2 2 3 3 3" xfId="3599" xr:uid="{00000000-0005-0000-0000-0000671F0000}"/>
    <cellStyle name="Финансовый 5 2 2 3 3 3 2" xfId="7890" xr:uid="{00000000-0005-0000-0000-0000681F0000}"/>
    <cellStyle name="Финансовый 5 2 2 3 3 4" xfId="5756" xr:uid="{00000000-0005-0000-0000-0000691F0000}"/>
    <cellStyle name="Финансовый 5 2 2 3 4" xfId="1804" xr:uid="{00000000-0005-0000-0000-00006A1F0000}"/>
    <cellStyle name="Финансовый 5 2 2 3 4 2" xfId="4077" xr:uid="{00000000-0005-0000-0000-00006B1F0000}"/>
    <cellStyle name="Финансовый 5 2 2 3 4 2 2" xfId="8366" xr:uid="{00000000-0005-0000-0000-00006C1F0000}"/>
    <cellStyle name="Финансовый 5 2 2 3 4 3" xfId="6232" xr:uid="{00000000-0005-0000-0000-00006D1F0000}"/>
    <cellStyle name="Финансовый 5 2 2 3 5" xfId="3127" xr:uid="{00000000-0005-0000-0000-00006E1F0000}"/>
    <cellStyle name="Финансовый 5 2 2 3 5 2" xfId="7418" xr:uid="{00000000-0005-0000-0000-00006F1F0000}"/>
    <cellStyle name="Финансовый 5 2 2 3 6" xfId="5279" xr:uid="{00000000-0005-0000-0000-0000701F0000}"/>
    <cellStyle name="Финансовый 5 2 2 4" xfId="829" xr:uid="{00000000-0005-0000-0000-0000711F0000}"/>
    <cellStyle name="Финансовый 5 2 2 4 2" xfId="1432" xr:uid="{00000000-0005-0000-0000-0000721F0000}"/>
    <cellStyle name="Финансовый 5 2 2 4 2 2" xfId="2391" xr:uid="{00000000-0005-0000-0000-0000731F0000}"/>
    <cellStyle name="Финансовый 5 2 2 4 2 2 2" xfId="4663" xr:uid="{00000000-0005-0000-0000-0000741F0000}"/>
    <cellStyle name="Финансовый 5 2 2 4 2 2 2 2" xfId="8952" xr:uid="{00000000-0005-0000-0000-0000751F0000}"/>
    <cellStyle name="Финансовый 5 2 2 4 2 2 3" xfId="6818" xr:uid="{00000000-0005-0000-0000-0000761F0000}"/>
    <cellStyle name="Финансовый 5 2 2 4 2 3" xfId="3713" xr:uid="{00000000-0005-0000-0000-0000771F0000}"/>
    <cellStyle name="Финансовый 5 2 2 4 2 3 2" xfId="8004" xr:uid="{00000000-0005-0000-0000-0000781F0000}"/>
    <cellStyle name="Финансовый 5 2 2 4 2 4" xfId="5870" xr:uid="{00000000-0005-0000-0000-0000791F0000}"/>
    <cellStyle name="Финансовый 5 2 2 4 3" xfId="1919" xr:uid="{00000000-0005-0000-0000-00007A1F0000}"/>
    <cellStyle name="Финансовый 5 2 2 4 3 2" xfId="4191" xr:uid="{00000000-0005-0000-0000-00007B1F0000}"/>
    <cellStyle name="Финансовый 5 2 2 4 3 2 2" xfId="8480" xr:uid="{00000000-0005-0000-0000-00007C1F0000}"/>
    <cellStyle name="Финансовый 5 2 2 4 3 3" xfId="6346" xr:uid="{00000000-0005-0000-0000-00007D1F0000}"/>
    <cellStyle name="Финансовый 5 2 2 4 4" xfId="3241" xr:uid="{00000000-0005-0000-0000-00007E1F0000}"/>
    <cellStyle name="Финансовый 5 2 2 4 4 2" xfId="7532" xr:uid="{00000000-0005-0000-0000-00007F1F0000}"/>
    <cellStyle name="Финансовый 5 2 2 4 5" xfId="5395" xr:uid="{00000000-0005-0000-0000-0000801F0000}"/>
    <cellStyle name="Финансовый 5 2 2 5" xfId="1203" xr:uid="{00000000-0005-0000-0000-0000811F0000}"/>
    <cellStyle name="Финансовый 5 2 2 5 2" xfId="2163" xr:uid="{00000000-0005-0000-0000-0000821F0000}"/>
    <cellStyle name="Финансовый 5 2 2 5 2 2" xfId="4435" xr:uid="{00000000-0005-0000-0000-0000831F0000}"/>
    <cellStyle name="Финансовый 5 2 2 5 2 2 2" xfId="8724" xr:uid="{00000000-0005-0000-0000-0000841F0000}"/>
    <cellStyle name="Финансовый 5 2 2 5 2 3" xfId="6590" xr:uid="{00000000-0005-0000-0000-0000851F0000}"/>
    <cellStyle name="Финансовый 5 2 2 5 3" xfId="3485" xr:uid="{00000000-0005-0000-0000-0000861F0000}"/>
    <cellStyle name="Финансовый 5 2 2 5 3 2" xfId="7776" xr:uid="{00000000-0005-0000-0000-0000871F0000}"/>
    <cellStyle name="Финансовый 5 2 2 5 4" xfId="5642" xr:uid="{00000000-0005-0000-0000-0000881F0000}"/>
    <cellStyle name="Финансовый 5 2 2 6" xfId="1688" xr:uid="{00000000-0005-0000-0000-0000891F0000}"/>
    <cellStyle name="Финансовый 5 2 2 6 2" xfId="3963" xr:uid="{00000000-0005-0000-0000-00008A1F0000}"/>
    <cellStyle name="Финансовый 5 2 2 6 2 2" xfId="8252" xr:uid="{00000000-0005-0000-0000-00008B1F0000}"/>
    <cellStyle name="Финансовый 5 2 2 6 3" xfId="6118" xr:uid="{00000000-0005-0000-0000-00008C1F0000}"/>
    <cellStyle name="Финансовый 5 2 2 7" xfId="2778" xr:uid="{00000000-0005-0000-0000-00008D1F0000}"/>
    <cellStyle name="Финансовый 5 2 2 7 2" xfId="4921" xr:uid="{00000000-0005-0000-0000-00008E1F0000}"/>
    <cellStyle name="Финансовый 5 2 2 7 2 2" xfId="9203" xr:uid="{00000000-0005-0000-0000-00008F1F0000}"/>
    <cellStyle name="Финансовый 5 2 2 7 3" xfId="7071" xr:uid="{00000000-0005-0000-0000-0000901F0000}"/>
    <cellStyle name="Финансовый 5 2 2 8" xfId="2899" xr:uid="{00000000-0005-0000-0000-0000911F0000}"/>
    <cellStyle name="Финансовый 5 2 2 8 2" xfId="7190" xr:uid="{00000000-0005-0000-0000-0000921F0000}"/>
    <cellStyle name="Финансовый 5 2 2 9" xfId="3013" xr:uid="{00000000-0005-0000-0000-0000931F0000}"/>
    <cellStyle name="Финансовый 5 2 2 9 2" xfId="7304" xr:uid="{00000000-0005-0000-0000-0000941F0000}"/>
    <cellStyle name="Финансовый 5 2 3" xfId="412" xr:uid="{00000000-0005-0000-0000-0000951F0000}"/>
    <cellStyle name="Финансовый 5 2 3 10" xfId="5060" xr:uid="{00000000-0005-0000-0000-0000961F0000}"/>
    <cellStyle name="Финансовый 5 2 3 10 2" xfId="9341" xr:uid="{00000000-0005-0000-0000-0000971F0000}"/>
    <cellStyle name="Финансовый 5 2 3 11" xfId="5182" xr:uid="{00000000-0005-0000-0000-0000981F0000}"/>
    <cellStyle name="Финансовый 5 2 3 12" xfId="9682" xr:uid="{00000000-0005-0000-0000-0000991F0000}"/>
    <cellStyle name="Финансовый 5 2 3 13" xfId="9796" xr:uid="{FFC735EE-96A2-40F4-B0F2-675E2301188C}"/>
    <cellStyle name="Финансовый 5 2 3 2" xfId="513" xr:uid="{00000000-0005-0000-0000-00009A1F0000}"/>
    <cellStyle name="Финансовый 5 2 3 2 10" xfId="5240" xr:uid="{00000000-0005-0000-0000-00009B1F0000}"/>
    <cellStyle name="Финансовый 5 2 3 2 11" xfId="9739" xr:uid="{00000000-0005-0000-0000-00009C1F0000}"/>
    <cellStyle name="Финансовый 5 2 3 2 12" xfId="9853" xr:uid="{E3B63777-7567-40EC-8222-192F77D4BE1D}"/>
    <cellStyle name="Финансовый 5 2 3 2 2" xfId="699" xr:uid="{00000000-0005-0000-0000-00009D1F0000}"/>
    <cellStyle name="Финансовый 5 2 3 2 2 2" xfId="1020" xr:uid="{00000000-0005-0000-0000-00009E1F0000}"/>
    <cellStyle name="Финансовый 5 2 3 2 2 2 2" xfId="1622" xr:uid="{00000000-0005-0000-0000-00009F1F0000}"/>
    <cellStyle name="Финансовый 5 2 3 2 2 2 2 2" xfId="2581" xr:uid="{00000000-0005-0000-0000-0000A01F0000}"/>
    <cellStyle name="Финансовый 5 2 3 2 2 2 2 2 2" xfId="4853" xr:uid="{00000000-0005-0000-0000-0000A11F0000}"/>
    <cellStyle name="Финансовый 5 2 3 2 2 2 2 2 2 2" xfId="9142" xr:uid="{00000000-0005-0000-0000-0000A21F0000}"/>
    <cellStyle name="Финансовый 5 2 3 2 2 2 2 2 3" xfId="7008" xr:uid="{00000000-0005-0000-0000-0000A31F0000}"/>
    <cellStyle name="Финансовый 5 2 3 2 2 2 2 3" xfId="3903" xr:uid="{00000000-0005-0000-0000-0000A41F0000}"/>
    <cellStyle name="Финансовый 5 2 3 2 2 2 2 3 2" xfId="8194" xr:uid="{00000000-0005-0000-0000-0000A51F0000}"/>
    <cellStyle name="Финансовый 5 2 3 2 2 2 2 4" xfId="6060" xr:uid="{00000000-0005-0000-0000-0000A61F0000}"/>
    <cellStyle name="Финансовый 5 2 3 2 2 2 3" xfId="2109" xr:uid="{00000000-0005-0000-0000-0000A71F0000}"/>
    <cellStyle name="Финансовый 5 2 3 2 2 2 3 2" xfId="4381" xr:uid="{00000000-0005-0000-0000-0000A81F0000}"/>
    <cellStyle name="Финансовый 5 2 3 2 2 2 3 2 2" xfId="8670" xr:uid="{00000000-0005-0000-0000-0000A91F0000}"/>
    <cellStyle name="Финансовый 5 2 3 2 2 2 3 3" xfId="6536" xr:uid="{00000000-0005-0000-0000-0000AA1F0000}"/>
    <cellStyle name="Финансовый 5 2 3 2 2 2 4" xfId="3431" xr:uid="{00000000-0005-0000-0000-0000AB1F0000}"/>
    <cellStyle name="Финансовый 5 2 3 2 2 2 4 2" xfId="7722" xr:uid="{00000000-0005-0000-0000-0000AC1F0000}"/>
    <cellStyle name="Финансовый 5 2 3 2 2 2 5" xfId="5585" xr:uid="{00000000-0005-0000-0000-0000AD1F0000}"/>
    <cellStyle name="Финансовый 5 2 3 2 2 3" xfId="1394" xr:uid="{00000000-0005-0000-0000-0000AE1F0000}"/>
    <cellStyle name="Финансовый 5 2 3 2 2 3 2" xfId="2353" xr:uid="{00000000-0005-0000-0000-0000AF1F0000}"/>
    <cellStyle name="Финансовый 5 2 3 2 2 3 2 2" xfId="4625" xr:uid="{00000000-0005-0000-0000-0000B01F0000}"/>
    <cellStyle name="Финансовый 5 2 3 2 2 3 2 2 2" xfId="8914" xr:uid="{00000000-0005-0000-0000-0000B11F0000}"/>
    <cellStyle name="Финансовый 5 2 3 2 2 3 2 3" xfId="6780" xr:uid="{00000000-0005-0000-0000-0000B21F0000}"/>
    <cellStyle name="Финансовый 5 2 3 2 2 3 3" xfId="3675" xr:uid="{00000000-0005-0000-0000-0000B31F0000}"/>
    <cellStyle name="Финансовый 5 2 3 2 2 3 3 2" xfId="7966" xr:uid="{00000000-0005-0000-0000-0000B41F0000}"/>
    <cellStyle name="Финансовый 5 2 3 2 2 3 4" xfId="5832" xr:uid="{00000000-0005-0000-0000-0000B51F0000}"/>
    <cellStyle name="Финансовый 5 2 3 2 2 4" xfId="1880" xr:uid="{00000000-0005-0000-0000-0000B61F0000}"/>
    <cellStyle name="Финансовый 5 2 3 2 2 4 2" xfId="4153" xr:uid="{00000000-0005-0000-0000-0000B71F0000}"/>
    <cellStyle name="Финансовый 5 2 3 2 2 4 2 2" xfId="8442" xr:uid="{00000000-0005-0000-0000-0000B81F0000}"/>
    <cellStyle name="Финансовый 5 2 3 2 2 4 3" xfId="6308" xr:uid="{00000000-0005-0000-0000-0000B91F0000}"/>
    <cellStyle name="Финансовый 5 2 3 2 2 5" xfId="3203" xr:uid="{00000000-0005-0000-0000-0000BA1F0000}"/>
    <cellStyle name="Финансовый 5 2 3 2 2 5 2" xfId="7494" xr:uid="{00000000-0005-0000-0000-0000BB1F0000}"/>
    <cellStyle name="Финансовый 5 2 3 2 2 6" xfId="5355" xr:uid="{00000000-0005-0000-0000-0000BC1F0000}"/>
    <cellStyle name="Финансовый 5 2 3 2 3" xfId="905" xr:uid="{00000000-0005-0000-0000-0000BD1F0000}"/>
    <cellStyle name="Финансовый 5 2 3 2 3 2" xfId="1508" xr:uid="{00000000-0005-0000-0000-0000BE1F0000}"/>
    <cellStyle name="Финансовый 5 2 3 2 3 2 2" xfId="2467" xr:uid="{00000000-0005-0000-0000-0000BF1F0000}"/>
    <cellStyle name="Финансовый 5 2 3 2 3 2 2 2" xfId="4739" xr:uid="{00000000-0005-0000-0000-0000C01F0000}"/>
    <cellStyle name="Финансовый 5 2 3 2 3 2 2 2 2" xfId="9028" xr:uid="{00000000-0005-0000-0000-0000C11F0000}"/>
    <cellStyle name="Финансовый 5 2 3 2 3 2 2 3" xfId="6894" xr:uid="{00000000-0005-0000-0000-0000C21F0000}"/>
    <cellStyle name="Финансовый 5 2 3 2 3 2 3" xfId="3789" xr:uid="{00000000-0005-0000-0000-0000C31F0000}"/>
    <cellStyle name="Финансовый 5 2 3 2 3 2 3 2" xfId="8080" xr:uid="{00000000-0005-0000-0000-0000C41F0000}"/>
    <cellStyle name="Финансовый 5 2 3 2 3 2 4" xfId="5946" xr:uid="{00000000-0005-0000-0000-0000C51F0000}"/>
    <cellStyle name="Финансовый 5 2 3 2 3 3" xfId="1995" xr:uid="{00000000-0005-0000-0000-0000C61F0000}"/>
    <cellStyle name="Финансовый 5 2 3 2 3 3 2" xfId="4267" xr:uid="{00000000-0005-0000-0000-0000C71F0000}"/>
    <cellStyle name="Финансовый 5 2 3 2 3 3 2 2" xfId="8556" xr:uid="{00000000-0005-0000-0000-0000C81F0000}"/>
    <cellStyle name="Финансовый 5 2 3 2 3 3 3" xfId="6422" xr:uid="{00000000-0005-0000-0000-0000C91F0000}"/>
    <cellStyle name="Финансовый 5 2 3 2 3 4" xfId="3317" xr:uid="{00000000-0005-0000-0000-0000CA1F0000}"/>
    <cellStyle name="Финансовый 5 2 3 2 3 4 2" xfId="7608" xr:uid="{00000000-0005-0000-0000-0000CB1F0000}"/>
    <cellStyle name="Финансовый 5 2 3 2 3 5" xfId="5471" xr:uid="{00000000-0005-0000-0000-0000CC1F0000}"/>
    <cellStyle name="Финансовый 5 2 3 2 4" xfId="1279" xr:uid="{00000000-0005-0000-0000-0000CD1F0000}"/>
    <cellStyle name="Финансовый 5 2 3 2 4 2" xfId="2239" xr:uid="{00000000-0005-0000-0000-0000CE1F0000}"/>
    <cellStyle name="Финансовый 5 2 3 2 4 2 2" xfId="4511" xr:uid="{00000000-0005-0000-0000-0000CF1F0000}"/>
    <cellStyle name="Финансовый 5 2 3 2 4 2 2 2" xfId="8800" xr:uid="{00000000-0005-0000-0000-0000D01F0000}"/>
    <cellStyle name="Финансовый 5 2 3 2 4 2 3" xfId="6666" xr:uid="{00000000-0005-0000-0000-0000D11F0000}"/>
    <cellStyle name="Финансовый 5 2 3 2 4 3" xfId="3561" xr:uid="{00000000-0005-0000-0000-0000D21F0000}"/>
    <cellStyle name="Финансовый 5 2 3 2 4 3 2" xfId="7852" xr:uid="{00000000-0005-0000-0000-0000D31F0000}"/>
    <cellStyle name="Финансовый 5 2 3 2 4 4" xfId="5718" xr:uid="{00000000-0005-0000-0000-0000D41F0000}"/>
    <cellStyle name="Финансовый 5 2 3 2 5" xfId="1764" xr:uid="{00000000-0005-0000-0000-0000D51F0000}"/>
    <cellStyle name="Финансовый 5 2 3 2 5 2" xfId="4039" xr:uid="{00000000-0005-0000-0000-0000D61F0000}"/>
    <cellStyle name="Финансовый 5 2 3 2 5 2 2" xfId="8328" xr:uid="{00000000-0005-0000-0000-0000D71F0000}"/>
    <cellStyle name="Финансовый 5 2 3 2 5 3" xfId="6194" xr:uid="{00000000-0005-0000-0000-0000D81F0000}"/>
    <cellStyle name="Финансовый 5 2 3 2 6" xfId="2854" xr:uid="{00000000-0005-0000-0000-0000D91F0000}"/>
    <cellStyle name="Финансовый 5 2 3 2 6 2" xfId="4997" xr:uid="{00000000-0005-0000-0000-0000DA1F0000}"/>
    <cellStyle name="Финансовый 5 2 3 2 6 2 2" xfId="9279" xr:uid="{00000000-0005-0000-0000-0000DB1F0000}"/>
    <cellStyle name="Финансовый 5 2 3 2 6 3" xfId="7147" xr:uid="{00000000-0005-0000-0000-0000DC1F0000}"/>
    <cellStyle name="Финансовый 5 2 3 2 7" xfId="2975" xr:uid="{00000000-0005-0000-0000-0000DD1F0000}"/>
    <cellStyle name="Финансовый 5 2 3 2 7 2" xfId="7266" xr:uid="{00000000-0005-0000-0000-0000DE1F0000}"/>
    <cellStyle name="Финансовый 5 2 3 2 8" xfId="3089" xr:uid="{00000000-0005-0000-0000-0000DF1F0000}"/>
    <cellStyle name="Финансовый 5 2 3 2 8 2" xfId="7380" xr:uid="{00000000-0005-0000-0000-0000E01F0000}"/>
    <cellStyle name="Финансовый 5 2 3 2 9" xfId="5117" xr:uid="{00000000-0005-0000-0000-0000E11F0000}"/>
    <cellStyle name="Финансовый 5 2 3 2 9 2" xfId="9398" xr:uid="{00000000-0005-0000-0000-0000E21F0000}"/>
    <cellStyle name="Финансовый 5 2 3 3" xfId="640" xr:uid="{00000000-0005-0000-0000-0000E31F0000}"/>
    <cellStyle name="Финансовый 5 2 3 3 2" xfId="963" xr:uid="{00000000-0005-0000-0000-0000E41F0000}"/>
    <cellStyle name="Финансовый 5 2 3 3 2 2" xfId="1565" xr:uid="{00000000-0005-0000-0000-0000E51F0000}"/>
    <cellStyle name="Финансовый 5 2 3 3 2 2 2" xfId="2524" xr:uid="{00000000-0005-0000-0000-0000E61F0000}"/>
    <cellStyle name="Финансовый 5 2 3 3 2 2 2 2" xfId="4796" xr:uid="{00000000-0005-0000-0000-0000E71F0000}"/>
    <cellStyle name="Финансовый 5 2 3 3 2 2 2 2 2" xfId="9085" xr:uid="{00000000-0005-0000-0000-0000E81F0000}"/>
    <cellStyle name="Финансовый 5 2 3 3 2 2 2 3" xfId="6951" xr:uid="{00000000-0005-0000-0000-0000E91F0000}"/>
    <cellStyle name="Финансовый 5 2 3 3 2 2 3" xfId="3846" xr:uid="{00000000-0005-0000-0000-0000EA1F0000}"/>
    <cellStyle name="Финансовый 5 2 3 3 2 2 3 2" xfId="8137" xr:uid="{00000000-0005-0000-0000-0000EB1F0000}"/>
    <cellStyle name="Финансовый 5 2 3 3 2 2 4" xfId="6003" xr:uid="{00000000-0005-0000-0000-0000EC1F0000}"/>
    <cellStyle name="Финансовый 5 2 3 3 2 3" xfId="2052" xr:uid="{00000000-0005-0000-0000-0000ED1F0000}"/>
    <cellStyle name="Финансовый 5 2 3 3 2 3 2" xfId="4324" xr:uid="{00000000-0005-0000-0000-0000EE1F0000}"/>
    <cellStyle name="Финансовый 5 2 3 3 2 3 2 2" xfId="8613" xr:uid="{00000000-0005-0000-0000-0000EF1F0000}"/>
    <cellStyle name="Финансовый 5 2 3 3 2 3 3" xfId="6479" xr:uid="{00000000-0005-0000-0000-0000F01F0000}"/>
    <cellStyle name="Финансовый 5 2 3 3 2 4" xfId="3374" xr:uid="{00000000-0005-0000-0000-0000F11F0000}"/>
    <cellStyle name="Финансовый 5 2 3 3 2 4 2" xfId="7665" xr:uid="{00000000-0005-0000-0000-0000F21F0000}"/>
    <cellStyle name="Финансовый 5 2 3 3 2 5" xfId="5528" xr:uid="{00000000-0005-0000-0000-0000F31F0000}"/>
    <cellStyle name="Финансовый 5 2 3 3 3" xfId="1337" xr:uid="{00000000-0005-0000-0000-0000F41F0000}"/>
    <cellStyle name="Финансовый 5 2 3 3 3 2" xfId="2296" xr:uid="{00000000-0005-0000-0000-0000F51F0000}"/>
    <cellStyle name="Финансовый 5 2 3 3 3 2 2" xfId="4568" xr:uid="{00000000-0005-0000-0000-0000F61F0000}"/>
    <cellStyle name="Финансовый 5 2 3 3 3 2 2 2" xfId="8857" xr:uid="{00000000-0005-0000-0000-0000F71F0000}"/>
    <cellStyle name="Финансовый 5 2 3 3 3 2 3" xfId="6723" xr:uid="{00000000-0005-0000-0000-0000F81F0000}"/>
    <cellStyle name="Финансовый 5 2 3 3 3 3" xfId="3618" xr:uid="{00000000-0005-0000-0000-0000F91F0000}"/>
    <cellStyle name="Финансовый 5 2 3 3 3 3 2" xfId="7909" xr:uid="{00000000-0005-0000-0000-0000FA1F0000}"/>
    <cellStyle name="Финансовый 5 2 3 3 3 4" xfId="5775" xr:uid="{00000000-0005-0000-0000-0000FB1F0000}"/>
    <cellStyle name="Финансовый 5 2 3 3 4" xfId="1823" xr:uid="{00000000-0005-0000-0000-0000FC1F0000}"/>
    <cellStyle name="Финансовый 5 2 3 3 4 2" xfId="4096" xr:uid="{00000000-0005-0000-0000-0000FD1F0000}"/>
    <cellStyle name="Финансовый 5 2 3 3 4 2 2" xfId="8385" xr:uid="{00000000-0005-0000-0000-0000FE1F0000}"/>
    <cellStyle name="Финансовый 5 2 3 3 4 3" xfId="6251" xr:uid="{00000000-0005-0000-0000-0000FF1F0000}"/>
    <cellStyle name="Финансовый 5 2 3 3 5" xfId="3146" xr:uid="{00000000-0005-0000-0000-000000200000}"/>
    <cellStyle name="Финансовый 5 2 3 3 5 2" xfId="7437" xr:uid="{00000000-0005-0000-0000-000001200000}"/>
    <cellStyle name="Финансовый 5 2 3 3 6" xfId="5298" xr:uid="{00000000-0005-0000-0000-000002200000}"/>
    <cellStyle name="Финансовый 5 2 3 4" xfId="848" xr:uid="{00000000-0005-0000-0000-000003200000}"/>
    <cellStyle name="Финансовый 5 2 3 4 2" xfId="1451" xr:uid="{00000000-0005-0000-0000-000004200000}"/>
    <cellStyle name="Финансовый 5 2 3 4 2 2" xfId="2410" xr:uid="{00000000-0005-0000-0000-000005200000}"/>
    <cellStyle name="Финансовый 5 2 3 4 2 2 2" xfId="4682" xr:uid="{00000000-0005-0000-0000-000006200000}"/>
    <cellStyle name="Финансовый 5 2 3 4 2 2 2 2" xfId="8971" xr:uid="{00000000-0005-0000-0000-000007200000}"/>
    <cellStyle name="Финансовый 5 2 3 4 2 2 3" xfId="6837" xr:uid="{00000000-0005-0000-0000-000008200000}"/>
    <cellStyle name="Финансовый 5 2 3 4 2 3" xfId="3732" xr:uid="{00000000-0005-0000-0000-000009200000}"/>
    <cellStyle name="Финансовый 5 2 3 4 2 3 2" xfId="8023" xr:uid="{00000000-0005-0000-0000-00000A200000}"/>
    <cellStyle name="Финансовый 5 2 3 4 2 4" xfId="5889" xr:uid="{00000000-0005-0000-0000-00000B200000}"/>
    <cellStyle name="Финансовый 5 2 3 4 3" xfId="1938" xr:uid="{00000000-0005-0000-0000-00000C200000}"/>
    <cellStyle name="Финансовый 5 2 3 4 3 2" xfId="4210" xr:uid="{00000000-0005-0000-0000-00000D200000}"/>
    <cellStyle name="Финансовый 5 2 3 4 3 2 2" xfId="8499" xr:uid="{00000000-0005-0000-0000-00000E200000}"/>
    <cellStyle name="Финансовый 5 2 3 4 3 3" xfId="6365" xr:uid="{00000000-0005-0000-0000-00000F200000}"/>
    <cellStyle name="Финансовый 5 2 3 4 4" xfId="3260" xr:uid="{00000000-0005-0000-0000-000010200000}"/>
    <cellStyle name="Финансовый 5 2 3 4 4 2" xfId="7551" xr:uid="{00000000-0005-0000-0000-000011200000}"/>
    <cellStyle name="Финансовый 5 2 3 4 5" xfId="5414" xr:uid="{00000000-0005-0000-0000-000012200000}"/>
    <cellStyle name="Финансовый 5 2 3 5" xfId="1222" xr:uid="{00000000-0005-0000-0000-000013200000}"/>
    <cellStyle name="Финансовый 5 2 3 5 2" xfId="2182" xr:uid="{00000000-0005-0000-0000-000014200000}"/>
    <cellStyle name="Финансовый 5 2 3 5 2 2" xfId="4454" xr:uid="{00000000-0005-0000-0000-000015200000}"/>
    <cellStyle name="Финансовый 5 2 3 5 2 2 2" xfId="8743" xr:uid="{00000000-0005-0000-0000-000016200000}"/>
    <cellStyle name="Финансовый 5 2 3 5 2 3" xfId="6609" xr:uid="{00000000-0005-0000-0000-000017200000}"/>
    <cellStyle name="Финансовый 5 2 3 5 3" xfId="3504" xr:uid="{00000000-0005-0000-0000-000018200000}"/>
    <cellStyle name="Финансовый 5 2 3 5 3 2" xfId="7795" xr:uid="{00000000-0005-0000-0000-000019200000}"/>
    <cellStyle name="Финансовый 5 2 3 5 4" xfId="5661" xr:uid="{00000000-0005-0000-0000-00001A200000}"/>
    <cellStyle name="Финансовый 5 2 3 6" xfId="1707" xr:uid="{00000000-0005-0000-0000-00001B200000}"/>
    <cellStyle name="Финансовый 5 2 3 6 2" xfId="3982" xr:uid="{00000000-0005-0000-0000-00001C200000}"/>
    <cellStyle name="Финансовый 5 2 3 6 2 2" xfId="8271" xr:uid="{00000000-0005-0000-0000-00001D200000}"/>
    <cellStyle name="Финансовый 5 2 3 6 3" xfId="6137" xr:uid="{00000000-0005-0000-0000-00001E200000}"/>
    <cellStyle name="Финансовый 5 2 3 7" xfId="2797" xr:uid="{00000000-0005-0000-0000-00001F200000}"/>
    <cellStyle name="Финансовый 5 2 3 7 2" xfId="4940" xr:uid="{00000000-0005-0000-0000-000020200000}"/>
    <cellStyle name="Финансовый 5 2 3 7 2 2" xfId="9222" xr:uid="{00000000-0005-0000-0000-000021200000}"/>
    <cellStyle name="Финансовый 5 2 3 7 3" xfId="7090" xr:uid="{00000000-0005-0000-0000-000022200000}"/>
    <cellStyle name="Финансовый 5 2 3 8" xfId="2918" xr:uid="{00000000-0005-0000-0000-000023200000}"/>
    <cellStyle name="Финансовый 5 2 3 8 2" xfId="7209" xr:uid="{00000000-0005-0000-0000-000024200000}"/>
    <cellStyle name="Финансовый 5 2 3 9" xfId="3032" xr:uid="{00000000-0005-0000-0000-000025200000}"/>
    <cellStyle name="Финансовый 5 2 3 9 2" xfId="7323" xr:uid="{00000000-0005-0000-0000-000026200000}"/>
    <cellStyle name="Финансовый 5 2 4" xfId="475" xr:uid="{00000000-0005-0000-0000-000027200000}"/>
    <cellStyle name="Финансовый 5 2 4 10" xfId="5202" xr:uid="{00000000-0005-0000-0000-000028200000}"/>
    <cellStyle name="Финансовый 5 2 4 11" xfId="9701" xr:uid="{00000000-0005-0000-0000-000029200000}"/>
    <cellStyle name="Финансовый 5 2 4 12" xfId="9815" xr:uid="{218C3723-77FE-48F3-B9DF-4E6413B03028}"/>
    <cellStyle name="Финансовый 5 2 4 2" xfId="661" xr:uid="{00000000-0005-0000-0000-00002A200000}"/>
    <cellStyle name="Финансовый 5 2 4 2 2" xfId="982" xr:uid="{00000000-0005-0000-0000-00002B200000}"/>
    <cellStyle name="Финансовый 5 2 4 2 2 2" xfId="1584" xr:uid="{00000000-0005-0000-0000-00002C200000}"/>
    <cellStyle name="Финансовый 5 2 4 2 2 2 2" xfId="2543" xr:uid="{00000000-0005-0000-0000-00002D200000}"/>
    <cellStyle name="Финансовый 5 2 4 2 2 2 2 2" xfId="4815" xr:uid="{00000000-0005-0000-0000-00002E200000}"/>
    <cellStyle name="Финансовый 5 2 4 2 2 2 2 2 2" xfId="9104" xr:uid="{00000000-0005-0000-0000-00002F200000}"/>
    <cellStyle name="Финансовый 5 2 4 2 2 2 2 3" xfId="6970" xr:uid="{00000000-0005-0000-0000-000030200000}"/>
    <cellStyle name="Финансовый 5 2 4 2 2 2 3" xfId="3865" xr:uid="{00000000-0005-0000-0000-000031200000}"/>
    <cellStyle name="Финансовый 5 2 4 2 2 2 3 2" xfId="8156" xr:uid="{00000000-0005-0000-0000-000032200000}"/>
    <cellStyle name="Финансовый 5 2 4 2 2 2 4" xfId="6022" xr:uid="{00000000-0005-0000-0000-000033200000}"/>
    <cellStyle name="Финансовый 5 2 4 2 2 3" xfId="2071" xr:uid="{00000000-0005-0000-0000-000034200000}"/>
    <cellStyle name="Финансовый 5 2 4 2 2 3 2" xfId="4343" xr:uid="{00000000-0005-0000-0000-000035200000}"/>
    <cellStyle name="Финансовый 5 2 4 2 2 3 2 2" xfId="8632" xr:uid="{00000000-0005-0000-0000-000036200000}"/>
    <cellStyle name="Финансовый 5 2 4 2 2 3 3" xfId="6498" xr:uid="{00000000-0005-0000-0000-000037200000}"/>
    <cellStyle name="Финансовый 5 2 4 2 2 4" xfId="3393" xr:uid="{00000000-0005-0000-0000-000038200000}"/>
    <cellStyle name="Финансовый 5 2 4 2 2 4 2" xfId="7684" xr:uid="{00000000-0005-0000-0000-000039200000}"/>
    <cellStyle name="Финансовый 5 2 4 2 2 5" xfId="5547" xr:uid="{00000000-0005-0000-0000-00003A200000}"/>
    <cellStyle name="Финансовый 5 2 4 2 3" xfId="1356" xr:uid="{00000000-0005-0000-0000-00003B200000}"/>
    <cellStyle name="Финансовый 5 2 4 2 3 2" xfId="2315" xr:uid="{00000000-0005-0000-0000-00003C200000}"/>
    <cellStyle name="Финансовый 5 2 4 2 3 2 2" xfId="4587" xr:uid="{00000000-0005-0000-0000-00003D200000}"/>
    <cellStyle name="Финансовый 5 2 4 2 3 2 2 2" xfId="8876" xr:uid="{00000000-0005-0000-0000-00003E200000}"/>
    <cellStyle name="Финансовый 5 2 4 2 3 2 3" xfId="6742" xr:uid="{00000000-0005-0000-0000-00003F200000}"/>
    <cellStyle name="Финансовый 5 2 4 2 3 3" xfId="3637" xr:uid="{00000000-0005-0000-0000-000040200000}"/>
    <cellStyle name="Финансовый 5 2 4 2 3 3 2" xfId="7928" xr:uid="{00000000-0005-0000-0000-000041200000}"/>
    <cellStyle name="Финансовый 5 2 4 2 3 4" xfId="5794" xr:uid="{00000000-0005-0000-0000-000042200000}"/>
    <cellStyle name="Финансовый 5 2 4 2 4" xfId="1842" xr:uid="{00000000-0005-0000-0000-000043200000}"/>
    <cellStyle name="Финансовый 5 2 4 2 4 2" xfId="4115" xr:uid="{00000000-0005-0000-0000-000044200000}"/>
    <cellStyle name="Финансовый 5 2 4 2 4 2 2" xfId="8404" xr:uid="{00000000-0005-0000-0000-000045200000}"/>
    <cellStyle name="Финансовый 5 2 4 2 4 3" xfId="6270" xr:uid="{00000000-0005-0000-0000-000046200000}"/>
    <cellStyle name="Финансовый 5 2 4 2 5" xfId="3165" xr:uid="{00000000-0005-0000-0000-000047200000}"/>
    <cellStyle name="Финансовый 5 2 4 2 5 2" xfId="7456" xr:uid="{00000000-0005-0000-0000-000048200000}"/>
    <cellStyle name="Финансовый 5 2 4 2 6" xfId="5317" xr:uid="{00000000-0005-0000-0000-000049200000}"/>
    <cellStyle name="Финансовый 5 2 4 3" xfId="867" xr:uid="{00000000-0005-0000-0000-00004A200000}"/>
    <cellStyle name="Финансовый 5 2 4 3 2" xfId="1470" xr:uid="{00000000-0005-0000-0000-00004B200000}"/>
    <cellStyle name="Финансовый 5 2 4 3 2 2" xfId="2429" xr:uid="{00000000-0005-0000-0000-00004C200000}"/>
    <cellStyle name="Финансовый 5 2 4 3 2 2 2" xfId="4701" xr:uid="{00000000-0005-0000-0000-00004D200000}"/>
    <cellStyle name="Финансовый 5 2 4 3 2 2 2 2" xfId="8990" xr:uid="{00000000-0005-0000-0000-00004E200000}"/>
    <cellStyle name="Финансовый 5 2 4 3 2 2 3" xfId="6856" xr:uid="{00000000-0005-0000-0000-00004F200000}"/>
    <cellStyle name="Финансовый 5 2 4 3 2 3" xfId="3751" xr:uid="{00000000-0005-0000-0000-000050200000}"/>
    <cellStyle name="Финансовый 5 2 4 3 2 3 2" xfId="8042" xr:uid="{00000000-0005-0000-0000-000051200000}"/>
    <cellStyle name="Финансовый 5 2 4 3 2 4" xfId="5908" xr:uid="{00000000-0005-0000-0000-000052200000}"/>
    <cellStyle name="Финансовый 5 2 4 3 3" xfId="1957" xr:uid="{00000000-0005-0000-0000-000053200000}"/>
    <cellStyle name="Финансовый 5 2 4 3 3 2" xfId="4229" xr:uid="{00000000-0005-0000-0000-000054200000}"/>
    <cellStyle name="Финансовый 5 2 4 3 3 2 2" xfId="8518" xr:uid="{00000000-0005-0000-0000-000055200000}"/>
    <cellStyle name="Финансовый 5 2 4 3 3 3" xfId="6384" xr:uid="{00000000-0005-0000-0000-000056200000}"/>
    <cellStyle name="Финансовый 5 2 4 3 4" xfId="3279" xr:uid="{00000000-0005-0000-0000-000057200000}"/>
    <cellStyle name="Финансовый 5 2 4 3 4 2" xfId="7570" xr:uid="{00000000-0005-0000-0000-000058200000}"/>
    <cellStyle name="Финансовый 5 2 4 3 5" xfId="5433" xr:uid="{00000000-0005-0000-0000-000059200000}"/>
    <cellStyle name="Финансовый 5 2 4 4" xfId="1241" xr:uid="{00000000-0005-0000-0000-00005A200000}"/>
    <cellStyle name="Финансовый 5 2 4 4 2" xfId="2201" xr:uid="{00000000-0005-0000-0000-00005B200000}"/>
    <cellStyle name="Финансовый 5 2 4 4 2 2" xfId="4473" xr:uid="{00000000-0005-0000-0000-00005C200000}"/>
    <cellStyle name="Финансовый 5 2 4 4 2 2 2" xfId="8762" xr:uid="{00000000-0005-0000-0000-00005D200000}"/>
    <cellStyle name="Финансовый 5 2 4 4 2 3" xfId="6628" xr:uid="{00000000-0005-0000-0000-00005E200000}"/>
    <cellStyle name="Финансовый 5 2 4 4 3" xfId="3523" xr:uid="{00000000-0005-0000-0000-00005F200000}"/>
    <cellStyle name="Финансовый 5 2 4 4 3 2" xfId="7814" xr:uid="{00000000-0005-0000-0000-000060200000}"/>
    <cellStyle name="Финансовый 5 2 4 4 4" xfId="5680" xr:uid="{00000000-0005-0000-0000-000061200000}"/>
    <cellStyle name="Финансовый 5 2 4 5" xfId="1726" xr:uid="{00000000-0005-0000-0000-000062200000}"/>
    <cellStyle name="Финансовый 5 2 4 5 2" xfId="4001" xr:uid="{00000000-0005-0000-0000-000063200000}"/>
    <cellStyle name="Финансовый 5 2 4 5 2 2" xfId="8290" xr:uid="{00000000-0005-0000-0000-000064200000}"/>
    <cellStyle name="Финансовый 5 2 4 5 3" xfId="6156" xr:uid="{00000000-0005-0000-0000-000065200000}"/>
    <cellStyle name="Финансовый 5 2 4 6" xfId="2816" xr:uid="{00000000-0005-0000-0000-000066200000}"/>
    <cellStyle name="Финансовый 5 2 4 6 2" xfId="4959" xr:uid="{00000000-0005-0000-0000-000067200000}"/>
    <cellStyle name="Финансовый 5 2 4 6 2 2" xfId="9241" xr:uid="{00000000-0005-0000-0000-000068200000}"/>
    <cellStyle name="Финансовый 5 2 4 6 3" xfId="7109" xr:uid="{00000000-0005-0000-0000-000069200000}"/>
    <cellStyle name="Финансовый 5 2 4 7" xfId="2937" xr:uid="{00000000-0005-0000-0000-00006A200000}"/>
    <cellStyle name="Финансовый 5 2 4 7 2" xfId="7228" xr:uid="{00000000-0005-0000-0000-00006B200000}"/>
    <cellStyle name="Финансовый 5 2 4 8" xfId="3051" xr:uid="{00000000-0005-0000-0000-00006C200000}"/>
    <cellStyle name="Финансовый 5 2 4 8 2" xfId="7342" xr:uid="{00000000-0005-0000-0000-00006D200000}"/>
    <cellStyle name="Финансовый 5 2 4 9" xfId="5079" xr:uid="{00000000-0005-0000-0000-00006E200000}"/>
    <cellStyle name="Финансовый 5 2 4 9 2" xfId="9360" xr:uid="{00000000-0005-0000-0000-00006F200000}"/>
    <cellStyle name="Финансовый 5 2 5" xfId="594" xr:uid="{00000000-0005-0000-0000-000070200000}"/>
    <cellStyle name="Финансовый 5 2 5 2" xfId="925" xr:uid="{00000000-0005-0000-0000-000071200000}"/>
    <cellStyle name="Финансовый 5 2 5 2 2" xfId="1527" xr:uid="{00000000-0005-0000-0000-000072200000}"/>
    <cellStyle name="Финансовый 5 2 5 2 2 2" xfId="2486" xr:uid="{00000000-0005-0000-0000-000073200000}"/>
    <cellStyle name="Финансовый 5 2 5 2 2 2 2" xfId="4758" xr:uid="{00000000-0005-0000-0000-000074200000}"/>
    <cellStyle name="Финансовый 5 2 5 2 2 2 2 2" xfId="9047" xr:uid="{00000000-0005-0000-0000-000075200000}"/>
    <cellStyle name="Финансовый 5 2 5 2 2 2 3" xfId="6913" xr:uid="{00000000-0005-0000-0000-000076200000}"/>
    <cellStyle name="Финансовый 5 2 5 2 2 3" xfId="3808" xr:uid="{00000000-0005-0000-0000-000077200000}"/>
    <cellStyle name="Финансовый 5 2 5 2 2 3 2" xfId="8099" xr:uid="{00000000-0005-0000-0000-000078200000}"/>
    <cellStyle name="Финансовый 5 2 5 2 2 4" xfId="5965" xr:uid="{00000000-0005-0000-0000-000079200000}"/>
    <cellStyle name="Финансовый 5 2 5 2 3" xfId="2014" xr:uid="{00000000-0005-0000-0000-00007A200000}"/>
    <cellStyle name="Финансовый 5 2 5 2 3 2" xfId="4286" xr:uid="{00000000-0005-0000-0000-00007B200000}"/>
    <cellStyle name="Финансовый 5 2 5 2 3 2 2" xfId="8575" xr:uid="{00000000-0005-0000-0000-00007C200000}"/>
    <cellStyle name="Финансовый 5 2 5 2 3 3" xfId="6441" xr:uid="{00000000-0005-0000-0000-00007D200000}"/>
    <cellStyle name="Финансовый 5 2 5 2 4" xfId="3336" xr:uid="{00000000-0005-0000-0000-00007E200000}"/>
    <cellStyle name="Финансовый 5 2 5 2 4 2" xfId="7627" xr:uid="{00000000-0005-0000-0000-00007F200000}"/>
    <cellStyle name="Финансовый 5 2 5 2 5" xfId="5490" xr:uid="{00000000-0005-0000-0000-000080200000}"/>
    <cellStyle name="Финансовый 5 2 5 3" xfId="1299" xr:uid="{00000000-0005-0000-0000-000081200000}"/>
    <cellStyle name="Финансовый 5 2 5 3 2" xfId="2258" xr:uid="{00000000-0005-0000-0000-000082200000}"/>
    <cellStyle name="Финансовый 5 2 5 3 2 2" xfId="4530" xr:uid="{00000000-0005-0000-0000-000083200000}"/>
    <cellStyle name="Финансовый 5 2 5 3 2 2 2" xfId="8819" xr:uid="{00000000-0005-0000-0000-000084200000}"/>
    <cellStyle name="Финансовый 5 2 5 3 2 3" xfId="6685" xr:uid="{00000000-0005-0000-0000-000085200000}"/>
    <cellStyle name="Финансовый 5 2 5 3 3" xfId="3580" xr:uid="{00000000-0005-0000-0000-000086200000}"/>
    <cellStyle name="Финансовый 5 2 5 3 3 2" xfId="7871" xr:uid="{00000000-0005-0000-0000-000087200000}"/>
    <cellStyle name="Финансовый 5 2 5 3 4" xfId="5737" xr:uid="{00000000-0005-0000-0000-000088200000}"/>
    <cellStyle name="Финансовый 5 2 5 4" xfId="1785" xr:uid="{00000000-0005-0000-0000-000089200000}"/>
    <cellStyle name="Финансовый 5 2 5 4 2" xfId="4058" xr:uid="{00000000-0005-0000-0000-00008A200000}"/>
    <cellStyle name="Финансовый 5 2 5 4 2 2" xfId="8347" xr:uid="{00000000-0005-0000-0000-00008B200000}"/>
    <cellStyle name="Финансовый 5 2 5 4 3" xfId="6213" xr:uid="{00000000-0005-0000-0000-00008C200000}"/>
    <cellStyle name="Финансовый 5 2 5 5" xfId="3108" xr:uid="{00000000-0005-0000-0000-00008D200000}"/>
    <cellStyle name="Финансовый 5 2 5 5 2" xfId="7399" xr:uid="{00000000-0005-0000-0000-00008E200000}"/>
    <cellStyle name="Финансовый 5 2 5 6" xfId="5260" xr:uid="{00000000-0005-0000-0000-00008F200000}"/>
    <cellStyle name="Финансовый 5 2 6" xfId="810" xr:uid="{00000000-0005-0000-0000-000090200000}"/>
    <cellStyle name="Финансовый 5 2 6 2" xfId="1413" xr:uid="{00000000-0005-0000-0000-000091200000}"/>
    <cellStyle name="Финансовый 5 2 6 2 2" xfId="2372" xr:uid="{00000000-0005-0000-0000-000092200000}"/>
    <cellStyle name="Финансовый 5 2 6 2 2 2" xfId="4644" xr:uid="{00000000-0005-0000-0000-000093200000}"/>
    <cellStyle name="Финансовый 5 2 6 2 2 2 2" xfId="8933" xr:uid="{00000000-0005-0000-0000-000094200000}"/>
    <cellStyle name="Финансовый 5 2 6 2 2 3" xfId="6799" xr:uid="{00000000-0005-0000-0000-000095200000}"/>
    <cellStyle name="Финансовый 5 2 6 2 3" xfId="3694" xr:uid="{00000000-0005-0000-0000-000096200000}"/>
    <cellStyle name="Финансовый 5 2 6 2 3 2" xfId="7985" xr:uid="{00000000-0005-0000-0000-000097200000}"/>
    <cellStyle name="Финансовый 5 2 6 2 4" xfId="5851" xr:uid="{00000000-0005-0000-0000-000098200000}"/>
    <cellStyle name="Финансовый 5 2 6 3" xfId="1900" xr:uid="{00000000-0005-0000-0000-000099200000}"/>
    <cellStyle name="Финансовый 5 2 6 3 2" xfId="4172" xr:uid="{00000000-0005-0000-0000-00009A200000}"/>
    <cellStyle name="Финансовый 5 2 6 3 2 2" xfId="8461" xr:uid="{00000000-0005-0000-0000-00009B200000}"/>
    <cellStyle name="Финансовый 5 2 6 3 3" xfId="6327" xr:uid="{00000000-0005-0000-0000-00009C200000}"/>
    <cellStyle name="Финансовый 5 2 6 4" xfId="3222" xr:uid="{00000000-0005-0000-0000-00009D200000}"/>
    <cellStyle name="Финансовый 5 2 6 4 2" xfId="7513" xr:uid="{00000000-0005-0000-0000-00009E200000}"/>
    <cellStyle name="Финансовый 5 2 6 5" xfId="5376" xr:uid="{00000000-0005-0000-0000-00009F200000}"/>
    <cellStyle name="Финансовый 5 2 7" xfId="1184" xr:uid="{00000000-0005-0000-0000-0000A0200000}"/>
    <cellStyle name="Финансовый 5 2 7 2" xfId="2144" xr:uid="{00000000-0005-0000-0000-0000A1200000}"/>
    <cellStyle name="Финансовый 5 2 7 2 2" xfId="4416" xr:uid="{00000000-0005-0000-0000-0000A2200000}"/>
    <cellStyle name="Финансовый 5 2 7 2 2 2" xfId="8705" xr:uid="{00000000-0005-0000-0000-0000A3200000}"/>
    <cellStyle name="Финансовый 5 2 7 2 3" xfId="6571" xr:uid="{00000000-0005-0000-0000-0000A4200000}"/>
    <cellStyle name="Финансовый 5 2 7 3" xfId="3466" xr:uid="{00000000-0005-0000-0000-0000A5200000}"/>
    <cellStyle name="Финансовый 5 2 7 3 2" xfId="7757" xr:uid="{00000000-0005-0000-0000-0000A6200000}"/>
    <cellStyle name="Финансовый 5 2 7 4" xfId="5623" xr:uid="{00000000-0005-0000-0000-0000A7200000}"/>
    <cellStyle name="Финансовый 5 2 8" xfId="1668" xr:uid="{00000000-0005-0000-0000-0000A8200000}"/>
    <cellStyle name="Финансовый 5 2 8 2" xfId="3944" xr:uid="{00000000-0005-0000-0000-0000A9200000}"/>
    <cellStyle name="Финансовый 5 2 8 2 2" xfId="8233" xr:uid="{00000000-0005-0000-0000-0000AA200000}"/>
    <cellStyle name="Финансовый 5 2 8 3" xfId="6099" xr:uid="{00000000-0005-0000-0000-0000AB200000}"/>
    <cellStyle name="Финансовый 5 2 9" xfId="2759" xr:uid="{00000000-0005-0000-0000-0000AC200000}"/>
    <cellStyle name="Финансовый 5 2 9 2" xfId="4902" xr:uid="{00000000-0005-0000-0000-0000AD200000}"/>
    <cellStyle name="Финансовый 5 2 9 2 2" xfId="9184" xr:uid="{00000000-0005-0000-0000-0000AE200000}"/>
    <cellStyle name="Финансовый 5 2 9 3" xfId="7052" xr:uid="{00000000-0005-0000-0000-0000AF200000}"/>
    <cellStyle name="Финансовый 5 3" xfId="374" xr:uid="{00000000-0005-0000-0000-0000B0200000}"/>
    <cellStyle name="Финансовый 5 3 10" xfId="5031" xr:uid="{00000000-0005-0000-0000-0000B1200000}"/>
    <cellStyle name="Финансовый 5 3 10 2" xfId="9312" xr:uid="{00000000-0005-0000-0000-0000B2200000}"/>
    <cellStyle name="Финансовый 5 3 11" xfId="5153" xr:uid="{00000000-0005-0000-0000-0000B3200000}"/>
    <cellStyle name="Финансовый 5 3 12" xfId="9609" xr:uid="{00000000-0005-0000-0000-0000B4200000}"/>
    <cellStyle name="Финансовый 5 3 13" xfId="9653" xr:uid="{00000000-0005-0000-0000-0000B5200000}"/>
    <cellStyle name="Финансовый 5 3 14" xfId="9767" xr:uid="{EA7D2C45-30CE-41D5-8A01-DE54DA93B1C6}"/>
    <cellStyle name="Финансовый 5 3 2" xfId="484" xr:uid="{00000000-0005-0000-0000-0000B6200000}"/>
    <cellStyle name="Финансовый 5 3 2 10" xfId="5211" xr:uid="{00000000-0005-0000-0000-0000B7200000}"/>
    <cellStyle name="Финансовый 5 3 2 11" xfId="9710" xr:uid="{00000000-0005-0000-0000-0000B8200000}"/>
    <cellStyle name="Финансовый 5 3 2 12" xfId="9824" xr:uid="{3C824EB8-833E-459D-B5C9-98DCB4103D60}"/>
    <cellStyle name="Финансовый 5 3 2 2" xfId="670" xr:uid="{00000000-0005-0000-0000-0000B9200000}"/>
    <cellStyle name="Финансовый 5 3 2 2 2" xfId="991" xr:uid="{00000000-0005-0000-0000-0000BA200000}"/>
    <cellStyle name="Финансовый 5 3 2 2 2 2" xfId="1593" xr:uid="{00000000-0005-0000-0000-0000BB200000}"/>
    <cellStyle name="Финансовый 5 3 2 2 2 2 2" xfId="2552" xr:uid="{00000000-0005-0000-0000-0000BC200000}"/>
    <cellStyle name="Финансовый 5 3 2 2 2 2 2 2" xfId="4824" xr:uid="{00000000-0005-0000-0000-0000BD200000}"/>
    <cellStyle name="Финансовый 5 3 2 2 2 2 2 2 2" xfId="9113" xr:uid="{00000000-0005-0000-0000-0000BE200000}"/>
    <cellStyle name="Финансовый 5 3 2 2 2 2 2 3" xfId="6979" xr:uid="{00000000-0005-0000-0000-0000BF200000}"/>
    <cellStyle name="Финансовый 5 3 2 2 2 2 3" xfId="3874" xr:uid="{00000000-0005-0000-0000-0000C0200000}"/>
    <cellStyle name="Финансовый 5 3 2 2 2 2 3 2" xfId="8165" xr:uid="{00000000-0005-0000-0000-0000C1200000}"/>
    <cellStyle name="Финансовый 5 3 2 2 2 2 4" xfId="6031" xr:uid="{00000000-0005-0000-0000-0000C2200000}"/>
    <cellStyle name="Финансовый 5 3 2 2 2 3" xfId="2080" xr:uid="{00000000-0005-0000-0000-0000C3200000}"/>
    <cellStyle name="Финансовый 5 3 2 2 2 3 2" xfId="4352" xr:uid="{00000000-0005-0000-0000-0000C4200000}"/>
    <cellStyle name="Финансовый 5 3 2 2 2 3 2 2" xfId="8641" xr:uid="{00000000-0005-0000-0000-0000C5200000}"/>
    <cellStyle name="Финансовый 5 3 2 2 2 3 3" xfId="6507" xr:uid="{00000000-0005-0000-0000-0000C6200000}"/>
    <cellStyle name="Финансовый 5 3 2 2 2 4" xfId="3402" xr:uid="{00000000-0005-0000-0000-0000C7200000}"/>
    <cellStyle name="Финансовый 5 3 2 2 2 4 2" xfId="7693" xr:uid="{00000000-0005-0000-0000-0000C8200000}"/>
    <cellStyle name="Финансовый 5 3 2 2 2 5" xfId="5556" xr:uid="{00000000-0005-0000-0000-0000C9200000}"/>
    <cellStyle name="Финансовый 5 3 2 2 3" xfId="1365" xr:uid="{00000000-0005-0000-0000-0000CA200000}"/>
    <cellStyle name="Финансовый 5 3 2 2 3 2" xfId="2324" xr:uid="{00000000-0005-0000-0000-0000CB200000}"/>
    <cellStyle name="Финансовый 5 3 2 2 3 2 2" xfId="4596" xr:uid="{00000000-0005-0000-0000-0000CC200000}"/>
    <cellStyle name="Финансовый 5 3 2 2 3 2 2 2" xfId="8885" xr:uid="{00000000-0005-0000-0000-0000CD200000}"/>
    <cellStyle name="Финансовый 5 3 2 2 3 2 3" xfId="6751" xr:uid="{00000000-0005-0000-0000-0000CE200000}"/>
    <cellStyle name="Финансовый 5 3 2 2 3 3" xfId="3646" xr:uid="{00000000-0005-0000-0000-0000CF200000}"/>
    <cellStyle name="Финансовый 5 3 2 2 3 3 2" xfId="7937" xr:uid="{00000000-0005-0000-0000-0000D0200000}"/>
    <cellStyle name="Финансовый 5 3 2 2 3 4" xfId="5803" xr:uid="{00000000-0005-0000-0000-0000D1200000}"/>
    <cellStyle name="Финансовый 5 3 2 2 4" xfId="1851" xr:uid="{00000000-0005-0000-0000-0000D2200000}"/>
    <cellStyle name="Финансовый 5 3 2 2 4 2" xfId="4124" xr:uid="{00000000-0005-0000-0000-0000D3200000}"/>
    <cellStyle name="Финансовый 5 3 2 2 4 2 2" xfId="8413" xr:uid="{00000000-0005-0000-0000-0000D4200000}"/>
    <cellStyle name="Финансовый 5 3 2 2 4 3" xfId="6279" xr:uid="{00000000-0005-0000-0000-0000D5200000}"/>
    <cellStyle name="Финансовый 5 3 2 2 5" xfId="3174" xr:uid="{00000000-0005-0000-0000-0000D6200000}"/>
    <cellStyle name="Финансовый 5 3 2 2 5 2" xfId="7465" xr:uid="{00000000-0005-0000-0000-0000D7200000}"/>
    <cellStyle name="Финансовый 5 3 2 2 6" xfId="5326" xr:uid="{00000000-0005-0000-0000-0000D8200000}"/>
    <cellStyle name="Финансовый 5 3 2 3" xfId="876" xr:uid="{00000000-0005-0000-0000-0000D9200000}"/>
    <cellStyle name="Финансовый 5 3 2 3 2" xfId="1479" xr:uid="{00000000-0005-0000-0000-0000DA200000}"/>
    <cellStyle name="Финансовый 5 3 2 3 2 2" xfId="2438" xr:uid="{00000000-0005-0000-0000-0000DB200000}"/>
    <cellStyle name="Финансовый 5 3 2 3 2 2 2" xfId="4710" xr:uid="{00000000-0005-0000-0000-0000DC200000}"/>
    <cellStyle name="Финансовый 5 3 2 3 2 2 2 2" xfId="8999" xr:uid="{00000000-0005-0000-0000-0000DD200000}"/>
    <cellStyle name="Финансовый 5 3 2 3 2 2 3" xfId="6865" xr:uid="{00000000-0005-0000-0000-0000DE200000}"/>
    <cellStyle name="Финансовый 5 3 2 3 2 3" xfId="3760" xr:uid="{00000000-0005-0000-0000-0000DF200000}"/>
    <cellStyle name="Финансовый 5 3 2 3 2 3 2" xfId="8051" xr:uid="{00000000-0005-0000-0000-0000E0200000}"/>
    <cellStyle name="Финансовый 5 3 2 3 2 4" xfId="5917" xr:uid="{00000000-0005-0000-0000-0000E1200000}"/>
    <cellStyle name="Финансовый 5 3 2 3 3" xfId="1966" xr:uid="{00000000-0005-0000-0000-0000E2200000}"/>
    <cellStyle name="Финансовый 5 3 2 3 3 2" xfId="4238" xr:uid="{00000000-0005-0000-0000-0000E3200000}"/>
    <cellStyle name="Финансовый 5 3 2 3 3 2 2" xfId="8527" xr:uid="{00000000-0005-0000-0000-0000E4200000}"/>
    <cellStyle name="Финансовый 5 3 2 3 3 3" xfId="6393" xr:uid="{00000000-0005-0000-0000-0000E5200000}"/>
    <cellStyle name="Финансовый 5 3 2 3 4" xfId="3288" xr:uid="{00000000-0005-0000-0000-0000E6200000}"/>
    <cellStyle name="Финансовый 5 3 2 3 4 2" xfId="7579" xr:uid="{00000000-0005-0000-0000-0000E7200000}"/>
    <cellStyle name="Финансовый 5 3 2 3 5" xfId="5442" xr:uid="{00000000-0005-0000-0000-0000E8200000}"/>
    <cellStyle name="Финансовый 5 3 2 4" xfId="1250" xr:uid="{00000000-0005-0000-0000-0000E9200000}"/>
    <cellStyle name="Финансовый 5 3 2 4 2" xfId="2210" xr:uid="{00000000-0005-0000-0000-0000EA200000}"/>
    <cellStyle name="Финансовый 5 3 2 4 2 2" xfId="4482" xr:uid="{00000000-0005-0000-0000-0000EB200000}"/>
    <cellStyle name="Финансовый 5 3 2 4 2 2 2" xfId="8771" xr:uid="{00000000-0005-0000-0000-0000EC200000}"/>
    <cellStyle name="Финансовый 5 3 2 4 2 3" xfId="6637" xr:uid="{00000000-0005-0000-0000-0000ED200000}"/>
    <cellStyle name="Финансовый 5 3 2 4 3" xfId="3532" xr:uid="{00000000-0005-0000-0000-0000EE200000}"/>
    <cellStyle name="Финансовый 5 3 2 4 3 2" xfId="7823" xr:uid="{00000000-0005-0000-0000-0000EF200000}"/>
    <cellStyle name="Финансовый 5 3 2 4 4" xfId="5689" xr:uid="{00000000-0005-0000-0000-0000F0200000}"/>
    <cellStyle name="Финансовый 5 3 2 5" xfId="1735" xr:uid="{00000000-0005-0000-0000-0000F1200000}"/>
    <cellStyle name="Финансовый 5 3 2 5 2" xfId="4010" xr:uid="{00000000-0005-0000-0000-0000F2200000}"/>
    <cellStyle name="Финансовый 5 3 2 5 2 2" xfId="8299" xr:uid="{00000000-0005-0000-0000-0000F3200000}"/>
    <cellStyle name="Финансовый 5 3 2 5 3" xfId="6165" xr:uid="{00000000-0005-0000-0000-0000F4200000}"/>
    <cellStyle name="Финансовый 5 3 2 6" xfId="2825" xr:uid="{00000000-0005-0000-0000-0000F5200000}"/>
    <cellStyle name="Финансовый 5 3 2 6 2" xfId="4968" xr:uid="{00000000-0005-0000-0000-0000F6200000}"/>
    <cellStyle name="Финансовый 5 3 2 6 2 2" xfId="9250" xr:uid="{00000000-0005-0000-0000-0000F7200000}"/>
    <cellStyle name="Финансовый 5 3 2 6 3" xfId="7118" xr:uid="{00000000-0005-0000-0000-0000F8200000}"/>
    <cellStyle name="Финансовый 5 3 2 7" xfId="2946" xr:uid="{00000000-0005-0000-0000-0000F9200000}"/>
    <cellStyle name="Финансовый 5 3 2 7 2" xfId="7237" xr:uid="{00000000-0005-0000-0000-0000FA200000}"/>
    <cellStyle name="Финансовый 5 3 2 8" xfId="3060" xr:uid="{00000000-0005-0000-0000-0000FB200000}"/>
    <cellStyle name="Финансовый 5 3 2 8 2" xfId="7351" xr:uid="{00000000-0005-0000-0000-0000FC200000}"/>
    <cellStyle name="Финансовый 5 3 2 9" xfId="5088" xr:uid="{00000000-0005-0000-0000-0000FD200000}"/>
    <cellStyle name="Финансовый 5 3 2 9 2" xfId="9369" xr:uid="{00000000-0005-0000-0000-0000FE200000}"/>
    <cellStyle name="Финансовый 5 3 3" xfId="610" xr:uid="{00000000-0005-0000-0000-0000FF200000}"/>
    <cellStyle name="Финансовый 5 3 3 2" xfId="934" xr:uid="{00000000-0005-0000-0000-000000210000}"/>
    <cellStyle name="Финансовый 5 3 3 2 2" xfId="1536" xr:uid="{00000000-0005-0000-0000-000001210000}"/>
    <cellStyle name="Финансовый 5 3 3 2 2 2" xfId="2495" xr:uid="{00000000-0005-0000-0000-000002210000}"/>
    <cellStyle name="Финансовый 5 3 3 2 2 2 2" xfId="4767" xr:uid="{00000000-0005-0000-0000-000003210000}"/>
    <cellStyle name="Финансовый 5 3 3 2 2 2 2 2" xfId="9056" xr:uid="{00000000-0005-0000-0000-000004210000}"/>
    <cellStyle name="Финансовый 5 3 3 2 2 2 3" xfId="6922" xr:uid="{00000000-0005-0000-0000-000005210000}"/>
    <cellStyle name="Финансовый 5 3 3 2 2 3" xfId="3817" xr:uid="{00000000-0005-0000-0000-000006210000}"/>
    <cellStyle name="Финансовый 5 3 3 2 2 3 2" xfId="8108" xr:uid="{00000000-0005-0000-0000-000007210000}"/>
    <cellStyle name="Финансовый 5 3 3 2 2 4" xfId="5974" xr:uid="{00000000-0005-0000-0000-000008210000}"/>
    <cellStyle name="Финансовый 5 3 3 2 3" xfId="2023" xr:uid="{00000000-0005-0000-0000-000009210000}"/>
    <cellStyle name="Финансовый 5 3 3 2 3 2" xfId="4295" xr:uid="{00000000-0005-0000-0000-00000A210000}"/>
    <cellStyle name="Финансовый 5 3 3 2 3 2 2" xfId="8584" xr:uid="{00000000-0005-0000-0000-00000B210000}"/>
    <cellStyle name="Финансовый 5 3 3 2 3 3" xfId="6450" xr:uid="{00000000-0005-0000-0000-00000C210000}"/>
    <cellStyle name="Финансовый 5 3 3 2 4" xfId="3345" xr:uid="{00000000-0005-0000-0000-00000D210000}"/>
    <cellStyle name="Финансовый 5 3 3 2 4 2" xfId="7636" xr:uid="{00000000-0005-0000-0000-00000E210000}"/>
    <cellStyle name="Финансовый 5 3 3 2 5" xfId="5499" xr:uid="{00000000-0005-0000-0000-00000F210000}"/>
    <cellStyle name="Финансовый 5 3 3 3" xfId="1308" xr:uid="{00000000-0005-0000-0000-000010210000}"/>
    <cellStyle name="Финансовый 5 3 3 3 2" xfId="2267" xr:uid="{00000000-0005-0000-0000-000011210000}"/>
    <cellStyle name="Финансовый 5 3 3 3 2 2" xfId="4539" xr:uid="{00000000-0005-0000-0000-000012210000}"/>
    <cellStyle name="Финансовый 5 3 3 3 2 2 2" xfId="8828" xr:uid="{00000000-0005-0000-0000-000013210000}"/>
    <cellStyle name="Финансовый 5 3 3 3 2 3" xfId="6694" xr:uid="{00000000-0005-0000-0000-000014210000}"/>
    <cellStyle name="Финансовый 5 3 3 3 3" xfId="3589" xr:uid="{00000000-0005-0000-0000-000015210000}"/>
    <cellStyle name="Финансовый 5 3 3 3 3 2" xfId="7880" xr:uid="{00000000-0005-0000-0000-000016210000}"/>
    <cellStyle name="Финансовый 5 3 3 3 4" xfId="5746" xr:uid="{00000000-0005-0000-0000-000017210000}"/>
    <cellStyle name="Финансовый 5 3 3 4" xfId="1794" xr:uid="{00000000-0005-0000-0000-000018210000}"/>
    <cellStyle name="Финансовый 5 3 3 4 2" xfId="4067" xr:uid="{00000000-0005-0000-0000-000019210000}"/>
    <cellStyle name="Финансовый 5 3 3 4 2 2" xfId="8356" xr:uid="{00000000-0005-0000-0000-00001A210000}"/>
    <cellStyle name="Финансовый 5 3 3 4 3" xfId="6222" xr:uid="{00000000-0005-0000-0000-00001B210000}"/>
    <cellStyle name="Финансовый 5 3 3 5" xfId="3117" xr:uid="{00000000-0005-0000-0000-00001C210000}"/>
    <cellStyle name="Финансовый 5 3 3 5 2" xfId="7408" xr:uid="{00000000-0005-0000-0000-00001D210000}"/>
    <cellStyle name="Финансовый 5 3 3 6" xfId="5269" xr:uid="{00000000-0005-0000-0000-00001E210000}"/>
    <cellStyle name="Финансовый 5 3 4" xfId="819" xr:uid="{00000000-0005-0000-0000-00001F210000}"/>
    <cellStyle name="Финансовый 5 3 4 2" xfId="1422" xr:uid="{00000000-0005-0000-0000-000020210000}"/>
    <cellStyle name="Финансовый 5 3 4 2 2" xfId="2381" xr:uid="{00000000-0005-0000-0000-000021210000}"/>
    <cellStyle name="Финансовый 5 3 4 2 2 2" xfId="4653" xr:uid="{00000000-0005-0000-0000-000022210000}"/>
    <cellStyle name="Финансовый 5 3 4 2 2 2 2" xfId="8942" xr:uid="{00000000-0005-0000-0000-000023210000}"/>
    <cellStyle name="Финансовый 5 3 4 2 2 3" xfId="6808" xr:uid="{00000000-0005-0000-0000-000024210000}"/>
    <cellStyle name="Финансовый 5 3 4 2 3" xfId="3703" xr:uid="{00000000-0005-0000-0000-000025210000}"/>
    <cellStyle name="Финансовый 5 3 4 2 3 2" xfId="7994" xr:uid="{00000000-0005-0000-0000-000026210000}"/>
    <cellStyle name="Финансовый 5 3 4 2 4" xfId="5860" xr:uid="{00000000-0005-0000-0000-000027210000}"/>
    <cellStyle name="Финансовый 5 3 4 3" xfId="1909" xr:uid="{00000000-0005-0000-0000-000028210000}"/>
    <cellStyle name="Финансовый 5 3 4 3 2" xfId="4181" xr:uid="{00000000-0005-0000-0000-000029210000}"/>
    <cellStyle name="Финансовый 5 3 4 3 2 2" xfId="8470" xr:uid="{00000000-0005-0000-0000-00002A210000}"/>
    <cellStyle name="Финансовый 5 3 4 3 3" xfId="6336" xr:uid="{00000000-0005-0000-0000-00002B210000}"/>
    <cellStyle name="Финансовый 5 3 4 4" xfId="3231" xr:uid="{00000000-0005-0000-0000-00002C210000}"/>
    <cellStyle name="Финансовый 5 3 4 4 2" xfId="7522" xr:uid="{00000000-0005-0000-0000-00002D210000}"/>
    <cellStyle name="Финансовый 5 3 4 5" xfId="5385" xr:uid="{00000000-0005-0000-0000-00002E210000}"/>
    <cellStyle name="Финансовый 5 3 5" xfId="1193" xr:uid="{00000000-0005-0000-0000-00002F210000}"/>
    <cellStyle name="Финансовый 5 3 5 2" xfId="2153" xr:uid="{00000000-0005-0000-0000-000030210000}"/>
    <cellStyle name="Финансовый 5 3 5 2 2" xfId="4425" xr:uid="{00000000-0005-0000-0000-000031210000}"/>
    <cellStyle name="Финансовый 5 3 5 2 2 2" xfId="8714" xr:uid="{00000000-0005-0000-0000-000032210000}"/>
    <cellStyle name="Финансовый 5 3 5 2 3" xfId="6580" xr:uid="{00000000-0005-0000-0000-000033210000}"/>
    <cellStyle name="Финансовый 5 3 5 3" xfId="3475" xr:uid="{00000000-0005-0000-0000-000034210000}"/>
    <cellStyle name="Финансовый 5 3 5 3 2" xfId="7766" xr:uid="{00000000-0005-0000-0000-000035210000}"/>
    <cellStyle name="Финансовый 5 3 5 4" xfId="5632" xr:uid="{00000000-0005-0000-0000-000036210000}"/>
    <cellStyle name="Финансовый 5 3 6" xfId="1678" xr:uid="{00000000-0005-0000-0000-000037210000}"/>
    <cellStyle name="Финансовый 5 3 6 2" xfId="3953" xr:uid="{00000000-0005-0000-0000-000038210000}"/>
    <cellStyle name="Финансовый 5 3 6 2 2" xfId="8242" xr:uid="{00000000-0005-0000-0000-000039210000}"/>
    <cellStyle name="Финансовый 5 3 6 3" xfId="6108" xr:uid="{00000000-0005-0000-0000-00003A210000}"/>
    <cellStyle name="Финансовый 5 3 7" xfId="2768" xr:uid="{00000000-0005-0000-0000-00003B210000}"/>
    <cellStyle name="Финансовый 5 3 7 2" xfId="4911" xr:uid="{00000000-0005-0000-0000-00003C210000}"/>
    <cellStyle name="Финансовый 5 3 7 2 2" xfId="9193" xr:uid="{00000000-0005-0000-0000-00003D210000}"/>
    <cellStyle name="Финансовый 5 3 7 3" xfId="7061" xr:uid="{00000000-0005-0000-0000-00003E210000}"/>
    <cellStyle name="Финансовый 5 3 8" xfId="2889" xr:uid="{00000000-0005-0000-0000-00003F210000}"/>
    <cellStyle name="Финансовый 5 3 8 2" xfId="7180" xr:uid="{00000000-0005-0000-0000-000040210000}"/>
    <cellStyle name="Финансовый 5 3 9" xfId="3003" xr:uid="{00000000-0005-0000-0000-000041210000}"/>
    <cellStyle name="Финансовый 5 3 9 2" xfId="7294" xr:uid="{00000000-0005-0000-0000-000042210000}"/>
    <cellStyle name="Финансовый 5 4" xfId="402" xr:uid="{00000000-0005-0000-0000-000043210000}"/>
    <cellStyle name="Финансовый 5 4 10" xfId="5050" xr:uid="{00000000-0005-0000-0000-000044210000}"/>
    <cellStyle name="Финансовый 5 4 10 2" xfId="9331" xr:uid="{00000000-0005-0000-0000-000045210000}"/>
    <cellStyle name="Финансовый 5 4 11" xfId="5172" xr:uid="{00000000-0005-0000-0000-000046210000}"/>
    <cellStyle name="Финансовый 5 4 12" xfId="9672" xr:uid="{00000000-0005-0000-0000-000047210000}"/>
    <cellStyle name="Финансовый 5 4 13" xfId="9786" xr:uid="{014D47E1-CB0C-479D-9599-C74BD3A14CB0}"/>
    <cellStyle name="Финансовый 5 4 2" xfId="503" xr:uid="{00000000-0005-0000-0000-000048210000}"/>
    <cellStyle name="Финансовый 5 4 2 10" xfId="5230" xr:uid="{00000000-0005-0000-0000-000049210000}"/>
    <cellStyle name="Финансовый 5 4 2 11" xfId="9729" xr:uid="{00000000-0005-0000-0000-00004A210000}"/>
    <cellStyle name="Финансовый 5 4 2 12" xfId="9843" xr:uid="{607ACE6A-6027-49DA-8E10-100DB853C565}"/>
    <cellStyle name="Финансовый 5 4 2 2" xfId="689" xr:uid="{00000000-0005-0000-0000-00004B210000}"/>
    <cellStyle name="Финансовый 5 4 2 2 2" xfId="1010" xr:uid="{00000000-0005-0000-0000-00004C210000}"/>
    <cellStyle name="Финансовый 5 4 2 2 2 2" xfId="1612" xr:uid="{00000000-0005-0000-0000-00004D210000}"/>
    <cellStyle name="Финансовый 5 4 2 2 2 2 2" xfId="2571" xr:uid="{00000000-0005-0000-0000-00004E210000}"/>
    <cellStyle name="Финансовый 5 4 2 2 2 2 2 2" xfId="4843" xr:uid="{00000000-0005-0000-0000-00004F210000}"/>
    <cellStyle name="Финансовый 5 4 2 2 2 2 2 2 2" xfId="9132" xr:uid="{00000000-0005-0000-0000-000050210000}"/>
    <cellStyle name="Финансовый 5 4 2 2 2 2 2 3" xfId="6998" xr:uid="{00000000-0005-0000-0000-000051210000}"/>
    <cellStyle name="Финансовый 5 4 2 2 2 2 3" xfId="3893" xr:uid="{00000000-0005-0000-0000-000052210000}"/>
    <cellStyle name="Финансовый 5 4 2 2 2 2 3 2" xfId="8184" xr:uid="{00000000-0005-0000-0000-000053210000}"/>
    <cellStyle name="Финансовый 5 4 2 2 2 2 4" xfId="6050" xr:uid="{00000000-0005-0000-0000-000054210000}"/>
    <cellStyle name="Финансовый 5 4 2 2 2 3" xfId="2099" xr:uid="{00000000-0005-0000-0000-000055210000}"/>
    <cellStyle name="Финансовый 5 4 2 2 2 3 2" xfId="4371" xr:uid="{00000000-0005-0000-0000-000056210000}"/>
    <cellStyle name="Финансовый 5 4 2 2 2 3 2 2" xfId="8660" xr:uid="{00000000-0005-0000-0000-000057210000}"/>
    <cellStyle name="Финансовый 5 4 2 2 2 3 3" xfId="6526" xr:uid="{00000000-0005-0000-0000-000058210000}"/>
    <cellStyle name="Финансовый 5 4 2 2 2 4" xfId="3421" xr:uid="{00000000-0005-0000-0000-000059210000}"/>
    <cellStyle name="Финансовый 5 4 2 2 2 4 2" xfId="7712" xr:uid="{00000000-0005-0000-0000-00005A210000}"/>
    <cellStyle name="Финансовый 5 4 2 2 2 5" xfId="5575" xr:uid="{00000000-0005-0000-0000-00005B210000}"/>
    <cellStyle name="Финансовый 5 4 2 2 3" xfId="1384" xr:uid="{00000000-0005-0000-0000-00005C210000}"/>
    <cellStyle name="Финансовый 5 4 2 2 3 2" xfId="2343" xr:uid="{00000000-0005-0000-0000-00005D210000}"/>
    <cellStyle name="Финансовый 5 4 2 2 3 2 2" xfId="4615" xr:uid="{00000000-0005-0000-0000-00005E210000}"/>
    <cellStyle name="Финансовый 5 4 2 2 3 2 2 2" xfId="8904" xr:uid="{00000000-0005-0000-0000-00005F210000}"/>
    <cellStyle name="Финансовый 5 4 2 2 3 2 3" xfId="6770" xr:uid="{00000000-0005-0000-0000-000060210000}"/>
    <cellStyle name="Финансовый 5 4 2 2 3 3" xfId="3665" xr:uid="{00000000-0005-0000-0000-000061210000}"/>
    <cellStyle name="Финансовый 5 4 2 2 3 3 2" xfId="7956" xr:uid="{00000000-0005-0000-0000-000062210000}"/>
    <cellStyle name="Финансовый 5 4 2 2 3 4" xfId="5822" xr:uid="{00000000-0005-0000-0000-000063210000}"/>
    <cellStyle name="Финансовый 5 4 2 2 4" xfId="1870" xr:uid="{00000000-0005-0000-0000-000064210000}"/>
    <cellStyle name="Финансовый 5 4 2 2 4 2" xfId="4143" xr:uid="{00000000-0005-0000-0000-000065210000}"/>
    <cellStyle name="Финансовый 5 4 2 2 4 2 2" xfId="8432" xr:uid="{00000000-0005-0000-0000-000066210000}"/>
    <cellStyle name="Финансовый 5 4 2 2 4 3" xfId="6298" xr:uid="{00000000-0005-0000-0000-000067210000}"/>
    <cellStyle name="Финансовый 5 4 2 2 5" xfId="3193" xr:uid="{00000000-0005-0000-0000-000068210000}"/>
    <cellStyle name="Финансовый 5 4 2 2 5 2" xfId="7484" xr:uid="{00000000-0005-0000-0000-000069210000}"/>
    <cellStyle name="Финансовый 5 4 2 2 6" xfId="5345" xr:uid="{00000000-0005-0000-0000-00006A210000}"/>
    <cellStyle name="Финансовый 5 4 2 3" xfId="895" xr:uid="{00000000-0005-0000-0000-00006B210000}"/>
    <cellStyle name="Финансовый 5 4 2 3 2" xfId="1498" xr:uid="{00000000-0005-0000-0000-00006C210000}"/>
    <cellStyle name="Финансовый 5 4 2 3 2 2" xfId="2457" xr:uid="{00000000-0005-0000-0000-00006D210000}"/>
    <cellStyle name="Финансовый 5 4 2 3 2 2 2" xfId="4729" xr:uid="{00000000-0005-0000-0000-00006E210000}"/>
    <cellStyle name="Финансовый 5 4 2 3 2 2 2 2" xfId="9018" xr:uid="{00000000-0005-0000-0000-00006F210000}"/>
    <cellStyle name="Финансовый 5 4 2 3 2 2 3" xfId="6884" xr:uid="{00000000-0005-0000-0000-000070210000}"/>
    <cellStyle name="Финансовый 5 4 2 3 2 3" xfId="3779" xr:uid="{00000000-0005-0000-0000-000071210000}"/>
    <cellStyle name="Финансовый 5 4 2 3 2 3 2" xfId="8070" xr:uid="{00000000-0005-0000-0000-000072210000}"/>
    <cellStyle name="Финансовый 5 4 2 3 2 4" xfId="5936" xr:uid="{00000000-0005-0000-0000-000073210000}"/>
    <cellStyle name="Финансовый 5 4 2 3 3" xfId="1985" xr:uid="{00000000-0005-0000-0000-000074210000}"/>
    <cellStyle name="Финансовый 5 4 2 3 3 2" xfId="4257" xr:uid="{00000000-0005-0000-0000-000075210000}"/>
    <cellStyle name="Финансовый 5 4 2 3 3 2 2" xfId="8546" xr:uid="{00000000-0005-0000-0000-000076210000}"/>
    <cellStyle name="Финансовый 5 4 2 3 3 3" xfId="6412" xr:uid="{00000000-0005-0000-0000-000077210000}"/>
    <cellStyle name="Финансовый 5 4 2 3 4" xfId="3307" xr:uid="{00000000-0005-0000-0000-000078210000}"/>
    <cellStyle name="Финансовый 5 4 2 3 4 2" xfId="7598" xr:uid="{00000000-0005-0000-0000-000079210000}"/>
    <cellStyle name="Финансовый 5 4 2 3 5" xfId="5461" xr:uid="{00000000-0005-0000-0000-00007A210000}"/>
    <cellStyle name="Финансовый 5 4 2 4" xfId="1269" xr:uid="{00000000-0005-0000-0000-00007B210000}"/>
    <cellStyle name="Финансовый 5 4 2 4 2" xfId="2229" xr:uid="{00000000-0005-0000-0000-00007C210000}"/>
    <cellStyle name="Финансовый 5 4 2 4 2 2" xfId="4501" xr:uid="{00000000-0005-0000-0000-00007D210000}"/>
    <cellStyle name="Финансовый 5 4 2 4 2 2 2" xfId="8790" xr:uid="{00000000-0005-0000-0000-00007E210000}"/>
    <cellStyle name="Финансовый 5 4 2 4 2 3" xfId="6656" xr:uid="{00000000-0005-0000-0000-00007F210000}"/>
    <cellStyle name="Финансовый 5 4 2 4 3" xfId="3551" xr:uid="{00000000-0005-0000-0000-000080210000}"/>
    <cellStyle name="Финансовый 5 4 2 4 3 2" xfId="7842" xr:uid="{00000000-0005-0000-0000-000081210000}"/>
    <cellStyle name="Финансовый 5 4 2 4 4" xfId="5708" xr:uid="{00000000-0005-0000-0000-000082210000}"/>
    <cellStyle name="Финансовый 5 4 2 5" xfId="1754" xr:uid="{00000000-0005-0000-0000-000083210000}"/>
    <cellStyle name="Финансовый 5 4 2 5 2" xfId="4029" xr:uid="{00000000-0005-0000-0000-000084210000}"/>
    <cellStyle name="Финансовый 5 4 2 5 2 2" xfId="8318" xr:uid="{00000000-0005-0000-0000-000085210000}"/>
    <cellStyle name="Финансовый 5 4 2 5 3" xfId="6184" xr:uid="{00000000-0005-0000-0000-000086210000}"/>
    <cellStyle name="Финансовый 5 4 2 6" xfId="2844" xr:uid="{00000000-0005-0000-0000-000087210000}"/>
    <cellStyle name="Финансовый 5 4 2 6 2" xfId="4987" xr:uid="{00000000-0005-0000-0000-000088210000}"/>
    <cellStyle name="Финансовый 5 4 2 6 2 2" xfId="9269" xr:uid="{00000000-0005-0000-0000-000089210000}"/>
    <cellStyle name="Финансовый 5 4 2 6 3" xfId="7137" xr:uid="{00000000-0005-0000-0000-00008A210000}"/>
    <cellStyle name="Финансовый 5 4 2 7" xfId="2965" xr:uid="{00000000-0005-0000-0000-00008B210000}"/>
    <cellStyle name="Финансовый 5 4 2 7 2" xfId="7256" xr:uid="{00000000-0005-0000-0000-00008C210000}"/>
    <cellStyle name="Финансовый 5 4 2 8" xfId="3079" xr:uid="{00000000-0005-0000-0000-00008D210000}"/>
    <cellStyle name="Финансовый 5 4 2 8 2" xfId="7370" xr:uid="{00000000-0005-0000-0000-00008E210000}"/>
    <cellStyle name="Финансовый 5 4 2 9" xfId="5107" xr:uid="{00000000-0005-0000-0000-00008F210000}"/>
    <cellStyle name="Финансовый 5 4 2 9 2" xfId="9388" xr:uid="{00000000-0005-0000-0000-000090210000}"/>
    <cellStyle name="Финансовый 5 4 3" xfId="630" xr:uid="{00000000-0005-0000-0000-000091210000}"/>
    <cellStyle name="Финансовый 5 4 3 2" xfId="953" xr:uid="{00000000-0005-0000-0000-000092210000}"/>
    <cellStyle name="Финансовый 5 4 3 2 2" xfId="1555" xr:uid="{00000000-0005-0000-0000-000093210000}"/>
    <cellStyle name="Финансовый 5 4 3 2 2 2" xfId="2514" xr:uid="{00000000-0005-0000-0000-000094210000}"/>
    <cellStyle name="Финансовый 5 4 3 2 2 2 2" xfId="4786" xr:uid="{00000000-0005-0000-0000-000095210000}"/>
    <cellStyle name="Финансовый 5 4 3 2 2 2 2 2" xfId="9075" xr:uid="{00000000-0005-0000-0000-000096210000}"/>
    <cellStyle name="Финансовый 5 4 3 2 2 2 3" xfId="6941" xr:uid="{00000000-0005-0000-0000-000097210000}"/>
    <cellStyle name="Финансовый 5 4 3 2 2 3" xfId="3836" xr:uid="{00000000-0005-0000-0000-000098210000}"/>
    <cellStyle name="Финансовый 5 4 3 2 2 3 2" xfId="8127" xr:uid="{00000000-0005-0000-0000-000099210000}"/>
    <cellStyle name="Финансовый 5 4 3 2 2 4" xfId="5993" xr:uid="{00000000-0005-0000-0000-00009A210000}"/>
    <cellStyle name="Финансовый 5 4 3 2 3" xfId="2042" xr:uid="{00000000-0005-0000-0000-00009B210000}"/>
    <cellStyle name="Финансовый 5 4 3 2 3 2" xfId="4314" xr:uid="{00000000-0005-0000-0000-00009C210000}"/>
    <cellStyle name="Финансовый 5 4 3 2 3 2 2" xfId="8603" xr:uid="{00000000-0005-0000-0000-00009D210000}"/>
    <cellStyle name="Финансовый 5 4 3 2 3 3" xfId="6469" xr:uid="{00000000-0005-0000-0000-00009E210000}"/>
    <cellStyle name="Финансовый 5 4 3 2 4" xfId="3364" xr:uid="{00000000-0005-0000-0000-00009F210000}"/>
    <cellStyle name="Финансовый 5 4 3 2 4 2" xfId="7655" xr:uid="{00000000-0005-0000-0000-0000A0210000}"/>
    <cellStyle name="Финансовый 5 4 3 2 5" xfId="5518" xr:uid="{00000000-0005-0000-0000-0000A1210000}"/>
    <cellStyle name="Финансовый 5 4 3 3" xfId="1327" xr:uid="{00000000-0005-0000-0000-0000A2210000}"/>
    <cellStyle name="Финансовый 5 4 3 3 2" xfId="2286" xr:uid="{00000000-0005-0000-0000-0000A3210000}"/>
    <cellStyle name="Финансовый 5 4 3 3 2 2" xfId="4558" xr:uid="{00000000-0005-0000-0000-0000A4210000}"/>
    <cellStyle name="Финансовый 5 4 3 3 2 2 2" xfId="8847" xr:uid="{00000000-0005-0000-0000-0000A5210000}"/>
    <cellStyle name="Финансовый 5 4 3 3 2 3" xfId="6713" xr:uid="{00000000-0005-0000-0000-0000A6210000}"/>
    <cellStyle name="Финансовый 5 4 3 3 3" xfId="3608" xr:uid="{00000000-0005-0000-0000-0000A7210000}"/>
    <cellStyle name="Финансовый 5 4 3 3 3 2" xfId="7899" xr:uid="{00000000-0005-0000-0000-0000A8210000}"/>
    <cellStyle name="Финансовый 5 4 3 3 4" xfId="5765" xr:uid="{00000000-0005-0000-0000-0000A9210000}"/>
    <cellStyle name="Финансовый 5 4 3 4" xfId="1813" xr:uid="{00000000-0005-0000-0000-0000AA210000}"/>
    <cellStyle name="Финансовый 5 4 3 4 2" xfId="4086" xr:uid="{00000000-0005-0000-0000-0000AB210000}"/>
    <cellStyle name="Финансовый 5 4 3 4 2 2" xfId="8375" xr:uid="{00000000-0005-0000-0000-0000AC210000}"/>
    <cellStyle name="Финансовый 5 4 3 4 3" xfId="6241" xr:uid="{00000000-0005-0000-0000-0000AD210000}"/>
    <cellStyle name="Финансовый 5 4 3 5" xfId="3136" xr:uid="{00000000-0005-0000-0000-0000AE210000}"/>
    <cellStyle name="Финансовый 5 4 3 5 2" xfId="7427" xr:uid="{00000000-0005-0000-0000-0000AF210000}"/>
    <cellStyle name="Финансовый 5 4 3 6" xfId="5288" xr:uid="{00000000-0005-0000-0000-0000B0210000}"/>
    <cellStyle name="Финансовый 5 4 4" xfId="838" xr:uid="{00000000-0005-0000-0000-0000B1210000}"/>
    <cellStyle name="Финансовый 5 4 4 2" xfId="1441" xr:uid="{00000000-0005-0000-0000-0000B2210000}"/>
    <cellStyle name="Финансовый 5 4 4 2 2" xfId="2400" xr:uid="{00000000-0005-0000-0000-0000B3210000}"/>
    <cellStyle name="Финансовый 5 4 4 2 2 2" xfId="4672" xr:uid="{00000000-0005-0000-0000-0000B4210000}"/>
    <cellStyle name="Финансовый 5 4 4 2 2 2 2" xfId="8961" xr:uid="{00000000-0005-0000-0000-0000B5210000}"/>
    <cellStyle name="Финансовый 5 4 4 2 2 3" xfId="6827" xr:uid="{00000000-0005-0000-0000-0000B6210000}"/>
    <cellStyle name="Финансовый 5 4 4 2 3" xfId="3722" xr:uid="{00000000-0005-0000-0000-0000B7210000}"/>
    <cellStyle name="Финансовый 5 4 4 2 3 2" xfId="8013" xr:uid="{00000000-0005-0000-0000-0000B8210000}"/>
    <cellStyle name="Финансовый 5 4 4 2 4" xfId="5879" xr:uid="{00000000-0005-0000-0000-0000B9210000}"/>
    <cellStyle name="Финансовый 5 4 4 3" xfId="1928" xr:uid="{00000000-0005-0000-0000-0000BA210000}"/>
    <cellStyle name="Финансовый 5 4 4 3 2" xfId="4200" xr:uid="{00000000-0005-0000-0000-0000BB210000}"/>
    <cellStyle name="Финансовый 5 4 4 3 2 2" xfId="8489" xr:uid="{00000000-0005-0000-0000-0000BC210000}"/>
    <cellStyle name="Финансовый 5 4 4 3 3" xfId="6355" xr:uid="{00000000-0005-0000-0000-0000BD210000}"/>
    <cellStyle name="Финансовый 5 4 4 4" xfId="3250" xr:uid="{00000000-0005-0000-0000-0000BE210000}"/>
    <cellStyle name="Финансовый 5 4 4 4 2" xfId="7541" xr:uid="{00000000-0005-0000-0000-0000BF210000}"/>
    <cellStyle name="Финансовый 5 4 4 5" xfId="5404" xr:uid="{00000000-0005-0000-0000-0000C0210000}"/>
    <cellStyle name="Финансовый 5 4 5" xfId="1212" xr:uid="{00000000-0005-0000-0000-0000C1210000}"/>
    <cellStyle name="Финансовый 5 4 5 2" xfId="2172" xr:uid="{00000000-0005-0000-0000-0000C2210000}"/>
    <cellStyle name="Финансовый 5 4 5 2 2" xfId="4444" xr:uid="{00000000-0005-0000-0000-0000C3210000}"/>
    <cellStyle name="Финансовый 5 4 5 2 2 2" xfId="8733" xr:uid="{00000000-0005-0000-0000-0000C4210000}"/>
    <cellStyle name="Финансовый 5 4 5 2 3" xfId="6599" xr:uid="{00000000-0005-0000-0000-0000C5210000}"/>
    <cellStyle name="Финансовый 5 4 5 3" xfId="3494" xr:uid="{00000000-0005-0000-0000-0000C6210000}"/>
    <cellStyle name="Финансовый 5 4 5 3 2" xfId="7785" xr:uid="{00000000-0005-0000-0000-0000C7210000}"/>
    <cellStyle name="Финансовый 5 4 5 4" xfId="5651" xr:uid="{00000000-0005-0000-0000-0000C8210000}"/>
    <cellStyle name="Финансовый 5 4 6" xfId="1697" xr:uid="{00000000-0005-0000-0000-0000C9210000}"/>
    <cellStyle name="Финансовый 5 4 6 2" xfId="3972" xr:uid="{00000000-0005-0000-0000-0000CA210000}"/>
    <cellStyle name="Финансовый 5 4 6 2 2" xfId="8261" xr:uid="{00000000-0005-0000-0000-0000CB210000}"/>
    <cellStyle name="Финансовый 5 4 6 3" xfId="6127" xr:uid="{00000000-0005-0000-0000-0000CC210000}"/>
    <cellStyle name="Финансовый 5 4 7" xfId="2787" xr:uid="{00000000-0005-0000-0000-0000CD210000}"/>
    <cellStyle name="Финансовый 5 4 7 2" xfId="4930" xr:uid="{00000000-0005-0000-0000-0000CE210000}"/>
    <cellStyle name="Финансовый 5 4 7 2 2" xfId="9212" xr:uid="{00000000-0005-0000-0000-0000CF210000}"/>
    <cellStyle name="Финансовый 5 4 7 3" xfId="7080" xr:uid="{00000000-0005-0000-0000-0000D0210000}"/>
    <cellStyle name="Финансовый 5 4 8" xfId="2908" xr:uid="{00000000-0005-0000-0000-0000D1210000}"/>
    <cellStyle name="Финансовый 5 4 8 2" xfId="7199" xr:uid="{00000000-0005-0000-0000-0000D2210000}"/>
    <cellStyle name="Финансовый 5 4 9" xfId="3022" xr:uid="{00000000-0005-0000-0000-0000D3210000}"/>
    <cellStyle name="Финансовый 5 4 9 2" xfId="7313" xr:uid="{00000000-0005-0000-0000-0000D4210000}"/>
    <cellStyle name="Финансовый 5 5" xfId="464" xr:uid="{00000000-0005-0000-0000-0000D5210000}"/>
    <cellStyle name="Финансовый 5 5 10" xfId="5192" xr:uid="{00000000-0005-0000-0000-0000D6210000}"/>
    <cellStyle name="Финансовый 5 5 11" xfId="9691" xr:uid="{00000000-0005-0000-0000-0000D7210000}"/>
    <cellStyle name="Финансовый 5 5 12" xfId="9805" xr:uid="{71AA83F5-4806-4622-BEF6-760AEC0EDA2D}"/>
    <cellStyle name="Финансовый 5 5 2" xfId="651" xr:uid="{00000000-0005-0000-0000-0000D8210000}"/>
    <cellStyle name="Финансовый 5 5 2 2" xfId="972" xr:uid="{00000000-0005-0000-0000-0000D9210000}"/>
    <cellStyle name="Финансовый 5 5 2 2 2" xfId="1574" xr:uid="{00000000-0005-0000-0000-0000DA210000}"/>
    <cellStyle name="Финансовый 5 5 2 2 2 2" xfId="2533" xr:uid="{00000000-0005-0000-0000-0000DB210000}"/>
    <cellStyle name="Финансовый 5 5 2 2 2 2 2" xfId="4805" xr:uid="{00000000-0005-0000-0000-0000DC210000}"/>
    <cellStyle name="Финансовый 5 5 2 2 2 2 2 2" xfId="9094" xr:uid="{00000000-0005-0000-0000-0000DD210000}"/>
    <cellStyle name="Финансовый 5 5 2 2 2 2 3" xfId="6960" xr:uid="{00000000-0005-0000-0000-0000DE210000}"/>
    <cellStyle name="Финансовый 5 5 2 2 2 3" xfId="3855" xr:uid="{00000000-0005-0000-0000-0000DF210000}"/>
    <cellStyle name="Финансовый 5 5 2 2 2 3 2" xfId="8146" xr:uid="{00000000-0005-0000-0000-0000E0210000}"/>
    <cellStyle name="Финансовый 5 5 2 2 2 4" xfId="6012" xr:uid="{00000000-0005-0000-0000-0000E1210000}"/>
    <cellStyle name="Финансовый 5 5 2 2 3" xfId="2061" xr:uid="{00000000-0005-0000-0000-0000E2210000}"/>
    <cellStyle name="Финансовый 5 5 2 2 3 2" xfId="4333" xr:uid="{00000000-0005-0000-0000-0000E3210000}"/>
    <cellStyle name="Финансовый 5 5 2 2 3 2 2" xfId="8622" xr:uid="{00000000-0005-0000-0000-0000E4210000}"/>
    <cellStyle name="Финансовый 5 5 2 2 3 3" xfId="6488" xr:uid="{00000000-0005-0000-0000-0000E5210000}"/>
    <cellStyle name="Финансовый 5 5 2 2 4" xfId="3383" xr:uid="{00000000-0005-0000-0000-0000E6210000}"/>
    <cellStyle name="Финансовый 5 5 2 2 4 2" xfId="7674" xr:uid="{00000000-0005-0000-0000-0000E7210000}"/>
    <cellStyle name="Финансовый 5 5 2 2 5" xfId="5537" xr:uid="{00000000-0005-0000-0000-0000E8210000}"/>
    <cellStyle name="Финансовый 5 5 2 3" xfId="1346" xr:uid="{00000000-0005-0000-0000-0000E9210000}"/>
    <cellStyle name="Финансовый 5 5 2 3 2" xfId="2305" xr:uid="{00000000-0005-0000-0000-0000EA210000}"/>
    <cellStyle name="Финансовый 5 5 2 3 2 2" xfId="4577" xr:uid="{00000000-0005-0000-0000-0000EB210000}"/>
    <cellStyle name="Финансовый 5 5 2 3 2 2 2" xfId="8866" xr:uid="{00000000-0005-0000-0000-0000EC210000}"/>
    <cellStyle name="Финансовый 5 5 2 3 2 3" xfId="6732" xr:uid="{00000000-0005-0000-0000-0000ED210000}"/>
    <cellStyle name="Финансовый 5 5 2 3 3" xfId="3627" xr:uid="{00000000-0005-0000-0000-0000EE210000}"/>
    <cellStyle name="Финансовый 5 5 2 3 3 2" xfId="7918" xr:uid="{00000000-0005-0000-0000-0000EF210000}"/>
    <cellStyle name="Финансовый 5 5 2 3 4" xfId="5784" xr:uid="{00000000-0005-0000-0000-0000F0210000}"/>
    <cellStyle name="Финансовый 5 5 2 4" xfId="1832" xr:uid="{00000000-0005-0000-0000-0000F1210000}"/>
    <cellStyle name="Финансовый 5 5 2 4 2" xfId="4105" xr:uid="{00000000-0005-0000-0000-0000F2210000}"/>
    <cellStyle name="Финансовый 5 5 2 4 2 2" xfId="8394" xr:uid="{00000000-0005-0000-0000-0000F3210000}"/>
    <cellStyle name="Финансовый 5 5 2 4 3" xfId="6260" xr:uid="{00000000-0005-0000-0000-0000F4210000}"/>
    <cellStyle name="Финансовый 5 5 2 5" xfId="3155" xr:uid="{00000000-0005-0000-0000-0000F5210000}"/>
    <cellStyle name="Финансовый 5 5 2 5 2" xfId="7446" xr:uid="{00000000-0005-0000-0000-0000F6210000}"/>
    <cellStyle name="Финансовый 5 5 2 6" xfId="5307" xr:uid="{00000000-0005-0000-0000-0000F7210000}"/>
    <cellStyle name="Финансовый 5 5 3" xfId="857" xr:uid="{00000000-0005-0000-0000-0000F8210000}"/>
    <cellStyle name="Финансовый 5 5 3 2" xfId="1460" xr:uid="{00000000-0005-0000-0000-0000F9210000}"/>
    <cellStyle name="Финансовый 5 5 3 2 2" xfId="2419" xr:uid="{00000000-0005-0000-0000-0000FA210000}"/>
    <cellStyle name="Финансовый 5 5 3 2 2 2" xfId="4691" xr:uid="{00000000-0005-0000-0000-0000FB210000}"/>
    <cellStyle name="Финансовый 5 5 3 2 2 2 2" xfId="8980" xr:uid="{00000000-0005-0000-0000-0000FC210000}"/>
    <cellStyle name="Финансовый 5 5 3 2 2 3" xfId="6846" xr:uid="{00000000-0005-0000-0000-0000FD210000}"/>
    <cellStyle name="Финансовый 5 5 3 2 3" xfId="3741" xr:uid="{00000000-0005-0000-0000-0000FE210000}"/>
    <cellStyle name="Финансовый 5 5 3 2 3 2" xfId="8032" xr:uid="{00000000-0005-0000-0000-0000FF210000}"/>
    <cellStyle name="Финансовый 5 5 3 2 4" xfId="5898" xr:uid="{00000000-0005-0000-0000-000000220000}"/>
    <cellStyle name="Финансовый 5 5 3 3" xfId="1947" xr:uid="{00000000-0005-0000-0000-000001220000}"/>
    <cellStyle name="Финансовый 5 5 3 3 2" xfId="4219" xr:uid="{00000000-0005-0000-0000-000002220000}"/>
    <cellStyle name="Финансовый 5 5 3 3 2 2" xfId="8508" xr:uid="{00000000-0005-0000-0000-000003220000}"/>
    <cellStyle name="Финансовый 5 5 3 3 3" xfId="6374" xr:uid="{00000000-0005-0000-0000-000004220000}"/>
    <cellStyle name="Финансовый 5 5 3 4" xfId="3269" xr:uid="{00000000-0005-0000-0000-000005220000}"/>
    <cellStyle name="Финансовый 5 5 3 4 2" xfId="7560" xr:uid="{00000000-0005-0000-0000-000006220000}"/>
    <cellStyle name="Финансовый 5 5 3 5" xfId="5423" xr:uid="{00000000-0005-0000-0000-000007220000}"/>
    <cellStyle name="Финансовый 5 5 4" xfId="1231" xr:uid="{00000000-0005-0000-0000-000008220000}"/>
    <cellStyle name="Финансовый 5 5 4 2" xfId="2191" xr:uid="{00000000-0005-0000-0000-000009220000}"/>
    <cellStyle name="Финансовый 5 5 4 2 2" xfId="4463" xr:uid="{00000000-0005-0000-0000-00000A220000}"/>
    <cellStyle name="Финансовый 5 5 4 2 2 2" xfId="8752" xr:uid="{00000000-0005-0000-0000-00000B220000}"/>
    <cellStyle name="Финансовый 5 5 4 2 3" xfId="6618" xr:uid="{00000000-0005-0000-0000-00000C220000}"/>
    <cellStyle name="Финансовый 5 5 4 3" xfId="3513" xr:uid="{00000000-0005-0000-0000-00000D220000}"/>
    <cellStyle name="Финансовый 5 5 4 3 2" xfId="7804" xr:uid="{00000000-0005-0000-0000-00000E220000}"/>
    <cellStyle name="Финансовый 5 5 4 4" xfId="5670" xr:uid="{00000000-0005-0000-0000-00000F220000}"/>
    <cellStyle name="Финансовый 5 5 5" xfId="1716" xr:uid="{00000000-0005-0000-0000-000010220000}"/>
    <cellStyle name="Финансовый 5 5 5 2" xfId="3991" xr:uid="{00000000-0005-0000-0000-000011220000}"/>
    <cellStyle name="Финансовый 5 5 5 2 2" xfId="8280" xr:uid="{00000000-0005-0000-0000-000012220000}"/>
    <cellStyle name="Финансовый 5 5 5 3" xfId="6146" xr:uid="{00000000-0005-0000-0000-000013220000}"/>
    <cellStyle name="Финансовый 5 5 6" xfId="2806" xr:uid="{00000000-0005-0000-0000-000014220000}"/>
    <cellStyle name="Финансовый 5 5 6 2" xfId="4949" xr:uid="{00000000-0005-0000-0000-000015220000}"/>
    <cellStyle name="Финансовый 5 5 6 2 2" xfId="9231" xr:uid="{00000000-0005-0000-0000-000016220000}"/>
    <cellStyle name="Финансовый 5 5 6 3" xfId="7099" xr:uid="{00000000-0005-0000-0000-000017220000}"/>
    <cellStyle name="Финансовый 5 5 7" xfId="2927" xr:uid="{00000000-0005-0000-0000-000018220000}"/>
    <cellStyle name="Финансовый 5 5 7 2" xfId="7218" xr:uid="{00000000-0005-0000-0000-000019220000}"/>
    <cellStyle name="Финансовый 5 5 8" xfId="3041" xr:uid="{00000000-0005-0000-0000-00001A220000}"/>
    <cellStyle name="Финансовый 5 5 8 2" xfId="7332" xr:uid="{00000000-0005-0000-0000-00001B220000}"/>
    <cellStyle name="Финансовый 5 5 9" xfId="5069" xr:uid="{00000000-0005-0000-0000-00001C220000}"/>
    <cellStyle name="Финансовый 5 5 9 2" xfId="9350" xr:uid="{00000000-0005-0000-0000-00001D220000}"/>
    <cellStyle name="Финансовый 5 6" xfId="579" xr:uid="{00000000-0005-0000-0000-00001E220000}"/>
    <cellStyle name="Финансовый 5 6 2" xfId="915" xr:uid="{00000000-0005-0000-0000-00001F220000}"/>
    <cellStyle name="Финансовый 5 6 2 2" xfId="1517" xr:uid="{00000000-0005-0000-0000-000020220000}"/>
    <cellStyle name="Финансовый 5 6 2 2 2" xfId="2476" xr:uid="{00000000-0005-0000-0000-000021220000}"/>
    <cellStyle name="Финансовый 5 6 2 2 2 2" xfId="4748" xr:uid="{00000000-0005-0000-0000-000022220000}"/>
    <cellStyle name="Финансовый 5 6 2 2 2 2 2" xfId="9037" xr:uid="{00000000-0005-0000-0000-000023220000}"/>
    <cellStyle name="Финансовый 5 6 2 2 2 3" xfId="6903" xr:uid="{00000000-0005-0000-0000-000024220000}"/>
    <cellStyle name="Финансовый 5 6 2 2 3" xfId="3798" xr:uid="{00000000-0005-0000-0000-000025220000}"/>
    <cellStyle name="Финансовый 5 6 2 2 3 2" xfId="8089" xr:uid="{00000000-0005-0000-0000-000026220000}"/>
    <cellStyle name="Финансовый 5 6 2 2 4" xfId="5955" xr:uid="{00000000-0005-0000-0000-000027220000}"/>
    <cellStyle name="Финансовый 5 6 2 3" xfId="2004" xr:uid="{00000000-0005-0000-0000-000028220000}"/>
    <cellStyle name="Финансовый 5 6 2 3 2" xfId="4276" xr:uid="{00000000-0005-0000-0000-000029220000}"/>
    <cellStyle name="Финансовый 5 6 2 3 2 2" xfId="8565" xr:uid="{00000000-0005-0000-0000-00002A220000}"/>
    <cellStyle name="Финансовый 5 6 2 3 3" xfId="6431" xr:uid="{00000000-0005-0000-0000-00002B220000}"/>
    <cellStyle name="Финансовый 5 6 2 4" xfId="3326" xr:uid="{00000000-0005-0000-0000-00002C220000}"/>
    <cellStyle name="Финансовый 5 6 2 4 2" xfId="7617" xr:uid="{00000000-0005-0000-0000-00002D220000}"/>
    <cellStyle name="Финансовый 5 6 2 5" xfId="5480" xr:uid="{00000000-0005-0000-0000-00002E220000}"/>
    <cellStyle name="Финансовый 5 6 3" xfId="1289" xr:uid="{00000000-0005-0000-0000-00002F220000}"/>
    <cellStyle name="Финансовый 5 6 3 2" xfId="2248" xr:uid="{00000000-0005-0000-0000-000030220000}"/>
    <cellStyle name="Финансовый 5 6 3 2 2" xfId="4520" xr:uid="{00000000-0005-0000-0000-000031220000}"/>
    <cellStyle name="Финансовый 5 6 3 2 2 2" xfId="8809" xr:uid="{00000000-0005-0000-0000-000032220000}"/>
    <cellStyle name="Финансовый 5 6 3 2 3" xfId="6675" xr:uid="{00000000-0005-0000-0000-000033220000}"/>
    <cellStyle name="Финансовый 5 6 3 3" xfId="3570" xr:uid="{00000000-0005-0000-0000-000034220000}"/>
    <cellStyle name="Финансовый 5 6 3 3 2" xfId="7861" xr:uid="{00000000-0005-0000-0000-000035220000}"/>
    <cellStyle name="Финансовый 5 6 3 4" xfId="5727" xr:uid="{00000000-0005-0000-0000-000036220000}"/>
    <cellStyle name="Финансовый 5 6 4" xfId="1774" xr:uid="{00000000-0005-0000-0000-000037220000}"/>
    <cellStyle name="Финансовый 5 6 4 2" xfId="4048" xr:uid="{00000000-0005-0000-0000-000038220000}"/>
    <cellStyle name="Финансовый 5 6 4 2 2" xfId="8337" xr:uid="{00000000-0005-0000-0000-000039220000}"/>
    <cellStyle name="Финансовый 5 6 4 3" xfId="6203" xr:uid="{00000000-0005-0000-0000-00003A220000}"/>
    <cellStyle name="Финансовый 5 6 5" xfId="3098" xr:uid="{00000000-0005-0000-0000-00003B220000}"/>
    <cellStyle name="Финансовый 5 6 5 2" xfId="7389" xr:uid="{00000000-0005-0000-0000-00003C220000}"/>
    <cellStyle name="Финансовый 5 6 6" xfId="5249" xr:uid="{00000000-0005-0000-0000-00003D220000}"/>
    <cellStyle name="Финансовый 5 7" xfId="800" xr:uid="{00000000-0005-0000-0000-00003E220000}"/>
    <cellStyle name="Финансовый 5 7 2" xfId="1403" xr:uid="{00000000-0005-0000-0000-00003F220000}"/>
    <cellStyle name="Финансовый 5 7 2 2" xfId="2362" xr:uid="{00000000-0005-0000-0000-000040220000}"/>
    <cellStyle name="Финансовый 5 7 2 2 2" xfId="4634" xr:uid="{00000000-0005-0000-0000-000041220000}"/>
    <cellStyle name="Финансовый 5 7 2 2 2 2" xfId="8923" xr:uid="{00000000-0005-0000-0000-000042220000}"/>
    <cellStyle name="Финансовый 5 7 2 2 3" xfId="6789" xr:uid="{00000000-0005-0000-0000-000043220000}"/>
    <cellStyle name="Финансовый 5 7 2 3" xfId="3684" xr:uid="{00000000-0005-0000-0000-000044220000}"/>
    <cellStyle name="Финансовый 5 7 2 3 2" xfId="7975" xr:uid="{00000000-0005-0000-0000-000045220000}"/>
    <cellStyle name="Финансовый 5 7 2 4" xfId="5841" xr:uid="{00000000-0005-0000-0000-000046220000}"/>
    <cellStyle name="Финансовый 5 7 3" xfId="1890" xr:uid="{00000000-0005-0000-0000-000047220000}"/>
    <cellStyle name="Финансовый 5 7 3 2" xfId="4162" xr:uid="{00000000-0005-0000-0000-000048220000}"/>
    <cellStyle name="Финансовый 5 7 3 2 2" xfId="8451" xr:uid="{00000000-0005-0000-0000-000049220000}"/>
    <cellStyle name="Финансовый 5 7 3 3" xfId="6317" xr:uid="{00000000-0005-0000-0000-00004A220000}"/>
    <cellStyle name="Финансовый 5 7 4" xfId="3212" xr:uid="{00000000-0005-0000-0000-00004B220000}"/>
    <cellStyle name="Финансовый 5 7 4 2" xfId="7503" xr:uid="{00000000-0005-0000-0000-00004C220000}"/>
    <cellStyle name="Финансовый 5 7 5" xfId="5366" xr:uid="{00000000-0005-0000-0000-00004D220000}"/>
    <cellStyle name="Финансовый 5 8" xfId="1174" xr:uid="{00000000-0005-0000-0000-00004E220000}"/>
    <cellStyle name="Финансовый 5 8 2" xfId="2134" xr:uid="{00000000-0005-0000-0000-00004F220000}"/>
    <cellStyle name="Финансовый 5 8 2 2" xfId="4406" xr:uid="{00000000-0005-0000-0000-000050220000}"/>
    <cellStyle name="Финансовый 5 8 2 2 2" xfId="8695" xr:uid="{00000000-0005-0000-0000-000051220000}"/>
    <cellStyle name="Финансовый 5 8 2 3" xfId="6561" xr:uid="{00000000-0005-0000-0000-000052220000}"/>
    <cellStyle name="Финансовый 5 8 3" xfId="3456" xr:uid="{00000000-0005-0000-0000-000053220000}"/>
    <cellStyle name="Финансовый 5 8 3 2" xfId="7747" xr:uid="{00000000-0005-0000-0000-000054220000}"/>
    <cellStyle name="Финансовый 5 8 4" xfId="5613" xr:uid="{00000000-0005-0000-0000-000055220000}"/>
    <cellStyle name="Финансовый 5 9" xfId="1657" xr:uid="{00000000-0005-0000-0000-000056220000}"/>
    <cellStyle name="Финансовый 5 9 2" xfId="3934" xr:uid="{00000000-0005-0000-0000-000057220000}"/>
    <cellStyle name="Финансовый 5 9 2 2" xfId="8223" xr:uid="{00000000-0005-0000-0000-000058220000}"/>
    <cellStyle name="Финансовый 5 9 3" xfId="6089" xr:uid="{00000000-0005-0000-0000-000059220000}"/>
    <cellStyle name="Финансовый 50" xfId="2653" xr:uid="{00000000-0005-0000-0000-00005A220000}"/>
    <cellStyle name="Финансовый 51" xfId="2654" xr:uid="{00000000-0005-0000-0000-00005B220000}"/>
    <cellStyle name="Финансовый 52" xfId="2655" xr:uid="{00000000-0005-0000-0000-00005C220000}"/>
    <cellStyle name="Финансовый 53" xfId="2656" xr:uid="{00000000-0005-0000-0000-00005D220000}"/>
    <cellStyle name="Финансовый 54" xfId="2657" xr:uid="{00000000-0005-0000-0000-00005E220000}"/>
    <cellStyle name="Финансовый 55" xfId="2658" xr:uid="{00000000-0005-0000-0000-00005F220000}"/>
    <cellStyle name="Финансовый 56" xfId="2659" xr:uid="{00000000-0005-0000-0000-000060220000}"/>
    <cellStyle name="Финансовый 57" xfId="2660" xr:uid="{00000000-0005-0000-0000-000061220000}"/>
    <cellStyle name="Финансовый 58" xfId="2661" xr:uid="{00000000-0005-0000-0000-000062220000}"/>
    <cellStyle name="Финансовый 59" xfId="2662" xr:uid="{00000000-0005-0000-0000-000063220000}"/>
    <cellStyle name="Финансовый 6" xfId="205" xr:uid="{00000000-0005-0000-0000-000064220000}"/>
    <cellStyle name="Финансовый 6 10" xfId="2613" xr:uid="{00000000-0005-0000-0000-000065220000}"/>
    <cellStyle name="Финансовый 6 11" xfId="2750" xr:uid="{00000000-0005-0000-0000-000066220000}"/>
    <cellStyle name="Финансовый 6 11 2" xfId="4893" xr:uid="{00000000-0005-0000-0000-000067220000}"/>
    <cellStyle name="Финансовый 6 11 2 2" xfId="9175" xr:uid="{00000000-0005-0000-0000-000068220000}"/>
    <cellStyle name="Финансовый 6 11 3" xfId="7043" xr:uid="{00000000-0005-0000-0000-000069220000}"/>
    <cellStyle name="Финансовый 6 12" xfId="2871" xr:uid="{00000000-0005-0000-0000-00006A220000}"/>
    <cellStyle name="Финансовый 6 12 2" xfId="7162" xr:uid="{00000000-0005-0000-0000-00006B220000}"/>
    <cellStyle name="Финансовый 6 13" xfId="2985" xr:uid="{00000000-0005-0000-0000-00006C220000}"/>
    <cellStyle name="Финансовый 6 13 2" xfId="7276" xr:uid="{00000000-0005-0000-0000-00006D220000}"/>
    <cellStyle name="Финансовый 6 14" xfId="5013" xr:uid="{00000000-0005-0000-0000-00006E220000}"/>
    <cellStyle name="Финансовый 6 14 2" xfId="9294" xr:uid="{00000000-0005-0000-0000-00006F220000}"/>
    <cellStyle name="Финансовый 6 15" xfId="5131" xr:uid="{00000000-0005-0000-0000-000070220000}"/>
    <cellStyle name="Финансовый 6 16" xfId="9596" xr:uid="{00000000-0005-0000-0000-000071220000}"/>
    <cellStyle name="Финансовый 6 17" xfId="9635" xr:uid="{00000000-0005-0000-0000-000072220000}"/>
    <cellStyle name="Финансовый 6 18" xfId="9749" xr:uid="{CC2A8CE6-F1C8-4F20-B9B6-554DAAB854E4}"/>
    <cellStyle name="Финансовый 6 2" xfId="282" xr:uid="{00000000-0005-0000-0000-000073220000}"/>
    <cellStyle name="Финансовый 6 2 10" xfId="2881" xr:uid="{00000000-0005-0000-0000-000074220000}"/>
    <cellStyle name="Финансовый 6 2 10 2" xfId="7172" xr:uid="{00000000-0005-0000-0000-000075220000}"/>
    <cellStyle name="Финансовый 6 2 11" xfId="2995" xr:uid="{00000000-0005-0000-0000-000076220000}"/>
    <cellStyle name="Финансовый 6 2 11 2" xfId="7286" xr:uid="{00000000-0005-0000-0000-000077220000}"/>
    <cellStyle name="Финансовый 6 2 12" xfId="5023" xr:uid="{00000000-0005-0000-0000-000078220000}"/>
    <cellStyle name="Финансовый 6 2 12 2" xfId="9304" xr:uid="{00000000-0005-0000-0000-000079220000}"/>
    <cellStyle name="Финансовый 6 2 13" xfId="5145" xr:uid="{00000000-0005-0000-0000-00007A220000}"/>
    <cellStyle name="Финансовый 6 2 14" xfId="9408" xr:uid="{00000000-0005-0000-0000-00007B220000}"/>
    <cellStyle name="Финансовый 6 2 15" xfId="9645" xr:uid="{00000000-0005-0000-0000-00007C220000}"/>
    <cellStyle name="Финансовый 6 2 16" xfId="9759" xr:uid="{E63A06B0-35E7-4722-BEF2-F70077D91B48}"/>
    <cellStyle name="Финансовый 6 2 2" xfId="389" xr:uid="{00000000-0005-0000-0000-00007D220000}"/>
    <cellStyle name="Финансовый 6 2 2 10" xfId="5042" xr:uid="{00000000-0005-0000-0000-00007E220000}"/>
    <cellStyle name="Финансовый 6 2 2 10 2" xfId="9323" xr:uid="{00000000-0005-0000-0000-00007F220000}"/>
    <cellStyle name="Финансовый 6 2 2 11" xfId="5164" xr:uid="{00000000-0005-0000-0000-000080220000}"/>
    <cellStyle name="Финансовый 6 2 2 12" xfId="9664" xr:uid="{00000000-0005-0000-0000-000081220000}"/>
    <cellStyle name="Финансовый 6 2 2 13" xfId="9778" xr:uid="{18E776EC-DC5D-45D1-B4CB-800A74ABB42A}"/>
    <cellStyle name="Финансовый 6 2 2 2" xfId="495" xr:uid="{00000000-0005-0000-0000-000082220000}"/>
    <cellStyle name="Финансовый 6 2 2 2 10" xfId="5222" xr:uid="{00000000-0005-0000-0000-000083220000}"/>
    <cellStyle name="Финансовый 6 2 2 2 11" xfId="9721" xr:uid="{00000000-0005-0000-0000-000084220000}"/>
    <cellStyle name="Финансовый 6 2 2 2 12" xfId="9835" xr:uid="{43D53774-ABFF-4E85-8A74-449F6AA35A20}"/>
    <cellStyle name="Финансовый 6 2 2 2 2" xfId="681" xr:uid="{00000000-0005-0000-0000-000085220000}"/>
    <cellStyle name="Финансовый 6 2 2 2 2 2" xfId="1002" xr:uid="{00000000-0005-0000-0000-000086220000}"/>
    <cellStyle name="Финансовый 6 2 2 2 2 2 2" xfId="1604" xr:uid="{00000000-0005-0000-0000-000087220000}"/>
    <cellStyle name="Финансовый 6 2 2 2 2 2 2 2" xfId="2563" xr:uid="{00000000-0005-0000-0000-000088220000}"/>
    <cellStyle name="Финансовый 6 2 2 2 2 2 2 2 2" xfId="4835" xr:uid="{00000000-0005-0000-0000-000089220000}"/>
    <cellStyle name="Финансовый 6 2 2 2 2 2 2 2 2 2" xfId="9124" xr:uid="{00000000-0005-0000-0000-00008A220000}"/>
    <cellStyle name="Финансовый 6 2 2 2 2 2 2 2 3" xfId="6990" xr:uid="{00000000-0005-0000-0000-00008B220000}"/>
    <cellStyle name="Финансовый 6 2 2 2 2 2 2 3" xfId="3885" xr:uid="{00000000-0005-0000-0000-00008C220000}"/>
    <cellStyle name="Финансовый 6 2 2 2 2 2 2 3 2" xfId="8176" xr:uid="{00000000-0005-0000-0000-00008D220000}"/>
    <cellStyle name="Финансовый 6 2 2 2 2 2 2 4" xfId="6042" xr:uid="{00000000-0005-0000-0000-00008E220000}"/>
    <cellStyle name="Финансовый 6 2 2 2 2 2 3" xfId="2091" xr:uid="{00000000-0005-0000-0000-00008F220000}"/>
    <cellStyle name="Финансовый 6 2 2 2 2 2 3 2" xfId="4363" xr:uid="{00000000-0005-0000-0000-000090220000}"/>
    <cellStyle name="Финансовый 6 2 2 2 2 2 3 2 2" xfId="8652" xr:uid="{00000000-0005-0000-0000-000091220000}"/>
    <cellStyle name="Финансовый 6 2 2 2 2 2 3 3" xfId="6518" xr:uid="{00000000-0005-0000-0000-000092220000}"/>
    <cellStyle name="Финансовый 6 2 2 2 2 2 4" xfId="3413" xr:uid="{00000000-0005-0000-0000-000093220000}"/>
    <cellStyle name="Финансовый 6 2 2 2 2 2 4 2" xfId="7704" xr:uid="{00000000-0005-0000-0000-000094220000}"/>
    <cellStyle name="Финансовый 6 2 2 2 2 2 5" xfId="5567" xr:uid="{00000000-0005-0000-0000-000095220000}"/>
    <cellStyle name="Финансовый 6 2 2 2 2 3" xfId="1376" xr:uid="{00000000-0005-0000-0000-000096220000}"/>
    <cellStyle name="Финансовый 6 2 2 2 2 3 2" xfId="2335" xr:uid="{00000000-0005-0000-0000-000097220000}"/>
    <cellStyle name="Финансовый 6 2 2 2 2 3 2 2" xfId="4607" xr:uid="{00000000-0005-0000-0000-000098220000}"/>
    <cellStyle name="Финансовый 6 2 2 2 2 3 2 2 2" xfId="8896" xr:uid="{00000000-0005-0000-0000-000099220000}"/>
    <cellStyle name="Финансовый 6 2 2 2 2 3 2 3" xfId="6762" xr:uid="{00000000-0005-0000-0000-00009A220000}"/>
    <cellStyle name="Финансовый 6 2 2 2 2 3 3" xfId="3657" xr:uid="{00000000-0005-0000-0000-00009B220000}"/>
    <cellStyle name="Финансовый 6 2 2 2 2 3 3 2" xfId="7948" xr:uid="{00000000-0005-0000-0000-00009C220000}"/>
    <cellStyle name="Финансовый 6 2 2 2 2 3 4" xfId="5814" xr:uid="{00000000-0005-0000-0000-00009D220000}"/>
    <cellStyle name="Финансовый 6 2 2 2 2 4" xfId="1862" xr:uid="{00000000-0005-0000-0000-00009E220000}"/>
    <cellStyle name="Финансовый 6 2 2 2 2 4 2" xfId="4135" xr:uid="{00000000-0005-0000-0000-00009F220000}"/>
    <cellStyle name="Финансовый 6 2 2 2 2 4 2 2" xfId="8424" xr:uid="{00000000-0005-0000-0000-0000A0220000}"/>
    <cellStyle name="Финансовый 6 2 2 2 2 4 3" xfId="6290" xr:uid="{00000000-0005-0000-0000-0000A1220000}"/>
    <cellStyle name="Финансовый 6 2 2 2 2 5" xfId="3185" xr:uid="{00000000-0005-0000-0000-0000A2220000}"/>
    <cellStyle name="Финансовый 6 2 2 2 2 5 2" xfId="7476" xr:uid="{00000000-0005-0000-0000-0000A3220000}"/>
    <cellStyle name="Финансовый 6 2 2 2 2 6" xfId="5337" xr:uid="{00000000-0005-0000-0000-0000A4220000}"/>
    <cellStyle name="Финансовый 6 2 2 2 3" xfId="887" xr:uid="{00000000-0005-0000-0000-0000A5220000}"/>
    <cellStyle name="Финансовый 6 2 2 2 3 2" xfId="1490" xr:uid="{00000000-0005-0000-0000-0000A6220000}"/>
    <cellStyle name="Финансовый 6 2 2 2 3 2 2" xfId="2449" xr:uid="{00000000-0005-0000-0000-0000A7220000}"/>
    <cellStyle name="Финансовый 6 2 2 2 3 2 2 2" xfId="4721" xr:uid="{00000000-0005-0000-0000-0000A8220000}"/>
    <cellStyle name="Финансовый 6 2 2 2 3 2 2 2 2" xfId="9010" xr:uid="{00000000-0005-0000-0000-0000A9220000}"/>
    <cellStyle name="Финансовый 6 2 2 2 3 2 2 3" xfId="6876" xr:uid="{00000000-0005-0000-0000-0000AA220000}"/>
    <cellStyle name="Финансовый 6 2 2 2 3 2 3" xfId="3771" xr:uid="{00000000-0005-0000-0000-0000AB220000}"/>
    <cellStyle name="Финансовый 6 2 2 2 3 2 3 2" xfId="8062" xr:uid="{00000000-0005-0000-0000-0000AC220000}"/>
    <cellStyle name="Финансовый 6 2 2 2 3 2 4" xfId="5928" xr:uid="{00000000-0005-0000-0000-0000AD220000}"/>
    <cellStyle name="Финансовый 6 2 2 2 3 3" xfId="1977" xr:uid="{00000000-0005-0000-0000-0000AE220000}"/>
    <cellStyle name="Финансовый 6 2 2 2 3 3 2" xfId="4249" xr:uid="{00000000-0005-0000-0000-0000AF220000}"/>
    <cellStyle name="Финансовый 6 2 2 2 3 3 2 2" xfId="8538" xr:uid="{00000000-0005-0000-0000-0000B0220000}"/>
    <cellStyle name="Финансовый 6 2 2 2 3 3 3" xfId="6404" xr:uid="{00000000-0005-0000-0000-0000B1220000}"/>
    <cellStyle name="Финансовый 6 2 2 2 3 4" xfId="3299" xr:uid="{00000000-0005-0000-0000-0000B2220000}"/>
    <cellStyle name="Финансовый 6 2 2 2 3 4 2" xfId="7590" xr:uid="{00000000-0005-0000-0000-0000B3220000}"/>
    <cellStyle name="Финансовый 6 2 2 2 3 5" xfId="5453" xr:uid="{00000000-0005-0000-0000-0000B4220000}"/>
    <cellStyle name="Финансовый 6 2 2 2 4" xfId="1261" xr:uid="{00000000-0005-0000-0000-0000B5220000}"/>
    <cellStyle name="Финансовый 6 2 2 2 4 2" xfId="2221" xr:uid="{00000000-0005-0000-0000-0000B6220000}"/>
    <cellStyle name="Финансовый 6 2 2 2 4 2 2" xfId="4493" xr:uid="{00000000-0005-0000-0000-0000B7220000}"/>
    <cellStyle name="Финансовый 6 2 2 2 4 2 2 2" xfId="8782" xr:uid="{00000000-0005-0000-0000-0000B8220000}"/>
    <cellStyle name="Финансовый 6 2 2 2 4 2 3" xfId="6648" xr:uid="{00000000-0005-0000-0000-0000B9220000}"/>
    <cellStyle name="Финансовый 6 2 2 2 4 3" xfId="3543" xr:uid="{00000000-0005-0000-0000-0000BA220000}"/>
    <cellStyle name="Финансовый 6 2 2 2 4 3 2" xfId="7834" xr:uid="{00000000-0005-0000-0000-0000BB220000}"/>
    <cellStyle name="Финансовый 6 2 2 2 4 4" xfId="5700" xr:uid="{00000000-0005-0000-0000-0000BC220000}"/>
    <cellStyle name="Финансовый 6 2 2 2 5" xfId="1746" xr:uid="{00000000-0005-0000-0000-0000BD220000}"/>
    <cellStyle name="Финансовый 6 2 2 2 5 2" xfId="4021" xr:uid="{00000000-0005-0000-0000-0000BE220000}"/>
    <cellStyle name="Финансовый 6 2 2 2 5 2 2" xfId="8310" xr:uid="{00000000-0005-0000-0000-0000BF220000}"/>
    <cellStyle name="Финансовый 6 2 2 2 5 3" xfId="6176" xr:uid="{00000000-0005-0000-0000-0000C0220000}"/>
    <cellStyle name="Финансовый 6 2 2 2 6" xfId="2836" xr:uid="{00000000-0005-0000-0000-0000C1220000}"/>
    <cellStyle name="Финансовый 6 2 2 2 6 2" xfId="4979" xr:uid="{00000000-0005-0000-0000-0000C2220000}"/>
    <cellStyle name="Финансовый 6 2 2 2 6 2 2" xfId="9261" xr:uid="{00000000-0005-0000-0000-0000C3220000}"/>
    <cellStyle name="Финансовый 6 2 2 2 6 3" xfId="7129" xr:uid="{00000000-0005-0000-0000-0000C4220000}"/>
    <cellStyle name="Финансовый 6 2 2 2 7" xfId="2957" xr:uid="{00000000-0005-0000-0000-0000C5220000}"/>
    <cellStyle name="Финансовый 6 2 2 2 7 2" xfId="7248" xr:uid="{00000000-0005-0000-0000-0000C6220000}"/>
    <cellStyle name="Финансовый 6 2 2 2 8" xfId="3071" xr:uid="{00000000-0005-0000-0000-0000C7220000}"/>
    <cellStyle name="Финансовый 6 2 2 2 8 2" xfId="7362" xr:uid="{00000000-0005-0000-0000-0000C8220000}"/>
    <cellStyle name="Финансовый 6 2 2 2 9" xfId="5099" xr:uid="{00000000-0005-0000-0000-0000C9220000}"/>
    <cellStyle name="Финансовый 6 2 2 2 9 2" xfId="9380" xr:uid="{00000000-0005-0000-0000-0000CA220000}"/>
    <cellStyle name="Финансовый 6 2 2 3" xfId="621" xr:uid="{00000000-0005-0000-0000-0000CB220000}"/>
    <cellStyle name="Финансовый 6 2 2 3 2" xfId="945" xr:uid="{00000000-0005-0000-0000-0000CC220000}"/>
    <cellStyle name="Финансовый 6 2 2 3 2 2" xfId="1547" xr:uid="{00000000-0005-0000-0000-0000CD220000}"/>
    <cellStyle name="Финансовый 6 2 2 3 2 2 2" xfId="2506" xr:uid="{00000000-0005-0000-0000-0000CE220000}"/>
    <cellStyle name="Финансовый 6 2 2 3 2 2 2 2" xfId="4778" xr:uid="{00000000-0005-0000-0000-0000CF220000}"/>
    <cellStyle name="Финансовый 6 2 2 3 2 2 2 2 2" xfId="9067" xr:uid="{00000000-0005-0000-0000-0000D0220000}"/>
    <cellStyle name="Финансовый 6 2 2 3 2 2 2 3" xfId="6933" xr:uid="{00000000-0005-0000-0000-0000D1220000}"/>
    <cellStyle name="Финансовый 6 2 2 3 2 2 3" xfId="3828" xr:uid="{00000000-0005-0000-0000-0000D2220000}"/>
    <cellStyle name="Финансовый 6 2 2 3 2 2 3 2" xfId="8119" xr:uid="{00000000-0005-0000-0000-0000D3220000}"/>
    <cellStyle name="Финансовый 6 2 2 3 2 2 4" xfId="5985" xr:uid="{00000000-0005-0000-0000-0000D4220000}"/>
    <cellStyle name="Финансовый 6 2 2 3 2 3" xfId="2034" xr:uid="{00000000-0005-0000-0000-0000D5220000}"/>
    <cellStyle name="Финансовый 6 2 2 3 2 3 2" xfId="4306" xr:uid="{00000000-0005-0000-0000-0000D6220000}"/>
    <cellStyle name="Финансовый 6 2 2 3 2 3 2 2" xfId="8595" xr:uid="{00000000-0005-0000-0000-0000D7220000}"/>
    <cellStyle name="Финансовый 6 2 2 3 2 3 3" xfId="6461" xr:uid="{00000000-0005-0000-0000-0000D8220000}"/>
    <cellStyle name="Финансовый 6 2 2 3 2 4" xfId="3356" xr:uid="{00000000-0005-0000-0000-0000D9220000}"/>
    <cellStyle name="Финансовый 6 2 2 3 2 4 2" xfId="7647" xr:uid="{00000000-0005-0000-0000-0000DA220000}"/>
    <cellStyle name="Финансовый 6 2 2 3 2 5" xfId="5510" xr:uid="{00000000-0005-0000-0000-0000DB220000}"/>
    <cellStyle name="Финансовый 6 2 2 3 3" xfId="1319" xr:uid="{00000000-0005-0000-0000-0000DC220000}"/>
    <cellStyle name="Финансовый 6 2 2 3 3 2" xfId="2278" xr:uid="{00000000-0005-0000-0000-0000DD220000}"/>
    <cellStyle name="Финансовый 6 2 2 3 3 2 2" xfId="4550" xr:uid="{00000000-0005-0000-0000-0000DE220000}"/>
    <cellStyle name="Финансовый 6 2 2 3 3 2 2 2" xfId="8839" xr:uid="{00000000-0005-0000-0000-0000DF220000}"/>
    <cellStyle name="Финансовый 6 2 2 3 3 2 3" xfId="6705" xr:uid="{00000000-0005-0000-0000-0000E0220000}"/>
    <cellStyle name="Финансовый 6 2 2 3 3 3" xfId="3600" xr:uid="{00000000-0005-0000-0000-0000E1220000}"/>
    <cellStyle name="Финансовый 6 2 2 3 3 3 2" xfId="7891" xr:uid="{00000000-0005-0000-0000-0000E2220000}"/>
    <cellStyle name="Финансовый 6 2 2 3 3 4" xfId="5757" xr:uid="{00000000-0005-0000-0000-0000E3220000}"/>
    <cellStyle name="Финансовый 6 2 2 3 4" xfId="1805" xr:uid="{00000000-0005-0000-0000-0000E4220000}"/>
    <cellStyle name="Финансовый 6 2 2 3 4 2" xfId="4078" xr:uid="{00000000-0005-0000-0000-0000E5220000}"/>
    <cellStyle name="Финансовый 6 2 2 3 4 2 2" xfId="8367" xr:uid="{00000000-0005-0000-0000-0000E6220000}"/>
    <cellStyle name="Финансовый 6 2 2 3 4 3" xfId="6233" xr:uid="{00000000-0005-0000-0000-0000E7220000}"/>
    <cellStyle name="Финансовый 6 2 2 3 5" xfId="3128" xr:uid="{00000000-0005-0000-0000-0000E8220000}"/>
    <cellStyle name="Финансовый 6 2 2 3 5 2" xfId="7419" xr:uid="{00000000-0005-0000-0000-0000E9220000}"/>
    <cellStyle name="Финансовый 6 2 2 3 6" xfId="5280" xr:uid="{00000000-0005-0000-0000-0000EA220000}"/>
    <cellStyle name="Финансовый 6 2 2 4" xfId="830" xr:uid="{00000000-0005-0000-0000-0000EB220000}"/>
    <cellStyle name="Финансовый 6 2 2 4 2" xfId="1433" xr:uid="{00000000-0005-0000-0000-0000EC220000}"/>
    <cellStyle name="Финансовый 6 2 2 4 2 2" xfId="2392" xr:uid="{00000000-0005-0000-0000-0000ED220000}"/>
    <cellStyle name="Финансовый 6 2 2 4 2 2 2" xfId="4664" xr:uid="{00000000-0005-0000-0000-0000EE220000}"/>
    <cellStyle name="Финансовый 6 2 2 4 2 2 2 2" xfId="8953" xr:uid="{00000000-0005-0000-0000-0000EF220000}"/>
    <cellStyle name="Финансовый 6 2 2 4 2 2 3" xfId="6819" xr:uid="{00000000-0005-0000-0000-0000F0220000}"/>
    <cellStyle name="Финансовый 6 2 2 4 2 3" xfId="3714" xr:uid="{00000000-0005-0000-0000-0000F1220000}"/>
    <cellStyle name="Финансовый 6 2 2 4 2 3 2" xfId="8005" xr:uid="{00000000-0005-0000-0000-0000F2220000}"/>
    <cellStyle name="Финансовый 6 2 2 4 2 4" xfId="5871" xr:uid="{00000000-0005-0000-0000-0000F3220000}"/>
    <cellStyle name="Финансовый 6 2 2 4 3" xfId="1920" xr:uid="{00000000-0005-0000-0000-0000F4220000}"/>
    <cellStyle name="Финансовый 6 2 2 4 3 2" xfId="4192" xr:uid="{00000000-0005-0000-0000-0000F5220000}"/>
    <cellStyle name="Финансовый 6 2 2 4 3 2 2" xfId="8481" xr:uid="{00000000-0005-0000-0000-0000F6220000}"/>
    <cellStyle name="Финансовый 6 2 2 4 3 3" xfId="6347" xr:uid="{00000000-0005-0000-0000-0000F7220000}"/>
    <cellStyle name="Финансовый 6 2 2 4 4" xfId="3242" xr:uid="{00000000-0005-0000-0000-0000F8220000}"/>
    <cellStyle name="Финансовый 6 2 2 4 4 2" xfId="7533" xr:uid="{00000000-0005-0000-0000-0000F9220000}"/>
    <cellStyle name="Финансовый 6 2 2 4 5" xfId="5396" xr:uid="{00000000-0005-0000-0000-0000FA220000}"/>
    <cellStyle name="Финансовый 6 2 2 5" xfId="1204" xr:uid="{00000000-0005-0000-0000-0000FB220000}"/>
    <cellStyle name="Финансовый 6 2 2 5 2" xfId="2164" xr:uid="{00000000-0005-0000-0000-0000FC220000}"/>
    <cellStyle name="Финансовый 6 2 2 5 2 2" xfId="4436" xr:uid="{00000000-0005-0000-0000-0000FD220000}"/>
    <cellStyle name="Финансовый 6 2 2 5 2 2 2" xfId="8725" xr:uid="{00000000-0005-0000-0000-0000FE220000}"/>
    <cellStyle name="Финансовый 6 2 2 5 2 3" xfId="6591" xr:uid="{00000000-0005-0000-0000-0000FF220000}"/>
    <cellStyle name="Финансовый 6 2 2 5 3" xfId="3486" xr:uid="{00000000-0005-0000-0000-000000230000}"/>
    <cellStyle name="Финансовый 6 2 2 5 3 2" xfId="7777" xr:uid="{00000000-0005-0000-0000-000001230000}"/>
    <cellStyle name="Финансовый 6 2 2 5 4" xfId="5643" xr:uid="{00000000-0005-0000-0000-000002230000}"/>
    <cellStyle name="Финансовый 6 2 2 6" xfId="1689" xr:uid="{00000000-0005-0000-0000-000003230000}"/>
    <cellStyle name="Финансовый 6 2 2 6 2" xfId="3964" xr:uid="{00000000-0005-0000-0000-000004230000}"/>
    <cellStyle name="Финансовый 6 2 2 6 2 2" xfId="8253" xr:uid="{00000000-0005-0000-0000-000005230000}"/>
    <cellStyle name="Финансовый 6 2 2 6 3" xfId="6119" xr:uid="{00000000-0005-0000-0000-000006230000}"/>
    <cellStyle name="Финансовый 6 2 2 7" xfId="2779" xr:uid="{00000000-0005-0000-0000-000007230000}"/>
    <cellStyle name="Финансовый 6 2 2 7 2" xfId="4922" xr:uid="{00000000-0005-0000-0000-000008230000}"/>
    <cellStyle name="Финансовый 6 2 2 7 2 2" xfId="9204" xr:uid="{00000000-0005-0000-0000-000009230000}"/>
    <cellStyle name="Финансовый 6 2 2 7 3" xfId="7072" xr:uid="{00000000-0005-0000-0000-00000A230000}"/>
    <cellStyle name="Финансовый 6 2 2 8" xfId="2900" xr:uid="{00000000-0005-0000-0000-00000B230000}"/>
    <cellStyle name="Финансовый 6 2 2 8 2" xfId="7191" xr:uid="{00000000-0005-0000-0000-00000C230000}"/>
    <cellStyle name="Финансовый 6 2 2 9" xfId="3014" xr:uid="{00000000-0005-0000-0000-00000D230000}"/>
    <cellStyle name="Финансовый 6 2 2 9 2" xfId="7305" xr:uid="{00000000-0005-0000-0000-00000E230000}"/>
    <cellStyle name="Финансовый 6 2 3" xfId="413" xr:uid="{00000000-0005-0000-0000-00000F230000}"/>
    <cellStyle name="Финансовый 6 2 3 10" xfId="5061" xr:uid="{00000000-0005-0000-0000-000010230000}"/>
    <cellStyle name="Финансовый 6 2 3 10 2" xfId="9342" xr:uid="{00000000-0005-0000-0000-000011230000}"/>
    <cellStyle name="Финансовый 6 2 3 11" xfId="5183" xr:uid="{00000000-0005-0000-0000-000012230000}"/>
    <cellStyle name="Финансовый 6 2 3 12" xfId="9683" xr:uid="{00000000-0005-0000-0000-000013230000}"/>
    <cellStyle name="Финансовый 6 2 3 13" xfId="9797" xr:uid="{0F3023DE-A64D-4E62-8F97-4655FBBFEFB3}"/>
    <cellStyle name="Финансовый 6 2 3 2" xfId="514" xr:uid="{00000000-0005-0000-0000-000014230000}"/>
    <cellStyle name="Финансовый 6 2 3 2 10" xfId="5241" xr:uid="{00000000-0005-0000-0000-000015230000}"/>
    <cellStyle name="Финансовый 6 2 3 2 11" xfId="9740" xr:uid="{00000000-0005-0000-0000-000016230000}"/>
    <cellStyle name="Финансовый 6 2 3 2 12" xfId="9854" xr:uid="{EEB22C20-EA03-4590-A627-213FA6B5C34D}"/>
    <cellStyle name="Финансовый 6 2 3 2 2" xfId="700" xr:uid="{00000000-0005-0000-0000-000017230000}"/>
    <cellStyle name="Финансовый 6 2 3 2 2 2" xfId="1021" xr:uid="{00000000-0005-0000-0000-000018230000}"/>
    <cellStyle name="Финансовый 6 2 3 2 2 2 2" xfId="1623" xr:uid="{00000000-0005-0000-0000-000019230000}"/>
    <cellStyle name="Финансовый 6 2 3 2 2 2 2 2" xfId="2582" xr:uid="{00000000-0005-0000-0000-00001A230000}"/>
    <cellStyle name="Финансовый 6 2 3 2 2 2 2 2 2" xfId="4854" xr:uid="{00000000-0005-0000-0000-00001B230000}"/>
    <cellStyle name="Финансовый 6 2 3 2 2 2 2 2 2 2" xfId="9143" xr:uid="{00000000-0005-0000-0000-00001C230000}"/>
    <cellStyle name="Финансовый 6 2 3 2 2 2 2 2 3" xfId="7009" xr:uid="{00000000-0005-0000-0000-00001D230000}"/>
    <cellStyle name="Финансовый 6 2 3 2 2 2 2 3" xfId="3904" xr:uid="{00000000-0005-0000-0000-00001E230000}"/>
    <cellStyle name="Финансовый 6 2 3 2 2 2 2 3 2" xfId="8195" xr:uid="{00000000-0005-0000-0000-00001F230000}"/>
    <cellStyle name="Финансовый 6 2 3 2 2 2 2 4" xfId="6061" xr:uid="{00000000-0005-0000-0000-000020230000}"/>
    <cellStyle name="Финансовый 6 2 3 2 2 2 3" xfId="2110" xr:uid="{00000000-0005-0000-0000-000021230000}"/>
    <cellStyle name="Финансовый 6 2 3 2 2 2 3 2" xfId="4382" xr:uid="{00000000-0005-0000-0000-000022230000}"/>
    <cellStyle name="Финансовый 6 2 3 2 2 2 3 2 2" xfId="8671" xr:uid="{00000000-0005-0000-0000-000023230000}"/>
    <cellStyle name="Финансовый 6 2 3 2 2 2 3 3" xfId="6537" xr:uid="{00000000-0005-0000-0000-000024230000}"/>
    <cellStyle name="Финансовый 6 2 3 2 2 2 4" xfId="3432" xr:uid="{00000000-0005-0000-0000-000025230000}"/>
    <cellStyle name="Финансовый 6 2 3 2 2 2 4 2" xfId="7723" xr:uid="{00000000-0005-0000-0000-000026230000}"/>
    <cellStyle name="Финансовый 6 2 3 2 2 2 5" xfId="5586" xr:uid="{00000000-0005-0000-0000-000027230000}"/>
    <cellStyle name="Финансовый 6 2 3 2 2 3" xfId="1395" xr:uid="{00000000-0005-0000-0000-000028230000}"/>
    <cellStyle name="Финансовый 6 2 3 2 2 3 2" xfId="2354" xr:uid="{00000000-0005-0000-0000-000029230000}"/>
    <cellStyle name="Финансовый 6 2 3 2 2 3 2 2" xfId="4626" xr:uid="{00000000-0005-0000-0000-00002A230000}"/>
    <cellStyle name="Финансовый 6 2 3 2 2 3 2 2 2" xfId="8915" xr:uid="{00000000-0005-0000-0000-00002B230000}"/>
    <cellStyle name="Финансовый 6 2 3 2 2 3 2 3" xfId="6781" xr:uid="{00000000-0005-0000-0000-00002C230000}"/>
    <cellStyle name="Финансовый 6 2 3 2 2 3 3" xfId="3676" xr:uid="{00000000-0005-0000-0000-00002D230000}"/>
    <cellStyle name="Финансовый 6 2 3 2 2 3 3 2" xfId="7967" xr:uid="{00000000-0005-0000-0000-00002E230000}"/>
    <cellStyle name="Финансовый 6 2 3 2 2 3 4" xfId="5833" xr:uid="{00000000-0005-0000-0000-00002F230000}"/>
    <cellStyle name="Финансовый 6 2 3 2 2 4" xfId="1881" xr:uid="{00000000-0005-0000-0000-000030230000}"/>
    <cellStyle name="Финансовый 6 2 3 2 2 4 2" xfId="4154" xr:uid="{00000000-0005-0000-0000-000031230000}"/>
    <cellStyle name="Финансовый 6 2 3 2 2 4 2 2" xfId="8443" xr:uid="{00000000-0005-0000-0000-000032230000}"/>
    <cellStyle name="Финансовый 6 2 3 2 2 4 3" xfId="6309" xr:uid="{00000000-0005-0000-0000-000033230000}"/>
    <cellStyle name="Финансовый 6 2 3 2 2 5" xfId="3204" xr:uid="{00000000-0005-0000-0000-000034230000}"/>
    <cellStyle name="Финансовый 6 2 3 2 2 5 2" xfId="7495" xr:uid="{00000000-0005-0000-0000-000035230000}"/>
    <cellStyle name="Финансовый 6 2 3 2 2 6" xfId="5356" xr:uid="{00000000-0005-0000-0000-000036230000}"/>
    <cellStyle name="Финансовый 6 2 3 2 3" xfId="906" xr:uid="{00000000-0005-0000-0000-000037230000}"/>
    <cellStyle name="Финансовый 6 2 3 2 3 2" xfId="1509" xr:uid="{00000000-0005-0000-0000-000038230000}"/>
    <cellStyle name="Финансовый 6 2 3 2 3 2 2" xfId="2468" xr:uid="{00000000-0005-0000-0000-000039230000}"/>
    <cellStyle name="Финансовый 6 2 3 2 3 2 2 2" xfId="4740" xr:uid="{00000000-0005-0000-0000-00003A230000}"/>
    <cellStyle name="Финансовый 6 2 3 2 3 2 2 2 2" xfId="9029" xr:uid="{00000000-0005-0000-0000-00003B230000}"/>
    <cellStyle name="Финансовый 6 2 3 2 3 2 2 3" xfId="6895" xr:uid="{00000000-0005-0000-0000-00003C230000}"/>
    <cellStyle name="Финансовый 6 2 3 2 3 2 3" xfId="3790" xr:uid="{00000000-0005-0000-0000-00003D230000}"/>
    <cellStyle name="Финансовый 6 2 3 2 3 2 3 2" xfId="8081" xr:uid="{00000000-0005-0000-0000-00003E230000}"/>
    <cellStyle name="Финансовый 6 2 3 2 3 2 4" xfId="5947" xr:uid="{00000000-0005-0000-0000-00003F230000}"/>
    <cellStyle name="Финансовый 6 2 3 2 3 3" xfId="1996" xr:uid="{00000000-0005-0000-0000-000040230000}"/>
    <cellStyle name="Финансовый 6 2 3 2 3 3 2" xfId="4268" xr:uid="{00000000-0005-0000-0000-000041230000}"/>
    <cellStyle name="Финансовый 6 2 3 2 3 3 2 2" xfId="8557" xr:uid="{00000000-0005-0000-0000-000042230000}"/>
    <cellStyle name="Финансовый 6 2 3 2 3 3 3" xfId="6423" xr:uid="{00000000-0005-0000-0000-000043230000}"/>
    <cellStyle name="Финансовый 6 2 3 2 3 4" xfId="3318" xr:uid="{00000000-0005-0000-0000-000044230000}"/>
    <cellStyle name="Финансовый 6 2 3 2 3 4 2" xfId="7609" xr:uid="{00000000-0005-0000-0000-000045230000}"/>
    <cellStyle name="Финансовый 6 2 3 2 3 5" xfId="5472" xr:uid="{00000000-0005-0000-0000-000046230000}"/>
    <cellStyle name="Финансовый 6 2 3 2 4" xfId="1280" xr:uid="{00000000-0005-0000-0000-000047230000}"/>
    <cellStyle name="Финансовый 6 2 3 2 4 2" xfId="2240" xr:uid="{00000000-0005-0000-0000-000048230000}"/>
    <cellStyle name="Финансовый 6 2 3 2 4 2 2" xfId="4512" xr:uid="{00000000-0005-0000-0000-000049230000}"/>
    <cellStyle name="Финансовый 6 2 3 2 4 2 2 2" xfId="8801" xr:uid="{00000000-0005-0000-0000-00004A230000}"/>
    <cellStyle name="Финансовый 6 2 3 2 4 2 3" xfId="6667" xr:uid="{00000000-0005-0000-0000-00004B230000}"/>
    <cellStyle name="Финансовый 6 2 3 2 4 3" xfId="3562" xr:uid="{00000000-0005-0000-0000-00004C230000}"/>
    <cellStyle name="Финансовый 6 2 3 2 4 3 2" xfId="7853" xr:uid="{00000000-0005-0000-0000-00004D230000}"/>
    <cellStyle name="Финансовый 6 2 3 2 4 4" xfId="5719" xr:uid="{00000000-0005-0000-0000-00004E230000}"/>
    <cellStyle name="Финансовый 6 2 3 2 5" xfId="1765" xr:uid="{00000000-0005-0000-0000-00004F230000}"/>
    <cellStyle name="Финансовый 6 2 3 2 5 2" xfId="4040" xr:uid="{00000000-0005-0000-0000-000050230000}"/>
    <cellStyle name="Финансовый 6 2 3 2 5 2 2" xfId="8329" xr:uid="{00000000-0005-0000-0000-000051230000}"/>
    <cellStyle name="Финансовый 6 2 3 2 5 3" xfId="6195" xr:uid="{00000000-0005-0000-0000-000052230000}"/>
    <cellStyle name="Финансовый 6 2 3 2 6" xfId="2855" xr:uid="{00000000-0005-0000-0000-000053230000}"/>
    <cellStyle name="Финансовый 6 2 3 2 6 2" xfId="4998" xr:uid="{00000000-0005-0000-0000-000054230000}"/>
    <cellStyle name="Финансовый 6 2 3 2 6 2 2" xfId="9280" xr:uid="{00000000-0005-0000-0000-000055230000}"/>
    <cellStyle name="Финансовый 6 2 3 2 6 3" xfId="7148" xr:uid="{00000000-0005-0000-0000-000056230000}"/>
    <cellStyle name="Финансовый 6 2 3 2 7" xfId="2976" xr:uid="{00000000-0005-0000-0000-000057230000}"/>
    <cellStyle name="Финансовый 6 2 3 2 7 2" xfId="7267" xr:uid="{00000000-0005-0000-0000-000058230000}"/>
    <cellStyle name="Финансовый 6 2 3 2 8" xfId="3090" xr:uid="{00000000-0005-0000-0000-000059230000}"/>
    <cellStyle name="Финансовый 6 2 3 2 8 2" xfId="7381" xr:uid="{00000000-0005-0000-0000-00005A230000}"/>
    <cellStyle name="Финансовый 6 2 3 2 9" xfId="5118" xr:uid="{00000000-0005-0000-0000-00005B230000}"/>
    <cellStyle name="Финансовый 6 2 3 2 9 2" xfId="9399" xr:uid="{00000000-0005-0000-0000-00005C230000}"/>
    <cellStyle name="Финансовый 6 2 3 3" xfId="641" xr:uid="{00000000-0005-0000-0000-00005D230000}"/>
    <cellStyle name="Финансовый 6 2 3 3 2" xfId="964" xr:uid="{00000000-0005-0000-0000-00005E230000}"/>
    <cellStyle name="Финансовый 6 2 3 3 2 2" xfId="1566" xr:uid="{00000000-0005-0000-0000-00005F230000}"/>
    <cellStyle name="Финансовый 6 2 3 3 2 2 2" xfId="2525" xr:uid="{00000000-0005-0000-0000-000060230000}"/>
    <cellStyle name="Финансовый 6 2 3 3 2 2 2 2" xfId="4797" xr:uid="{00000000-0005-0000-0000-000061230000}"/>
    <cellStyle name="Финансовый 6 2 3 3 2 2 2 2 2" xfId="9086" xr:uid="{00000000-0005-0000-0000-000062230000}"/>
    <cellStyle name="Финансовый 6 2 3 3 2 2 2 3" xfId="6952" xr:uid="{00000000-0005-0000-0000-000063230000}"/>
    <cellStyle name="Финансовый 6 2 3 3 2 2 3" xfId="3847" xr:uid="{00000000-0005-0000-0000-000064230000}"/>
    <cellStyle name="Финансовый 6 2 3 3 2 2 3 2" xfId="8138" xr:uid="{00000000-0005-0000-0000-000065230000}"/>
    <cellStyle name="Финансовый 6 2 3 3 2 2 4" xfId="6004" xr:uid="{00000000-0005-0000-0000-000066230000}"/>
    <cellStyle name="Финансовый 6 2 3 3 2 3" xfId="2053" xr:uid="{00000000-0005-0000-0000-000067230000}"/>
    <cellStyle name="Финансовый 6 2 3 3 2 3 2" xfId="4325" xr:uid="{00000000-0005-0000-0000-000068230000}"/>
    <cellStyle name="Финансовый 6 2 3 3 2 3 2 2" xfId="8614" xr:uid="{00000000-0005-0000-0000-000069230000}"/>
    <cellStyle name="Финансовый 6 2 3 3 2 3 3" xfId="6480" xr:uid="{00000000-0005-0000-0000-00006A230000}"/>
    <cellStyle name="Финансовый 6 2 3 3 2 4" xfId="3375" xr:uid="{00000000-0005-0000-0000-00006B230000}"/>
    <cellStyle name="Финансовый 6 2 3 3 2 4 2" xfId="7666" xr:uid="{00000000-0005-0000-0000-00006C230000}"/>
    <cellStyle name="Финансовый 6 2 3 3 2 5" xfId="5529" xr:uid="{00000000-0005-0000-0000-00006D230000}"/>
    <cellStyle name="Финансовый 6 2 3 3 3" xfId="1338" xr:uid="{00000000-0005-0000-0000-00006E230000}"/>
    <cellStyle name="Финансовый 6 2 3 3 3 2" xfId="2297" xr:uid="{00000000-0005-0000-0000-00006F230000}"/>
    <cellStyle name="Финансовый 6 2 3 3 3 2 2" xfId="4569" xr:uid="{00000000-0005-0000-0000-000070230000}"/>
    <cellStyle name="Финансовый 6 2 3 3 3 2 2 2" xfId="8858" xr:uid="{00000000-0005-0000-0000-000071230000}"/>
    <cellStyle name="Финансовый 6 2 3 3 3 2 3" xfId="6724" xr:uid="{00000000-0005-0000-0000-000072230000}"/>
    <cellStyle name="Финансовый 6 2 3 3 3 3" xfId="3619" xr:uid="{00000000-0005-0000-0000-000073230000}"/>
    <cellStyle name="Финансовый 6 2 3 3 3 3 2" xfId="7910" xr:uid="{00000000-0005-0000-0000-000074230000}"/>
    <cellStyle name="Финансовый 6 2 3 3 3 4" xfId="5776" xr:uid="{00000000-0005-0000-0000-000075230000}"/>
    <cellStyle name="Финансовый 6 2 3 3 4" xfId="1824" xr:uid="{00000000-0005-0000-0000-000076230000}"/>
    <cellStyle name="Финансовый 6 2 3 3 4 2" xfId="4097" xr:uid="{00000000-0005-0000-0000-000077230000}"/>
    <cellStyle name="Финансовый 6 2 3 3 4 2 2" xfId="8386" xr:uid="{00000000-0005-0000-0000-000078230000}"/>
    <cellStyle name="Финансовый 6 2 3 3 4 3" xfId="6252" xr:uid="{00000000-0005-0000-0000-000079230000}"/>
    <cellStyle name="Финансовый 6 2 3 3 5" xfId="3147" xr:uid="{00000000-0005-0000-0000-00007A230000}"/>
    <cellStyle name="Финансовый 6 2 3 3 5 2" xfId="7438" xr:uid="{00000000-0005-0000-0000-00007B230000}"/>
    <cellStyle name="Финансовый 6 2 3 3 6" xfId="5299" xr:uid="{00000000-0005-0000-0000-00007C230000}"/>
    <cellStyle name="Финансовый 6 2 3 4" xfId="849" xr:uid="{00000000-0005-0000-0000-00007D230000}"/>
    <cellStyle name="Финансовый 6 2 3 4 2" xfId="1452" xr:uid="{00000000-0005-0000-0000-00007E230000}"/>
    <cellStyle name="Финансовый 6 2 3 4 2 2" xfId="2411" xr:uid="{00000000-0005-0000-0000-00007F230000}"/>
    <cellStyle name="Финансовый 6 2 3 4 2 2 2" xfId="4683" xr:uid="{00000000-0005-0000-0000-000080230000}"/>
    <cellStyle name="Финансовый 6 2 3 4 2 2 2 2" xfId="8972" xr:uid="{00000000-0005-0000-0000-000081230000}"/>
    <cellStyle name="Финансовый 6 2 3 4 2 2 3" xfId="6838" xr:uid="{00000000-0005-0000-0000-000082230000}"/>
    <cellStyle name="Финансовый 6 2 3 4 2 3" xfId="3733" xr:uid="{00000000-0005-0000-0000-000083230000}"/>
    <cellStyle name="Финансовый 6 2 3 4 2 3 2" xfId="8024" xr:uid="{00000000-0005-0000-0000-000084230000}"/>
    <cellStyle name="Финансовый 6 2 3 4 2 4" xfId="5890" xr:uid="{00000000-0005-0000-0000-000085230000}"/>
    <cellStyle name="Финансовый 6 2 3 4 3" xfId="1939" xr:uid="{00000000-0005-0000-0000-000086230000}"/>
    <cellStyle name="Финансовый 6 2 3 4 3 2" xfId="4211" xr:uid="{00000000-0005-0000-0000-000087230000}"/>
    <cellStyle name="Финансовый 6 2 3 4 3 2 2" xfId="8500" xr:uid="{00000000-0005-0000-0000-000088230000}"/>
    <cellStyle name="Финансовый 6 2 3 4 3 3" xfId="6366" xr:uid="{00000000-0005-0000-0000-000089230000}"/>
    <cellStyle name="Финансовый 6 2 3 4 4" xfId="3261" xr:uid="{00000000-0005-0000-0000-00008A230000}"/>
    <cellStyle name="Финансовый 6 2 3 4 4 2" xfId="7552" xr:uid="{00000000-0005-0000-0000-00008B230000}"/>
    <cellStyle name="Финансовый 6 2 3 4 5" xfId="5415" xr:uid="{00000000-0005-0000-0000-00008C230000}"/>
    <cellStyle name="Финансовый 6 2 3 5" xfId="1223" xr:uid="{00000000-0005-0000-0000-00008D230000}"/>
    <cellStyle name="Финансовый 6 2 3 5 2" xfId="2183" xr:uid="{00000000-0005-0000-0000-00008E230000}"/>
    <cellStyle name="Финансовый 6 2 3 5 2 2" xfId="4455" xr:uid="{00000000-0005-0000-0000-00008F230000}"/>
    <cellStyle name="Финансовый 6 2 3 5 2 2 2" xfId="8744" xr:uid="{00000000-0005-0000-0000-000090230000}"/>
    <cellStyle name="Финансовый 6 2 3 5 2 3" xfId="6610" xr:uid="{00000000-0005-0000-0000-000091230000}"/>
    <cellStyle name="Финансовый 6 2 3 5 3" xfId="3505" xr:uid="{00000000-0005-0000-0000-000092230000}"/>
    <cellStyle name="Финансовый 6 2 3 5 3 2" xfId="7796" xr:uid="{00000000-0005-0000-0000-000093230000}"/>
    <cellStyle name="Финансовый 6 2 3 5 4" xfId="5662" xr:uid="{00000000-0005-0000-0000-000094230000}"/>
    <cellStyle name="Финансовый 6 2 3 6" xfId="1708" xr:uid="{00000000-0005-0000-0000-000095230000}"/>
    <cellStyle name="Финансовый 6 2 3 6 2" xfId="3983" xr:uid="{00000000-0005-0000-0000-000096230000}"/>
    <cellStyle name="Финансовый 6 2 3 6 2 2" xfId="8272" xr:uid="{00000000-0005-0000-0000-000097230000}"/>
    <cellStyle name="Финансовый 6 2 3 6 3" xfId="6138" xr:uid="{00000000-0005-0000-0000-000098230000}"/>
    <cellStyle name="Финансовый 6 2 3 7" xfId="2798" xr:uid="{00000000-0005-0000-0000-000099230000}"/>
    <cellStyle name="Финансовый 6 2 3 7 2" xfId="4941" xr:uid="{00000000-0005-0000-0000-00009A230000}"/>
    <cellStyle name="Финансовый 6 2 3 7 2 2" xfId="9223" xr:uid="{00000000-0005-0000-0000-00009B230000}"/>
    <cellStyle name="Финансовый 6 2 3 7 3" xfId="7091" xr:uid="{00000000-0005-0000-0000-00009C230000}"/>
    <cellStyle name="Финансовый 6 2 3 8" xfId="2919" xr:uid="{00000000-0005-0000-0000-00009D230000}"/>
    <cellStyle name="Финансовый 6 2 3 8 2" xfId="7210" xr:uid="{00000000-0005-0000-0000-00009E230000}"/>
    <cellStyle name="Финансовый 6 2 3 9" xfId="3033" xr:uid="{00000000-0005-0000-0000-00009F230000}"/>
    <cellStyle name="Финансовый 6 2 3 9 2" xfId="7324" xr:uid="{00000000-0005-0000-0000-0000A0230000}"/>
    <cellStyle name="Финансовый 6 2 4" xfId="476" xr:uid="{00000000-0005-0000-0000-0000A1230000}"/>
    <cellStyle name="Финансовый 6 2 4 10" xfId="5203" xr:uid="{00000000-0005-0000-0000-0000A2230000}"/>
    <cellStyle name="Финансовый 6 2 4 11" xfId="9702" xr:uid="{00000000-0005-0000-0000-0000A3230000}"/>
    <cellStyle name="Финансовый 6 2 4 12" xfId="9816" xr:uid="{06C47856-6809-4473-961B-13A3F54C81FB}"/>
    <cellStyle name="Финансовый 6 2 4 2" xfId="662" xr:uid="{00000000-0005-0000-0000-0000A4230000}"/>
    <cellStyle name="Финансовый 6 2 4 2 2" xfId="983" xr:uid="{00000000-0005-0000-0000-0000A5230000}"/>
    <cellStyle name="Финансовый 6 2 4 2 2 2" xfId="1585" xr:uid="{00000000-0005-0000-0000-0000A6230000}"/>
    <cellStyle name="Финансовый 6 2 4 2 2 2 2" xfId="2544" xr:uid="{00000000-0005-0000-0000-0000A7230000}"/>
    <cellStyle name="Финансовый 6 2 4 2 2 2 2 2" xfId="4816" xr:uid="{00000000-0005-0000-0000-0000A8230000}"/>
    <cellStyle name="Финансовый 6 2 4 2 2 2 2 2 2" xfId="9105" xr:uid="{00000000-0005-0000-0000-0000A9230000}"/>
    <cellStyle name="Финансовый 6 2 4 2 2 2 2 3" xfId="6971" xr:uid="{00000000-0005-0000-0000-0000AA230000}"/>
    <cellStyle name="Финансовый 6 2 4 2 2 2 3" xfId="3866" xr:uid="{00000000-0005-0000-0000-0000AB230000}"/>
    <cellStyle name="Финансовый 6 2 4 2 2 2 3 2" xfId="8157" xr:uid="{00000000-0005-0000-0000-0000AC230000}"/>
    <cellStyle name="Финансовый 6 2 4 2 2 2 4" xfId="6023" xr:uid="{00000000-0005-0000-0000-0000AD230000}"/>
    <cellStyle name="Финансовый 6 2 4 2 2 3" xfId="2072" xr:uid="{00000000-0005-0000-0000-0000AE230000}"/>
    <cellStyle name="Финансовый 6 2 4 2 2 3 2" xfId="4344" xr:uid="{00000000-0005-0000-0000-0000AF230000}"/>
    <cellStyle name="Финансовый 6 2 4 2 2 3 2 2" xfId="8633" xr:uid="{00000000-0005-0000-0000-0000B0230000}"/>
    <cellStyle name="Финансовый 6 2 4 2 2 3 3" xfId="6499" xr:uid="{00000000-0005-0000-0000-0000B1230000}"/>
    <cellStyle name="Финансовый 6 2 4 2 2 4" xfId="3394" xr:uid="{00000000-0005-0000-0000-0000B2230000}"/>
    <cellStyle name="Финансовый 6 2 4 2 2 4 2" xfId="7685" xr:uid="{00000000-0005-0000-0000-0000B3230000}"/>
    <cellStyle name="Финансовый 6 2 4 2 2 5" xfId="5548" xr:uid="{00000000-0005-0000-0000-0000B4230000}"/>
    <cellStyle name="Финансовый 6 2 4 2 3" xfId="1357" xr:uid="{00000000-0005-0000-0000-0000B5230000}"/>
    <cellStyle name="Финансовый 6 2 4 2 3 2" xfId="2316" xr:uid="{00000000-0005-0000-0000-0000B6230000}"/>
    <cellStyle name="Финансовый 6 2 4 2 3 2 2" xfId="4588" xr:uid="{00000000-0005-0000-0000-0000B7230000}"/>
    <cellStyle name="Финансовый 6 2 4 2 3 2 2 2" xfId="8877" xr:uid="{00000000-0005-0000-0000-0000B8230000}"/>
    <cellStyle name="Финансовый 6 2 4 2 3 2 3" xfId="6743" xr:uid="{00000000-0005-0000-0000-0000B9230000}"/>
    <cellStyle name="Финансовый 6 2 4 2 3 3" xfId="3638" xr:uid="{00000000-0005-0000-0000-0000BA230000}"/>
    <cellStyle name="Финансовый 6 2 4 2 3 3 2" xfId="7929" xr:uid="{00000000-0005-0000-0000-0000BB230000}"/>
    <cellStyle name="Финансовый 6 2 4 2 3 4" xfId="5795" xr:uid="{00000000-0005-0000-0000-0000BC230000}"/>
    <cellStyle name="Финансовый 6 2 4 2 4" xfId="1843" xr:uid="{00000000-0005-0000-0000-0000BD230000}"/>
    <cellStyle name="Финансовый 6 2 4 2 4 2" xfId="4116" xr:uid="{00000000-0005-0000-0000-0000BE230000}"/>
    <cellStyle name="Финансовый 6 2 4 2 4 2 2" xfId="8405" xr:uid="{00000000-0005-0000-0000-0000BF230000}"/>
    <cellStyle name="Финансовый 6 2 4 2 4 3" xfId="6271" xr:uid="{00000000-0005-0000-0000-0000C0230000}"/>
    <cellStyle name="Финансовый 6 2 4 2 5" xfId="3166" xr:uid="{00000000-0005-0000-0000-0000C1230000}"/>
    <cellStyle name="Финансовый 6 2 4 2 5 2" xfId="7457" xr:uid="{00000000-0005-0000-0000-0000C2230000}"/>
    <cellStyle name="Финансовый 6 2 4 2 6" xfId="5318" xr:uid="{00000000-0005-0000-0000-0000C3230000}"/>
    <cellStyle name="Финансовый 6 2 4 3" xfId="868" xr:uid="{00000000-0005-0000-0000-0000C4230000}"/>
    <cellStyle name="Финансовый 6 2 4 3 2" xfId="1471" xr:uid="{00000000-0005-0000-0000-0000C5230000}"/>
    <cellStyle name="Финансовый 6 2 4 3 2 2" xfId="2430" xr:uid="{00000000-0005-0000-0000-0000C6230000}"/>
    <cellStyle name="Финансовый 6 2 4 3 2 2 2" xfId="4702" xr:uid="{00000000-0005-0000-0000-0000C7230000}"/>
    <cellStyle name="Финансовый 6 2 4 3 2 2 2 2" xfId="8991" xr:uid="{00000000-0005-0000-0000-0000C8230000}"/>
    <cellStyle name="Финансовый 6 2 4 3 2 2 3" xfId="6857" xr:uid="{00000000-0005-0000-0000-0000C9230000}"/>
    <cellStyle name="Финансовый 6 2 4 3 2 3" xfId="3752" xr:uid="{00000000-0005-0000-0000-0000CA230000}"/>
    <cellStyle name="Финансовый 6 2 4 3 2 3 2" xfId="8043" xr:uid="{00000000-0005-0000-0000-0000CB230000}"/>
    <cellStyle name="Финансовый 6 2 4 3 2 4" xfId="5909" xr:uid="{00000000-0005-0000-0000-0000CC230000}"/>
    <cellStyle name="Финансовый 6 2 4 3 3" xfId="1958" xr:uid="{00000000-0005-0000-0000-0000CD230000}"/>
    <cellStyle name="Финансовый 6 2 4 3 3 2" xfId="4230" xr:uid="{00000000-0005-0000-0000-0000CE230000}"/>
    <cellStyle name="Финансовый 6 2 4 3 3 2 2" xfId="8519" xr:uid="{00000000-0005-0000-0000-0000CF230000}"/>
    <cellStyle name="Финансовый 6 2 4 3 3 3" xfId="6385" xr:uid="{00000000-0005-0000-0000-0000D0230000}"/>
    <cellStyle name="Финансовый 6 2 4 3 4" xfId="3280" xr:uid="{00000000-0005-0000-0000-0000D1230000}"/>
    <cellStyle name="Финансовый 6 2 4 3 4 2" xfId="7571" xr:uid="{00000000-0005-0000-0000-0000D2230000}"/>
    <cellStyle name="Финансовый 6 2 4 3 5" xfId="5434" xr:uid="{00000000-0005-0000-0000-0000D3230000}"/>
    <cellStyle name="Финансовый 6 2 4 4" xfId="1242" xr:uid="{00000000-0005-0000-0000-0000D4230000}"/>
    <cellStyle name="Финансовый 6 2 4 4 2" xfId="2202" xr:uid="{00000000-0005-0000-0000-0000D5230000}"/>
    <cellStyle name="Финансовый 6 2 4 4 2 2" xfId="4474" xr:uid="{00000000-0005-0000-0000-0000D6230000}"/>
    <cellStyle name="Финансовый 6 2 4 4 2 2 2" xfId="8763" xr:uid="{00000000-0005-0000-0000-0000D7230000}"/>
    <cellStyle name="Финансовый 6 2 4 4 2 3" xfId="6629" xr:uid="{00000000-0005-0000-0000-0000D8230000}"/>
    <cellStyle name="Финансовый 6 2 4 4 3" xfId="3524" xr:uid="{00000000-0005-0000-0000-0000D9230000}"/>
    <cellStyle name="Финансовый 6 2 4 4 3 2" xfId="7815" xr:uid="{00000000-0005-0000-0000-0000DA230000}"/>
    <cellStyle name="Финансовый 6 2 4 4 4" xfId="5681" xr:uid="{00000000-0005-0000-0000-0000DB230000}"/>
    <cellStyle name="Финансовый 6 2 4 5" xfId="1727" xr:uid="{00000000-0005-0000-0000-0000DC230000}"/>
    <cellStyle name="Финансовый 6 2 4 5 2" xfId="4002" xr:uid="{00000000-0005-0000-0000-0000DD230000}"/>
    <cellStyle name="Финансовый 6 2 4 5 2 2" xfId="8291" xr:uid="{00000000-0005-0000-0000-0000DE230000}"/>
    <cellStyle name="Финансовый 6 2 4 5 3" xfId="6157" xr:uid="{00000000-0005-0000-0000-0000DF230000}"/>
    <cellStyle name="Финансовый 6 2 4 6" xfId="2817" xr:uid="{00000000-0005-0000-0000-0000E0230000}"/>
    <cellStyle name="Финансовый 6 2 4 6 2" xfId="4960" xr:uid="{00000000-0005-0000-0000-0000E1230000}"/>
    <cellStyle name="Финансовый 6 2 4 6 2 2" xfId="9242" xr:uid="{00000000-0005-0000-0000-0000E2230000}"/>
    <cellStyle name="Финансовый 6 2 4 6 3" xfId="7110" xr:uid="{00000000-0005-0000-0000-0000E3230000}"/>
    <cellStyle name="Финансовый 6 2 4 7" xfId="2938" xr:uid="{00000000-0005-0000-0000-0000E4230000}"/>
    <cellStyle name="Финансовый 6 2 4 7 2" xfId="7229" xr:uid="{00000000-0005-0000-0000-0000E5230000}"/>
    <cellStyle name="Финансовый 6 2 4 8" xfId="3052" xr:uid="{00000000-0005-0000-0000-0000E6230000}"/>
    <cellStyle name="Финансовый 6 2 4 8 2" xfId="7343" xr:uid="{00000000-0005-0000-0000-0000E7230000}"/>
    <cellStyle name="Финансовый 6 2 4 9" xfId="5080" xr:uid="{00000000-0005-0000-0000-0000E8230000}"/>
    <cellStyle name="Финансовый 6 2 4 9 2" xfId="9361" xr:uid="{00000000-0005-0000-0000-0000E9230000}"/>
    <cellStyle name="Финансовый 6 2 5" xfId="595" xr:uid="{00000000-0005-0000-0000-0000EA230000}"/>
    <cellStyle name="Финансовый 6 2 5 2" xfId="926" xr:uid="{00000000-0005-0000-0000-0000EB230000}"/>
    <cellStyle name="Финансовый 6 2 5 2 2" xfId="1528" xr:uid="{00000000-0005-0000-0000-0000EC230000}"/>
    <cellStyle name="Финансовый 6 2 5 2 2 2" xfId="2487" xr:uid="{00000000-0005-0000-0000-0000ED230000}"/>
    <cellStyle name="Финансовый 6 2 5 2 2 2 2" xfId="4759" xr:uid="{00000000-0005-0000-0000-0000EE230000}"/>
    <cellStyle name="Финансовый 6 2 5 2 2 2 2 2" xfId="9048" xr:uid="{00000000-0005-0000-0000-0000EF230000}"/>
    <cellStyle name="Финансовый 6 2 5 2 2 2 3" xfId="6914" xr:uid="{00000000-0005-0000-0000-0000F0230000}"/>
    <cellStyle name="Финансовый 6 2 5 2 2 3" xfId="3809" xr:uid="{00000000-0005-0000-0000-0000F1230000}"/>
    <cellStyle name="Финансовый 6 2 5 2 2 3 2" xfId="8100" xr:uid="{00000000-0005-0000-0000-0000F2230000}"/>
    <cellStyle name="Финансовый 6 2 5 2 2 4" xfId="5966" xr:uid="{00000000-0005-0000-0000-0000F3230000}"/>
    <cellStyle name="Финансовый 6 2 5 2 3" xfId="2015" xr:uid="{00000000-0005-0000-0000-0000F4230000}"/>
    <cellStyle name="Финансовый 6 2 5 2 3 2" xfId="4287" xr:uid="{00000000-0005-0000-0000-0000F5230000}"/>
    <cellStyle name="Финансовый 6 2 5 2 3 2 2" xfId="8576" xr:uid="{00000000-0005-0000-0000-0000F6230000}"/>
    <cellStyle name="Финансовый 6 2 5 2 3 3" xfId="6442" xr:uid="{00000000-0005-0000-0000-0000F7230000}"/>
    <cellStyle name="Финансовый 6 2 5 2 4" xfId="3337" xr:uid="{00000000-0005-0000-0000-0000F8230000}"/>
    <cellStyle name="Финансовый 6 2 5 2 4 2" xfId="7628" xr:uid="{00000000-0005-0000-0000-0000F9230000}"/>
    <cellStyle name="Финансовый 6 2 5 2 5" xfId="5491" xr:uid="{00000000-0005-0000-0000-0000FA230000}"/>
    <cellStyle name="Финансовый 6 2 5 3" xfId="1300" xr:uid="{00000000-0005-0000-0000-0000FB230000}"/>
    <cellStyle name="Финансовый 6 2 5 3 2" xfId="2259" xr:uid="{00000000-0005-0000-0000-0000FC230000}"/>
    <cellStyle name="Финансовый 6 2 5 3 2 2" xfId="4531" xr:uid="{00000000-0005-0000-0000-0000FD230000}"/>
    <cellStyle name="Финансовый 6 2 5 3 2 2 2" xfId="8820" xr:uid="{00000000-0005-0000-0000-0000FE230000}"/>
    <cellStyle name="Финансовый 6 2 5 3 2 3" xfId="6686" xr:uid="{00000000-0005-0000-0000-0000FF230000}"/>
    <cellStyle name="Финансовый 6 2 5 3 3" xfId="3581" xr:uid="{00000000-0005-0000-0000-000000240000}"/>
    <cellStyle name="Финансовый 6 2 5 3 3 2" xfId="7872" xr:uid="{00000000-0005-0000-0000-000001240000}"/>
    <cellStyle name="Финансовый 6 2 5 3 4" xfId="5738" xr:uid="{00000000-0005-0000-0000-000002240000}"/>
    <cellStyle name="Финансовый 6 2 5 4" xfId="1786" xr:uid="{00000000-0005-0000-0000-000003240000}"/>
    <cellStyle name="Финансовый 6 2 5 4 2" xfId="4059" xr:uid="{00000000-0005-0000-0000-000004240000}"/>
    <cellStyle name="Финансовый 6 2 5 4 2 2" xfId="8348" xr:uid="{00000000-0005-0000-0000-000005240000}"/>
    <cellStyle name="Финансовый 6 2 5 4 3" xfId="6214" xr:uid="{00000000-0005-0000-0000-000006240000}"/>
    <cellStyle name="Финансовый 6 2 5 5" xfId="3109" xr:uid="{00000000-0005-0000-0000-000007240000}"/>
    <cellStyle name="Финансовый 6 2 5 5 2" xfId="7400" xr:uid="{00000000-0005-0000-0000-000008240000}"/>
    <cellStyle name="Финансовый 6 2 5 6" xfId="5261" xr:uid="{00000000-0005-0000-0000-000009240000}"/>
    <cellStyle name="Финансовый 6 2 6" xfId="811" xr:uid="{00000000-0005-0000-0000-00000A240000}"/>
    <cellStyle name="Финансовый 6 2 6 2" xfId="1414" xr:uid="{00000000-0005-0000-0000-00000B240000}"/>
    <cellStyle name="Финансовый 6 2 6 2 2" xfId="2373" xr:uid="{00000000-0005-0000-0000-00000C240000}"/>
    <cellStyle name="Финансовый 6 2 6 2 2 2" xfId="4645" xr:uid="{00000000-0005-0000-0000-00000D240000}"/>
    <cellStyle name="Финансовый 6 2 6 2 2 2 2" xfId="8934" xr:uid="{00000000-0005-0000-0000-00000E240000}"/>
    <cellStyle name="Финансовый 6 2 6 2 2 3" xfId="6800" xr:uid="{00000000-0005-0000-0000-00000F240000}"/>
    <cellStyle name="Финансовый 6 2 6 2 3" xfId="3695" xr:uid="{00000000-0005-0000-0000-000010240000}"/>
    <cellStyle name="Финансовый 6 2 6 2 3 2" xfId="7986" xr:uid="{00000000-0005-0000-0000-000011240000}"/>
    <cellStyle name="Финансовый 6 2 6 2 4" xfId="5852" xr:uid="{00000000-0005-0000-0000-000012240000}"/>
    <cellStyle name="Финансовый 6 2 6 3" xfId="1901" xr:uid="{00000000-0005-0000-0000-000013240000}"/>
    <cellStyle name="Финансовый 6 2 6 3 2" xfId="4173" xr:uid="{00000000-0005-0000-0000-000014240000}"/>
    <cellStyle name="Финансовый 6 2 6 3 2 2" xfId="8462" xr:uid="{00000000-0005-0000-0000-000015240000}"/>
    <cellStyle name="Финансовый 6 2 6 3 3" xfId="6328" xr:uid="{00000000-0005-0000-0000-000016240000}"/>
    <cellStyle name="Финансовый 6 2 6 4" xfId="3223" xr:uid="{00000000-0005-0000-0000-000017240000}"/>
    <cellStyle name="Финансовый 6 2 6 4 2" xfId="7514" xr:uid="{00000000-0005-0000-0000-000018240000}"/>
    <cellStyle name="Финансовый 6 2 6 5" xfId="5377" xr:uid="{00000000-0005-0000-0000-000019240000}"/>
    <cellStyle name="Финансовый 6 2 7" xfId="1185" xr:uid="{00000000-0005-0000-0000-00001A240000}"/>
    <cellStyle name="Финансовый 6 2 7 2" xfId="2145" xr:uid="{00000000-0005-0000-0000-00001B240000}"/>
    <cellStyle name="Финансовый 6 2 7 2 2" xfId="4417" xr:uid="{00000000-0005-0000-0000-00001C240000}"/>
    <cellStyle name="Финансовый 6 2 7 2 2 2" xfId="8706" xr:uid="{00000000-0005-0000-0000-00001D240000}"/>
    <cellStyle name="Финансовый 6 2 7 2 3" xfId="6572" xr:uid="{00000000-0005-0000-0000-00001E240000}"/>
    <cellStyle name="Финансовый 6 2 7 3" xfId="3467" xr:uid="{00000000-0005-0000-0000-00001F240000}"/>
    <cellStyle name="Финансовый 6 2 7 3 2" xfId="7758" xr:uid="{00000000-0005-0000-0000-000020240000}"/>
    <cellStyle name="Финансовый 6 2 7 4" xfId="5624" xr:uid="{00000000-0005-0000-0000-000021240000}"/>
    <cellStyle name="Финансовый 6 2 8" xfId="1669" xr:uid="{00000000-0005-0000-0000-000022240000}"/>
    <cellStyle name="Финансовый 6 2 8 2" xfId="3945" xr:uid="{00000000-0005-0000-0000-000023240000}"/>
    <cellStyle name="Финансовый 6 2 8 2 2" xfId="8234" xr:uid="{00000000-0005-0000-0000-000024240000}"/>
    <cellStyle name="Финансовый 6 2 8 3" xfId="6100" xr:uid="{00000000-0005-0000-0000-000025240000}"/>
    <cellStyle name="Финансовый 6 2 9" xfId="2760" xr:uid="{00000000-0005-0000-0000-000026240000}"/>
    <cellStyle name="Финансовый 6 2 9 2" xfId="4903" xr:uid="{00000000-0005-0000-0000-000027240000}"/>
    <cellStyle name="Финансовый 6 2 9 2 2" xfId="9185" xr:uid="{00000000-0005-0000-0000-000028240000}"/>
    <cellStyle name="Финансовый 6 2 9 3" xfId="7053" xr:uid="{00000000-0005-0000-0000-000029240000}"/>
    <cellStyle name="Финансовый 6 3" xfId="375" xr:uid="{00000000-0005-0000-0000-00002A240000}"/>
    <cellStyle name="Финансовый 6 3 10" xfId="5032" xr:uid="{00000000-0005-0000-0000-00002B240000}"/>
    <cellStyle name="Финансовый 6 3 10 2" xfId="9313" xr:uid="{00000000-0005-0000-0000-00002C240000}"/>
    <cellStyle name="Финансовый 6 3 11" xfId="5154" xr:uid="{00000000-0005-0000-0000-00002D240000}"/>
    <cellStyle name="Финансовый 6 3 12" xfId="9654" xr:uid="{00000000-0005-0000-0000-00002E240000}"/>
    <cellStyle name="Финансовый 6 3 13" xfId="9768" xr:uid="{3F21D73A-7B23-409B-966A-0BD2691903C4}"/>
    <cellStyle name="Финансовый 6 3 2" xfId="485" xr:uid="{00000000-0005-0000-0000-00002F240000}"/>
    <cellStyle name="Финансовый 6 3 2 10" xfId="5212" xr:uid="{00000000-0005-0000-0000-000030240000}"/>
    <cellStyle name="Финансовый 6 3 2 11" xfId="9711" xr:uid="{00000000-0005-0000-0000-000031240000}"/>
    <cellStyle name="Финансовый 6 3 2 12" xfId="9825" xr:uid="{FB312C67-83BA-4E4E-A8D6-F96297861E3C}"/>
    <cellStyle name="Финансовый 6 3 2 2" xfId="671" xr:uid="{00000000-0005-0000-0000-000032240000}"/>
    <cellStyle name="Финансовый 6 3 2 2 2" xfId="992" xr:uid="{00000000-0005-0000-0000-000033240000}"/>
    <cellStyle name="Финансовый 6 3 2 2 2 2" xfId="1594" xr:uid="{00000000-0005-0000-0000-000034240000}"/>
    <cellStyle name="Финансовый 6 3 2 2 2 2 2" xfId="2553" xr:uid="{00000000-0005-0000-0000-000035240000}"/>
    <cellStyle name="Финансовый 6 3 2 2 2 2 2 2" xfId="4825" xr:uid="{00000000-0005-0000-0000-000036240000}"/>
    <cellStyle name="Финансовый 6 3 2 2 2 2 2 2 2" xfId="9114" xr:uid="{00000000-0005-0000-0000-000037240000}"/>
    <cellStyle name="Финансовый 6 3 2 2 2 2 2 3" xfId="6980" xr:uid="{00000000-0005-0000-0000-000038240000}"/>
    <cellStyle name="Финансовый 6 3 2 2 2 2 3" xfId="3875" xr:uid="{00000000-0005-0000-0000-000039240000}"/>
    <cellStyle name="Финансовый 6 3 2 2 2 2 3 2" xfId="8166" xr:uid="{00000000-0005-0000-0000-00003A240000}"/>
    <cellStyle name="Финансовый 6 3 2 2 2 2 4" xfId="6032" xr:uid="{00000000-0005-0000-0000-00003B240000}"/>
    <cellStyle name="Финансовый 6 3 2 2 2 3" xfId="2081" xr:uid="{00000000-0005-0000-0000-00003C240000}"/>
    <cellStyle name="Финансовый 6 3 2 2 2 3 2" xfId="4353" xr:uid="{00000000-0005-0000-0000-00003D240000}"/>
    <cellStyle name="Финансовый 6 3 2 2 2 3 2 2" xfId="8642" xr:uid="{00000000-0005-0000-0000-00003E240000}"/>
    <cellStyle name="Финансовый 6 3 2 2 2 3 3" xfId="6508" xr:uid="{00000000-0005-0000-0000-00003F240000}"/>
    <cellStyle name="Финансовый 6 3 2 2 2 4" xfId="3403" xr:uid="{00000000-0005-0000-0000-000040240000}"/>
    <cellStyle name="Финансовый 6 3 2 2 2 4 2" xfId="7694" xr:uid="{00000000-0005-0000-0000-000041240000}"/>
    <cellStyle name="Финансовый 6 3 2 2 2 5" xfId="5557" xr:uid="{00000000-0005-0000-0000-000042240000}"/>
    <cellStyle name="Финансовый 6 3 2 2 3" xfId="1366" xr:uid="{00000000-0005-0000-0000-000043240000}"/>
    <cellStyle name="Финансовый 6 3 2 2 3 2" xfId="2325" xr:uid="{00000000-0005-0000-0000-000044240000}"/>
    <cellStyle name="Финансовый 6 3 2 2 3 2 2" xfId="4597" xr:uid="{00000000-0005-0000-0000-000045240000}"/>
    <cellStyle name="Финансовый 6 3 2 2 3 2 2 2" xfId="8886" xr:uid="{00000000-0005-0000-0000-000046240000}"/>
    <cellStyle name="Финансовый 6 3 2 2 3 2 3" xfId="6752" xr:uid="{00000000-0005-0000-0000-000047240000}"/>
    <cellStyle name="Финансовый 6 3 2 2 3 3" xfId="3647" xr:uid="{00000000-0005-0000-0000-000048240000}"/>
    <cellStyle name="Финансовый 6 3 2 2 3 3 2" xfId="7938" xr:uid="{00000000-0005-0000-0000-000049240000}"/>
    <cellStyle name="Финансовый 6 3 2 2 3 4" xfId="5804" xr:uid="{00000000-0005-0000-0000-00004A240000}"/>
    <cellStyle name="Финансовый 6 3 2 2 4" xfId="1852" xr:uid="{00000000-0005-0000-0000-00004B240000}"/>
    <cellStyle name="Финансовый 6 3 2 2 4 2" xfId="4125" xr:uid="{00000000-0005-0000-0000-00004C240000}"/>
    <cellStyle name="Финансовый 6 3 2 2 4 2 2" xfId="8414" xr:uid="{00000000-0005-0000-0000-00004D240000}"/>
    <cellStyle name="Финансовый 6 3 2 2 4 3" xfId="6280" xr:uid="{00000000-0005-0000-0000-00004E240000}"/>
    <cellStyle name="Финансовый 6 3 2 2 5" xfId="3175" xr:uid="{00000000-0005-0000-0000-00004F240000}"/>
    <cellStyle name="Финансовый 6 3 2 2 5 2" xfId="7466" xr:uid="{00000000-0005-0000-0000-000050240000}"/>
    <cellStyle name="Финансовый 6 3 2 2 6" xfId="5327" xr:uid="{00000000-0005-0000-0000-000051240000}"/>
    <cellStyle name="Финансовый 6 3 2 3" xfId="877" xr:uid="{00000000-0005-0000-0000-000052240000}"/>
    <cellStyle name="Финансовый 6 3 2 3 2" xfId="1480" xr:uid="{00000000-0005-0000-0000-000053240000}"/>
    <cellStyle name="Финансовый 6 3 2 3 2 2" xfId="2439" xr:uid="{00000000-0005-0000-0000-000054240000}"/>
    <cellStyle name="Финансовый 6 3 2 3 2 2 2" xfId="4711" xr:uid="{00000000-0005-0000-0000-000055240000}"/>
    <cellStyle name="Финансовый 6 3 2 3 2 2 2 2" xfId="9000" xr:uid="{00000000-0005-0000-0000-000056240000}"/>
    <cellStyle name="Финансовый 6 3 2 3 2 2 3" xfId="6866" xr:uid="{00000000-0005-0000-0000-000057240000}"/>
    <cellStyle name="Финансовый 6 3 2 3 2 3" xfId="3761" xr:uid="{00000000-0005-0000-0000-000058240000}"/>
    <cellStyle name="Финансовый 6 3 2 3 2 3 2" xfId="8052" xr:uid="{00000000-0005-0000-0000-000059240000}"/>
    <cellStyle name="Финансовый 6 3 2 3 2 4" xfId="5918" xr:uid="{00000000-0005-0000-0000-00005A240000}"/>
    <cellStyle name="Финансовый 6 3 2 3 3" xfId="1967" xr:uid="{00000000-0005-0000-0000-00005B240000}"/>
    <cellStyle name="Финансовый 6 3 2 3 3 2" xfId="4239" xr:uid="{00000000-0005-0000-0000-00005C240000}"/>
    <cellStyle name="Финансовый 6 3 2 3 3 2 2" xfId="8528" xr:uid="{00000000-0005-0000-0000-00005D240000}"/>
    <cellStyle name="Финансовый 6 3 2 3 3 3" xfId="6394" xr:uid="{00000000-0005-0000-0000-00005E240000}"/>
    <cellStyle name="Финансовый 6 3 2 3 4" xfId="3289" xr:uid="{00000000-0005-0000-0000-00005F240000}"/>
    <cellStyle name="Финансовый 6 3 2 3 4 2" xfId="7580" xr:uid="{00000000-0005-0000-0000-000060240000}"/>
    <cellStyle name="Финансовый 6 3 2 3 5" xfId="5443" xr:uid="{00000000-0005-0000-0000-000061240000}"/>
    <cellStyle name="Финансовый 6 3 2 4" xfId="1251" xr:uid="{00000000-0005-0000-0000-000062240000}"/>
    <cellStyle name="Финансовый 6 3 2 4 2" xfId="2211" xr:uid="{00000000-0005-0000-0000-000063240000}"/>
    <cellStyle name="Финансовый 6 3 2 4 2 2" xfId="4483" xr:uid="{00000000-0005-0000-0000-000064240000}"/>
    <cellStyle name="Финансовый 6 3 2 4 2 2 2" xfId="8772" xr:uid="{00000000-0005-0000-0000-000065240000}"/>
    <cellStyle name="Финансовый 6 3 2 4 2 3" xfId="6638" xr:uid="{00000000-0005-0000-0000-000066240000}"/>
    <cellStyle name="Финансовый 6 3 2 4 3" xfId="3533" xr:uid="{00000000-0005-0000-0000-000067240000}"/>
    <cellStyle name="Финансовый 6 3 2 4 3 2" xfId="7824" xr:uid="{00000000-0005-0000-0000-000068240000}"/>
    <cellStyle name="Финансовый 6 3 2 4 4" xfId="5690" xr:uid="{00000000-0005-0000-0000-000069240000}"/>
    <cellStyle name="Финансовый 6 3 2 5" xfId="1736" xr:uid="{00000000-0005-0000-0000-00006A240000}"/>
    <cellStyle name="Финансовый 6 3 2 5 2" xfId="4011" xr:uid="{00000000-0005-0000-0000-00006B240000}"/>
    <cellStyle name="Финансовый 6 3 2 5 2 2" xfId="8300" xr:uid="{00000000-0005-0000-0000-00006C240000}"/>
    <cellStyle name="Финансовый 6 3 2 5 3" xfId="6166" xr:uid="{00000000-0005-0000-0000-00006D240000}"/>
    <cellStyle name="Финансовый 6 3 2 6" xfId="2826" xr:uid="{00000000-0005-0000-0000-00006E240000}"/>
    <cellStyle name="Финансовый 6 3 2 6 2" xfId="4969" xr:uid="{00000000-0005-0000-0000-00006F240000}"/>
    <cellStyle name="Финансовый 6 3 2 6 2 2" xfId="9251" xr:uid="{00000000-0005-0000-0000-000070240000}"/>
    <cellStyle name="Финансовый 6 3 2 6 3" xfId="7119" xr:uid="{00000000-0005-0000-0000-000071240000}"/>
    <cellStyle name="Финансовый 6 3 2 7" xfId="2947" xr:uid="{00000000-0005-0000-0000-000072240000}"/>
    <cellStyle name="Финансовый 6 3 2 7 2" xfId="7238" xr:uid="{00000000-0005-0000-0000-000073240000}"/>
    <cellStyle name="Финансовый 6 3 2 8" xfId="3061" xr:uid="{00000000-0005-0000-0000-000074240000}"/>
    <cellStyle name="Финансовый 6 3 2 8 2" xfId="7352" xr:uid="{00000000-0005-0000-0000-000075240000}"/>
    <cellStyle name="Финансовый 6 3 2 9" xfId="5089" xr:uid="{00000000-0005-0000-0000-000076240000}"/>
    <cellStyle name="Финансовый 6 3 2 9 2" xfId="9370" xr:uid="{00000000-0005-0000-0000-000077240000}"/>
    <cellStyle name="Финансовый 6 3 3" xfId="611" xr:uid="{00000000-0005-0000-0000-000078240000}"/>
    <cellStyle name="Финансовый 6 3 3 2" xfId="935" xr:uid="{00000000-0005-0000-0000-000079240000}"/>
    <cellStyle name="Финансовый 6 3 3 2 2" xfId="1537" xr:uid="{00000000-0005-0000-0000-00007A240000}"/>
    <cellStyle name="Финансовый 6 3 3 2 2 2" xfId="2496" xr:uid="{00000000-0005-0000-0000-00007B240000}"/>
    <cellStyle name="Финансовый 6 3 3 2 2 2 2" xfId="4768" xr:uid="{00000000-0005-0000-0000-00007C240000}"/>
    <cellStyle name="Финансовый 6 3 3 2 2 2 2 2" xfId="9057" xr:uid="{00000000-0005-0000-0000-00007D240000}"/>
    <cellStyle name="Финансовый 6 3 3 2 2 2 3" xfId="6923" xr:uid="{00000000-0005-0000-0000-00007E240000}"/>
    <cellStyle name="Финансовый 6 3 3 2 2 3" xfId="3818" xr:uid="{00000000-0005-0000-0000-00007F240000}"/>
    <cellStyle name="Финансовый 6 3 3 2 2 3 2" xfId="8109" xr:uid="{00000000-0005-0000-0000-000080240000}"/>
    <cellStyle name="Финансовый 6 3 3 2 2 4" xfId="5975" xr:uid="{00000000-0005-0000-0000-000081240000}"/>
    <cellStyle name="Финансовый 6 3 3 2 3" xfId="2024" xr:uid="{00000000-0005-0000-0000-000082240000}"/>
    <cellStyle name="Финансовый 6 3 3 2 3 2" xfId="4296" xr:uid="{00000000-0005-0000-0000-000083240000}"/>
    <cellStyle name="Финансовый 6 3 3 2 3 2 2" xfId="8585" xr:uid="{00000000-0005-0000-0000-000084240000}"/>
    <cellStyle name="Финансовый 6 3 3 2 3 3" xfId="6451" xr:uid="{00000000-0005-0000-0000-000085240000}"/>
    <cellStyle name="Финансовый 6 3 3 2 4" xfId="3346" xr:uid="{00000000-0005-0000-0000-000086240000}"/>
    <cellStyle name="Финансовый 6 3 3 2 4 2" xfId="7637" xr:uid="{00000000-0005-0000-0000-000087240000}"/>
    <cellStyle name="Финансовый 6 3 3 2 5" xfId="5500" xr:uid="{00000000-0005-0000-0000-000088240000}"/>
    <cellStyle name="Финансовый 6 3 3 3" xfId="1309" xr:uid="{00000000-0005-0000-0000-000089240000}"/>
    <cellStyle name="Финансовый 6 3 3 3 2" xfId="2268" xr:uid="{00000000-0005-0000-0000-00008A240000}"/>
    <cellStyle name="Финансовый 6 3 3 3 2 2" xfId="4540" xr:uid="{00000000-0005-0000-0000-00008B240000}"/>
    <cellStyle name="Финансовый 6 3 3 3 2 2 2" xfId="8829" xr:uid="{00000000-0005-0000-0000-00008C240000}"/>
    <cellStyle name="Финансовый 6 3 3 3 2 3" xfId="6695" xr:uid="{00000000-0005-0000-0000-00008D240000}"/>
    <cellStyle name="Финансовый 6 3 3 3 3" xfId="3590" xr:uid="{00000000-0005-0000-0000-00008E240000}"/>
    <cellStyle name="Финансовый 6 3 3 3 3 2" xfId="7881" xr:uid="{00000000-0005-0000-0000-00008F240000}"/>
    <cellStyle name="Финансовый 6 3 3 3 4" xfId="5747" xr:uid="{00000000-0005-0000-0000-000090240000}"/>
    <cellStyle name="Финансовый 6 3 3 4" xfId="1795" xr:uid="{00000000-0005-0000-0000-000091240000}"/>
    <cellStyle name="Финансовый 6 3 3 4 2" xfId="4068" xr:uid="{00000000-0005-0000-0000-000092240000}"/>
    <cellStyle name="Финансовый 6 3 3 4 2 2" xfId="8357" xr:uid="{00000000-0005-0000-0000-000093240000}"/>
    <cellStyle name="Финансовый 6 3 3 4 3" xfId="6223" xr:uid="{00000000-0005-0000-0000-000094240000}"/>
    <cellStyle name="Финансовый 6 3 3 5" xfId="3118" xr:uid="{00000000-0005-0000-0000-000095240000}"/>
    <cellStyle name="Финансовый 6 3 3 5 2" xfId="7409" xr:uid="{00000000-0005-0000-0000-000096240000}"/>
    <cellStyle name="Финансовый 6 3 3 6" xfId="5270" xr:uid="{00000000-0005-0000-0000-000097240000}"/>
    <cellStyle name="Финансовый 6 3 4" xfId="820" xr:uid="{00000000-0005-0000-0000-000098240000}"/>
    <cellStyle name="Финансовый 6 3 4 2" xfId="1423" xr:uid="{00000000-0005-0000-0000-000099240000}"/>
    <cellStyle name="Финансовый 6 3 4 2 2" xfId="2382" xr:uid="{00000000-0005-0000-0000-00009A240000}"/>
    <cellStyle name="Финансовый 6 3 4 2 2 2" xfId="4654" xr:uid="{00000000-0005-0000-0000-00009B240000}"/>
    <cellStyle name="Финансовый 6 3 4 2 2 2 2" xfId="8943" xr:uid="{00000000-0005-0000-0000-00009C240000}"/>
    <cellStyle name="Финансовый 6 3 4 2 2 3" xfId="6809" xr:uid="{00000000-0005-0000-0000-00009D240000}"/>
    <cellStyle name="Финансовый 6 3 4 2 3" xfId="3704" xr:uid="{00000000-0005-0000-0000-00009E240000}"/>
    <cellStyle name="Финансовый 6 3 4 2 3 2" xfId="7995" xr:uid="{00000000-0005-0000-0000-00009F240000}"/>
    <cellStyle name="Финансовый 6 3 4 2 4" xfId="5861" xr:uid="{00000000-0005-0000-0000-0000A0240000}"/>
    <cellStyle name="Финансовый 6 3 4 3" xfId="1910" xr:uid="{00000000-0005-0000-0000-0000A1240000}"/>
    <cellStyle name="Финансовый 6 3 4 3 2" xfId="4182" xr:uid="{00000000-0005-0000-0000-0000A2240000}"/>
    <cellStyle name="Финансовый 6 3 4 3 2 2" xfId="8471" xr:uid="{00000000-0005-0000-0000-0000A3240000}"/>
    <cellStyle name="Финансовый 6 3 4 3 3" xfId="6337" xr:uid="{00000000-0005-0000-0000-0000A4240000}"/>
    <cellStyle name="Финансовый 6 3 4 4" xfId="3232" xr:uid="{00000000-0005-0000-0000-0000A5240000}"/>
    <cellStyle name="Финансовый 6 3 4 4 2" xfId="7523" xr:uid="{00000000-0005-0000-0000-0000A6240000}"/>
    <cellStyle name="Финансовый 6 3 4 5" xfId="5386" xr:uid="{00000000-0005-0000-0000-0000A7240000}"/>
    <cellStyle name="Финансовый 6 3 5" xfId="1194" xr:uid="{00000000-0005-0000-0000-0000A8240000}"/>
    <cellStyle name="Финансовый 6 3 5 2" xfId="2154" xr:uid="{00000000-0005-0000-0000-0000A9240000}"/>
    <cellStyle name="Финансовый 6 3 5 2 2" xfId="4426" xr:uid="{00000000-0005-0000-0000-0000AA240000}"/>
    <cellStyle name="Финансовый 6 3 5 2 2 2" xfId="8715" xr:uid="{00000000-0005-0000-0000-0000AB240000}"/>
    <cellStyle name="Финансовый 6 3 5 2 3" xfId="6581" xr:uid="{00000000-0005-0000-0000-0000AC240000}"/>
    <cellStyle name="Финансовый 6 3 5 3" xfId="3476" xr:uid="{00000000-0005-0000-0000-0000AD240000}"/>
    <cellStyle name="Финансовый 6 3 5 3 2" xfId="7767" xr:uid="{00000000-0005-0000-0000-0000AE240000}"/>
    <cellStyle name="Финансовый 6 3 5 4" xfId="5633" xr:uid="{00000000-0005-0000-0000-0000AF240000}"/>
    <cellStyle name="Финансовый 6 3 6" xfId="1679" xr:uid="{00000000-0005-0000-0000-0000B0240000}"/>
    <cellStyle name="Финансовый 6 3 6 2" xfId="3954" xr:uid="{00000000-0005-0000-0000-0000B1240000}"/>
    <cellStyle name="Финансовый 6 3 6 2 2" xfId="8243" xr:uid="{00000000-0005-0000-0000-0000B2240000}"/>
    <cellStyle name="Финансовый 6 3 6 3" xfId="6109" xr:uid="{00000000-0005-0000-0000-0000B3240000}"/>
    <cellStyle name="Финансовый 6 3 7" xfId="2769" xr:uid="{00000000-0005-0000-0000-0000B4240000}"/>
    <cellStyle name="Финансовый 6 3 7 2" xfId="4912" xr:uid="{00000000-0005-0000-0000-0000B5240000}"/>
    <cellStyle name="Финансовый 6 3 7 2 2" xfId="9194" xr:uid="{00000000-0005-0000-0000-0000B6240000}"/>
    <cellStyle name="Финансовый 6 3 7 3" xfId="7062" xr:uid="{00000000-0005-0000-0000-0000B7240000}"/>
    <cellStyle name="Финансовый 6 3 8" xfId="2890" xr:uid="{00000000-0005-0000-0000-0000B8240000}"/>
    <cellStyle name="Финансовый 6 3 8 2" xfId="7181" xr:uid="{00000000-0005-0000-0000-0000B9240000}"/>
    <cellStyle name="Финансовый 6 3 9" xfId="3004" xr:uid="{00000000-0005-0000-0000-0000BA240000}"/>
    <cellStyle name="Финансовый 6 3 9 2" xfId="7295" xr:uid="{00000000-0005-0000-0000-0000BB240000}"/>
    <cellStyle name="Финансовый 6 4" xfId="403" xr:uid="{00000000-0005-0000-0000-0000BC240000}"/>
    <cellStyle name="Финансовый 6 4 10" xfId="5051" xr:uid="{00000000-0005-0000-0000-0000BD240000}"/>
    <cellStyle name="Финансовый 6 4 10 2" xfId="9332" xr:uid="{00000000-0005-0000-0000-0000BE240000}"/>
    <cellStyle name="Финансовый 6 4 11" xfId="5173" xr:uid="{00000000-0005-0000-0000-0000BF240000}"/>
    <cellStyle name="Финансовый 6 4 12" xfId="9673" xr:uid="{00000000-0005-0000-0000-0000C0240000}"/>
    <cellStyle name="Финансовый 6 4 13" xfId="9787" xr:uid="{82954221-8814-40B1-88D8-3BDB4C32EDFA}"/>
    <cellStyle name="Финансовый 6 4 2" xfId="504" xr:uid="{00000000-0005-0000-0000-0000C1240000}"/>
    <cellStyle name="Финансовый 6 4 2 10" xfId="5231" xr:uid="{00000000-0005-0000-0000-0000C2240000}"/>
    <cellStyle name="Финансовый 6 4 2 11" xfId="9730" xr:uid="{00000000-0005-0000-0000-0000C3240000}"/>
    <cellStyle name="Финансовый 6 4 2 12" xfId="9844" xr:uid="{B1704D41-D6D9-4108-B3EB-701C00180A96}"/>
    <cellStyle name="Финансовый 6 4 2 2" xfId="690" xr:uid="{00000000-0005-0000-0000-0000C4240000}"/>
    <cellStyle name="Финансовый 6 4 2 2 2" xfId="1011" xr:uid="{00000000-0005-0000-0000-0000C5240000}"/>
    <cellStyle name="Финансовый 6 4 2 2 2 2" xfId="1613" xr:uid="{00000000-0005-0000-0000-0000C6240000}"/>
    <cellStyle name="Финансовый 6 4 2 2 2 2 2" xfId="2572" xr:uid="{00000000-0005-0000-0000-0000C7240000}"/>
    <cellStyle name="Финансовый 6 4 2 2 2 2 2 2" xfId="4844" xr:uid="{00000000-0005-0000-0000-0000C8240000}"/>
    <cellStyle name="Финансовый 6 4 2 2 2 2 2 2 2" xfId="9133" xr:uid="{00000000-0005-0000-0000-0000C9240000}"/>
    <cellStyle name="Финансовый 6 4 2 2 2 2 2 3" xfId="6999" xr:uid="{00000000-0005-0000-0000-0000CA240000}"/>
    <cellStyle name="Финансовый 6 4 2 2 2 2 3" xfId="3894" xr:uid="{00000000-0005-0000-0000-0000CB240000}"/>
    <cellStyle name="Финансовый 6 4 2 2 2 2 3 2" xfId="8185" xr:uid="{00000000-0005-0000-0000-0000CC240000}"/>
    <cellStyle name="Финансовый 6 4 2 2 2 2 4" xfId="6051" xr:uid="{00000000-0005-0000-0000-0000CD240000}"/>
    <cellStyle name="Финансовый 6 4 2 2 2 3" xfId="2100" xr:uid="{00000000-0005-0000-0000-0000CE240000}"/>
    <cellStyle name="Финансовый 6 4 2 2 2 3 2" xfId="4372" xr:uid="{00000000-0005-0000-0000-0000CF240000}"/>
    <cellStyle name="Финансовый 6 4 2 2 2 3 2 2" xfId="8661" xr:uid="{00000000-0005-0000-0000-0000D0240000}"/>
    <cellStyle name="Финансовый 6 4 2 2 2 3 3" xfId="6527" xr:uid="{00000000-0005-0000-0000-0000D1240000}"/>
    <cellStyle name="Финансовый 6 4 2 2 2 4" xfId="3422" xr:uid="{00000000-0005-0000-0000-0000D2240000}"/>
    <cellStyle name="Финансовый 6 4 2 2 2 4 2" xfId="7713" xr:uid="{00000000-0005-0000-0000-0000D3240000}"/>
    <cellStyle name="Финансовый 6 4 2 2 2 5" xfId="5576" xr:uid="{00000000-0005-0000-0000-0000D4240000}"/>
    <cellStyle name="Финансовый 6 4 2 2 3" xfId="1385" xr:uid="{00000000-0005-0000-0000-0000D5240000}"/>
    <cellStyle name="Финансовый 6 4 2 2 3 2" xfId="2344" xr:uid="{00000000-0005-0000-0000-0000D6240000}"/>
    <cellStyle name="Финансовый 6 4 2 2 3 2 2" xfId="4616" xr:uid="{00000000-0005-0000-0000-0000D7240000}"/>
    <cellStyle name="Финансовый 6 4 2 2 3 2 2 2" xfId="8905" xr:uid="{00000000-0005-0000-0000-0000D8240000}"/>
    <cellStyle name="Финансовый 6 4 2 2 3 2 3" xfId="6771" xr:uid="{00000000-0005-0000-0000-0000D9240000}"/>
    <cellStyle name="Финансовый 6 4 2 2 3 3" xfId="3666" xr:uid="{00000000-0005-0000-0000-0000DA240000}"/>
    <cellStyle name="Финансовый 6 4 2 2 3 3 2" xfId="7957" xr:uid="{00000000-0005-0000-0000-0000DB240000}"/>
    <cellStyle name="Финансовый 6 4 2 2 3 4" xfId="5823" xr:uid="{00000000-0005-0000-0000-0000DC240000}"/>
    <cellStyle name="Финансовый 6 4 2 2 4" xfId="1871" xr:uid="{00000000-0005-0000-0000-0000DD240000}"/>
    <cellStyle name="Финансовый 6 4 2 2 4 2" xfId="4144" xr:uid="{00000000-0005-0000-0000-0000DE240000}"/>
    <cellStyle name="Финансовый 6 4 2 2 4 2 2" xfId="8433" xr:uid="{00000000-0005-0000-0000-0000DF240000}"/>
    <cellStyle name="Финансовый 6 4 2 2 4 3" xfId="6299" xr:uid="{00000000-0005-0000-0000-0000E0240000}"/>
    <cellStyle name="Финансовый 6 4 2 2 5" xfId="3194" xr:uid="{00000000-0005-0000-0000-0000E1240000}"/>
    <cellStyle name="Финансовый 6 4 2 2 5 2" xfId="7485" xr:uid="{00000000-0005-0000-0000-0000E2240000}"/>
    <cellStyle name="Финансовый 6 4 2 2 6" xfId="5346" xr:uid="{00000000-0005-0000-0000-0000E3240000}"/>
    <cellStyle name="Финансовый 6 4 2 3" xfId="896" xr:uid="{00000000-0005-0000-0000-0000E4240000}"/>
    <cellStyle name="Финансовый 6 4 2 3 2" xfId="1499" xr:uid="{00000000-0005-0000-0000-0000E5240000}"/>
    <cellStyle name="Финансовый 6 4 2 3 2 2" xfId="2458" xr:uid="{00000000-0005-0000-0000-0000E6240000}"/>
    <cellStyle name="Финансовый 6 4 2 3 2 2 2" xfId="4730" xr:uid="{00000000-0005-0000-0000-0000E7240000}"/>
    <cellStyle name="Финансовый 6 4 2 3 2 2 2 2" xfId="9019" xr:uid="{00000000-0005-0000-0000-0000E8240000}"/>
    <cellStyle name="Финансовый 6 4 2 3 2 2 3" xfId="6885" xr:uid="{00000000-0005-0000-0000-0000E9240000}"/>
    <cellStyle name="Финансовый 6 4 2 3 2 3" xfId="3780" xr:uid="{00000000-0005-0000-0000-0000EA240000}"/>
    <cellStyle name="Финансовый 6 4 2 3 2 3 2" xfId="8071" xr:uid="{00000000-0005-0000-0000-0000EB240000}"/>
    <cellStyle name="Финансовый 6 4 2 3 2 4" xfId="5937" xr:uid="{00000000-0005-0000-0000-0000EC240000}"/>
    <cellStyle name="Финансовый 6 4 2 3 3" xfId="1986" xr:uid="{00000000-0005-0000-0000-0000ED240000}"/>
    <cellStyle name="Финансовый 6 4 2 3 3 2" xfId="4258" xr:uid="{00000000-0005-0000-0000-0000EE240000}"/>
    <cellStyle name="Финансовый 6 4 2 3 3 2 2" xfId="8547" xr:uid="{00000000-0005-0000-0000-0000EF240000}"/>
    <cellStyle name="Финансовый 6 4 2 3 3 3" xfId="6413" xr:uid="{00000000-0005-0000-0000-0000F0240000}"/>
    <cellStyle name="Финансовый 6 4 2 3 4" xfId="3308" xr:uid="{00000000-0005-0000-0000-0000F1240000}"/>
    <cellStyle name="Финансовый 6 4 2 3 4 2" xfId="7599" xr:uid="{00000000-0005-0000-0000-0000F2240000}"/>
    <cellStyle name="Финансовый 6 4 2 3 5" xfId="5462" xr:uid="{00000000-0005-0000-0000-0000F3240000}"/>
    <cellStyle name="Финансовый 6 4 2 4" xfId="1270" xr:uid="{00000000-0005-0000-0000-0000F4240000}"/>
    <cellStyle name="Финансовый 6 4 2 4 2" xfId="2230" xr:uid="{00000000-0005-0000-0000-0000F5240000}"/>
    <cellStyle name="Финансовый 6 4 2 4 2 2" xfId="4502" xr:uid="{00000000-0005-0000-0000-0000F6240000}"/>
    <cellStyle name="Финансовый 6 4 2 4 2 2 2" xfId="8791" xr:uid="{00000000-0005-0000-0000-0000F7240000}"/>
    <cellStyle name="Финансовый 6 4 2 4 2 3" xfId="6657" xr:uid="{00000000-0005-0000-0000-0000F8240000}"/>
    <cellStyle name="Финансовый 6 4 2 4 3" xfId="3552" xr:uid="{00000000-0005-0000-0000-0000F9240000}"/>
    <cellStyle name="Финансовый 6 4 2 4 3 2" xfId="7843" xr:uid="{00000000-0005-0000-0000-0000FA240000}"/>
    <cellStyle name="Финансовый 6 4 2 4 4" xfId="5709" xr:uid="{00000000-0005-0000-0000-0000FB240000}"/>
    <cellStyle name="Финансовый 6 4 2 5" xfId="1755" xr:uid="{00000000-0005-0000-0000-0000FC240000}"/>
    <cellStyle name="Финансовый 6 4 2 5 2" xfId="4030" xr:uid="{00000000-0005-0000-0000-0000FD240000}"/>
    <cellStyle name="Финансовый 6 4 2 5 2 2" xfId="8319" xr:uid="{00000000-0005-0000-0000-0000FE240000}"/>
    <cellStyle name="Финансовый 6 4 2 5 3" xfId="6185" xr:uid="{00000000-0005-0000-0000-0000FF240000}"/>
    <cellStyle name="Финансовый 6 4 2 6" xfId="2845" xr:uid="{00000000-0005-0000-0000-000000250000}"/>
    <cellStyle name="Финансовый 6 4 2 6 2" xfId="4988" xr:uid="{00000000-0005-0000-0000-000001250000}"/>
    <cellStyle name="Финансовый 6 4 2 6 2 2" xfId="9270" xr:uid="{00000000-0005-0000-0000-000002250000}"/>
    <cellStyle name="Финансовый 6 4 2 6 3" xfId="7138" xr:uid="{00000000-0005-0000-0000-000003250000}"/>
    <cellStyle name="Финансовый 6 4 2 7" xfId="2966" xr:uid="{00000000-0005-0000-0000-000004250000}"/>
    <cellStyle name="Финансовый 6 4 2 7 2" xfId="7257" xr:uid="{00000000-0005-0000-0000-000005250000}"/>
    <cellStyle name="Финансовый 6 4 2 8" xfId="3080" xr:uid="{00000000-0005-0000-0000-000006250000}"/>
    <cellStyle name="Финансовый 6 4 2 8 2" xfId="7371" xr:uid="{00000000-0005-0000-0000-000007250000}"/>
    <cellStyle name="Финансовый 6 4 2 9" xfId="5108" xr:uid="{00000000-0005-0000-0000-000008250000}"/>
    <cellStyle name="Финансовый 6 4 2 9 2" xfId="9389" xr:uid="{00000000-0005-0000-0000-000009250000}"/>
    <cellStyle name="Финансовый 6 4 3" xfId="631" xr:uid="{00000000-0005-0000-0000-00000A250000}"/>
    <cellStyle name="Финансовый 6 4 3 2" xfId="954" xr:uid="{00000000-0005-0000-0000-00000B250000}"/>
    <cellStyle name="Финансовый 6 4 3 2 2" xfId="1556" xr:uid="{00000000-0005-0000-0000-00000C250000}"/>
    <cellStyle name="Финансовый 6 4 3 2 2 2" xfId="2515" xr:uid="{00000000-0005-0000-0000-00000D250000}"/>
    <cellStyle name="Финансовый 6 4 3 2 2 2 2" xfId="4787" xr:uid="{00000000-0005-0000-0000-00000E250000}"/>
    <cellStyle name="Финансовый 6 4 3 2 2 2 2 2" xfId="9076" xr:uid="{00000000-0005-0000-0000-00000F250000}"/>
    <cellStyle name="Финансовый 6 4 3 2 2 2 3" xfId="6942" xr:uid="{00000000-0005-0000-0000-000010250000}"/>
    <cellStyle name="Финансовый 6 4 3 2 2 3" xfId="3837" xr:uid="{00000000-0005-0000-0000-000011250000}"/>
    <cellStyle name="Финансовый 6 4 3 2 2 3 2" xfId="8128" xr:uid="{00000000-0005-0000-0000-000012250000}"/>
    <cellStyle name="Финансовый 6 4 3 2 2 4" xfId="5994" xr:uid="{00000000-0005-0000-0000-000013250000}"/>
    <cellStyle name="Финансовый 6 4 3 2 3" xfId="2043" xr:uid="{00000000-0005-0000-0000-000014250000}"/>
    <cellStyle name="Финансовый 6 4 3 2 3 2" xfId="4315" xr:uid="{00000000-0005-0000-0000-000015250000}"/>
    <cellStyle name="Финансовый 6 4 3 2 3 2 2" xfId="8604" xr:uid="{00000000-0005-0000-0000-000016250000}"/>
    <cellStyle name="Финансовый 6 4 3 2 3 3" xfId="6470" xr:uid="{00000000-0005-0000-0000-000017250000}"/>
    <cellStyle name="Финансовый 6 4 3 2 4" xfId="3365" xr:uid="{00000000-0005-0000-0000-000018250000}"/>
    <cellStyle name="Финансовый 6 4 3 2 4 2" xfId="7656" xr:uid="{00000000-0005-0000-0000-000019250000}"/>
    <cellStyle name="Финансовый 6 4 3 2 5" xfId="5519" xr:uid="{00000000-0005-0000-0000-00001A250000}"/>
    <cellStyle name="Финансовый 6 4 3 3" xfId="1328" xr:uid="{00000000-0005-0000-0000-00001B250000}"/>
    <cellStyle name="Финансовый 6 4 3 3 2" xfId="2287" xr:uid="{00000000-0005-0000-0000-00001C250000}"/>
    <cellStyle name="Финансовый 6 4 3 3 2 2" xfId="4559" xr:uid="{00000000-0005-0000-0000-00001D250000}"/>
    <cellStyle name="Финансовый 6 4 3 3 2 2 2" xfId="8848" xr:uid="{00000000-0005-0000-0000-00001E250000}"/>
    <cellStyle name="Финансовый 6 4 3 3 2 3" xfId="6714" xr:uid="{00000000-0005-0000-0000-00001F250000}"/>
    <cellStyle name="Финансовый 6 4 3 3 3" xfId="3609" xr:uid="{00000000-0005-0000-0000-000020250000}"/>
    <cellStyle name="Финансовый 6 4 3 3 3 2" xfId="7900" xr:uid="{00000000-0005-0000-0000-000021250000}"/>
    <cellStyle name="Финансовый 6 4 3 3 4" xfId="5766" xr:uid="{00000000-0005-0000-0000-000022250000}"/>
    <cellStyle name="Финансовый 6 4 3 4" xfId="1814" xr:uid="{00000000-0005-0000-0000-000023250000}"/>
    <cellStyle name="Финансовый 6 4 3 4 2" xfId="4087" xr:uid="{00000000-0005-0000-0000-000024250000}"/>
    <cellStyle name="Финансовый 6 4 3 4 2 2" xfId="8376" xr:uid="{00000000-0005-0000-0000-000025250000}"/>
    <cellStyle name="Финансовый 6 4 3 4 3" xfId="6242" xr:uid="{00000000-0005-0000-0000-000026250000}"/>
    <cellStyle name="Финансовый 6 4 3 5" xfId="3137" xr:uid="{00000000-0005-0000-0000-000027250000}"/>
    <cellStyle name="Финансовый 6 4 3 5 2" xfId="7428" xr:uid="{00000000-0005-0000-0000-000028250000}"/>
    <cellStyle name="Финансовый 6 4 3 6" xfId="5289" xr:uid="{00000000-0005-0000-0000-000029250000}"/>
    <cellStyle name="Финансовый 6 4 4" xfId="839" xr:uid="{00000000-0005-0000-0000-00002A250000}"/>
    <cellStyle name="Финансовый 6 4 4 2" xfId="1442" xr:uid="{00000000-0005-0000-0000-00002B250000}"/>
    <cellStyle name="Финансовый 6 4 4 2 2" xfId="2401" xr:uid="{00000000-0005-0000-0000-00002C250000}"/>
    <cellStyle name="Финансовый 6 4 4 2 2 2" xfId="4673" xr:uid="{00000000-0005-0000-0000-00002D250000}"/>
    <cellStyle name="Финансовый 6 4 4 2 2 2 2" xfId="8962" xr:uid="{00000000-0005-0000-0000-00002E250000}"/>
    <cellStyle name="Финансовый 6 4 4 2 2 3" xfId="6828" xr:uid="{00000000-0005-0000-0000-00002F250000}"/>
    <cellStyle name="Финансовый 6 4 4 2 3" xfId="3723" xr:uid="{00000000-0005-0000-0000-000030250000}"/>
    <cellStyle name="Финансовый 6 4 4 2 3 2" xfId="8014" xr:uid="{00000000-0005-0000-0000-000031250000}"/>
    <cellStyle name="Финансовый 6 4 4 2 4" xfId="5880" xr:uid="{00000000-0005-0000-0000-000032250000}"/>
    <cellStyle name="Финансовый 6 4 4 3" xfId="1929" xr:uid="{00000000-0005-0000-0000-000033250000}"/>
    <cellStyle name="Финансовый 6 4 4 3 2" xfId="4201" xr:uid="{00000000-0005-0000-0000-000034250000}"/>
    <cellStyle name="Финансовый 6 4 4 3 2 2" xfId="8490" xr:uid="{00000000-0005-0000-0000-000035250000}"/>
    <cellStyle name="Финансовый 6 4 4 3 3" xfId="6356" xr:uid="{00000000-0005-0000-0000-000036250000}"/>
    <cellStyle name="Финансовый 6 4 4 4" xfId="3251" xr:uid="{00000000-0005-0000-0000-000037250000}"/>
    <cellStyle name="Финансовый 6 4 4 4 2" xfId="7542" xr:uid="{00000000-0005-0000-0000-000038250000}"/>
    <cellStyle name="Финансовый 6 4 4 5" xfId="5405" xr:uid="{00000000-0005-0000-0000-000039250000}"/>
    <cellStyle name="Финансовый 6 4 5" xfId="1213" xr:uid="{00000000-0005-0000-0000-00003A250000}"/>
    <cellStyle name="Финансовый 6 4 5 2" xfId="2173" xr:uid="{00000000-0005-0000-0000-00003B250000}"/>
    <cellStyle name="Финансовый 6 4 5 2 2" xfId="4445" xr:uid="{00000000-0005-0000-0000-00003C250000}"/>
    <cellStyle name="Финансовый 6 4 5 2 2 2" xfId="8734" xr:uid="{00000000-0005-0000-0000-00003D250000}"/>
    <cellStyle name="Финансовый 6 4 5 2 3" xfId="6600" xr:uid="{00000000-0005-0000-0000-00003E250000}"/>
    <cellStyle name="Финансовый 6 4 5 3" xfId="3495" xr:uid="{00000000-0005-0000-0000-00003F250000}"/>
    <cellStyle name="Финансовый 6 4 5 3 2" xfId="7786" xr:uid="{00000000-0005-0000-0000-000040250000}"/>
    <cellStyle name="Финансовый 6 4 5 4" xfId="5652" xr:uid="{00000000-0005-0000-0000-000041250000}"/>
    <cellStyle name="Финансовый 6 4 6" xfId="1698" xr:uid="{00000000-0005-0000-0000-000042250000}"/>
    <cellStyle name="Финансовый 6 4 6 2" xfId="3973" xr:uid="{00000000-0005-0000-0000-000043250000}"/>
    <cellStyle name="Финансовый 6 4 6 2 2" xfId="8262" xr:uid="{00000000-0005-0000-0000-000044250000}"/>
    <cellStyle name="Финансовый 6 4 6 3" xfId="6128" xr:uid="{00000000-0005-0000-0000-000045250000}"/>
    <cellStyle name="Финансовый 6 4 7" xfId="2788" xr:uid="{00000000-0005-0000-0000-000046250000}"/>
    <cellStyle name="Финансовый 6 4 7 2" xfId="4931" xr:uid="{00000000-0005-0000-0000-000047250000}"/>
    <cellStyle name="Финансовый 6 4 7 2 2" xfId="9213" xr:uid="{00000000-0005-0000-0000-000048250000}"/>
    <cellStyle name="Финансовый 6 4 7 3" xfId="7081" xr:uid="{00000000-0005-0000-0000-000049250000}"/>
    <cellStyle name="Финансовый 6 4 8" xfId="2909" xr:uid="{00000000-0005-0000-0000-00004A250000}"/>
    <cellStyle name="Финансовый 6 4 8 2" xfId="7200" xr:uid="{00000000-0005-0000-0000-00004B250000}"/>
    <cellStyle name="Финансовый 6 4 9" xfId="3023" xr:uid="{00000000-0005-0000-0000-00004C250000}"/>
    <cellStyle name="Финансовый 6 4 9 2" xfId="7314" xr:uid="{00000000-0005-0000-0000-00004D250000}"/>
    <cellStyle name="Финансовый 6 5" xfId="465" xr:uid="{00000000-0005-0000-0000-00004E250000}"/>
    <cellStyle name="Финансовый 6 5 10" xfId="5193" xr:uid="{00000000-0005-0000-0000-00004F250000}"/>
    <cellStyle name="Финансовый 6 5 11" xfId="9692" xr:uid="{00000000-0005-0000-0000-000050250000}"/>
    <cellStyle name="Финансовый 6 5 12" xfId="9806" xr:uid="{6F88044A-308A-467C-B239-FC3F7F0EA45F}"/>
    <cellStyle name="Финансовый 6 5 2" xfId="652" xr:uid="{00000000-0005-0000-0000-000051250000}"/>
    <cellStyle name="Финансовый 6 5 2 2" xfId="973" xr:uid="{00000000-0005-0000-0000-000052250000}"/>
    <cellStyle name="Финансовый 6 5 2 2 2" xfId="1575" xr:uid="{00000000-0005-0000-0000-000053250000}"/>
    <cellStyle name="Финансовый 6 5 2 2 2 2" xfId="2534" xr:uid="{00000000-0005-0000-0000-000054250000}"/>
    <cellStyle name="Финансовый 6 5 2 2 2 2 2" xfId="4806" xr:uid="{00000000-0005-0000-0000-000055250000}"/>
    <cellStyle name="Финансовый 6 5 2 2 2 2 2 2" xfId="9095" xr:uid="{00000000-0005-0000-0000-000056250000}"/>
    <cellStyle name="Финансовый 6 5 2 2 2 2 3" xfId="6961" xr:uid="{00000000-0005-0000-0000-000057250000}"/>
    <cellStyle name="Финансовый 6 5 2 2 2 3" xfId="3856" xr:uid="{00000000-0005-0000-0000-000058250000}"/>
    <cellStyle name="Финансовый 6 5 2 2 2 3 2" xfId="8147" xr:uid="{00000000-0005-0000-0000-000059250000}"/>
    <cellStyle name="Финансовый 6 5 2 2 2 4" xfId="6013" xr:uid="{00000000-0005-0000-0000-00005A250000}"/>
    <cellStyle name="Финансовый 6 5 2 2 3" xfId="2062" xr:uid="{00000000-0005-0000-0000-00005B250000}"/>
    <cellStyle name="Финансовый 6 5 2 2 3 2" xfId="4334" xr:uid="{00000000-0005-0000-0000-00005C250000}"/>
    <cellStyle name="Финансовый 6 5 2 2 3 2 2" xfId="8623" xr:uid="{00000000-0005-0000-0000-00005D250000}"/>
    <cellStyle name="Финансовый 6 5 2 2 3 3" xfId="6489" xr:uid="{00000000-0005-0000-0000-00005E250000}"/>
    <cellStyle name="Финансовый 6 5 2 2 4" xfId="3384" xr:uid="{00000000-0005-0000-0000-00005F250000}"/>
    <cellStyle name="Финансовый 6 5 2 2 4 2" xfId="7675" xr:uid="{00000000-0005-0000-0000-000060250000}"/>
    <cellStyle name="Финансовый 6 5 2 2 5" xfId="5538" xr:uid="{00000000-0005-0000-0000-000061250000}"/>
    <cellStyle name="Финансовый 6 5 2 3" xfId="1347" xr:uid="{00000000-0005-0000-0000-000062250000}"/>
    <cellStyle name="Финансовый 6 5 2 3 2" xfId="2306" xr:uid="{00000000-0005-0000-0000-000063250000}"/>
    <cellStyle name="Финансовый 6 5 2 3 2 2" xfId="4578" xr:uid="{00000000-0005-0000-0000-000064250000}"/>
    <cellStyle name="Финансовый 6 5 2 3 2 2 2" xfId="8867" xr:uid="{00000000-0005-0000-0000-000065250000}"/>
    <cellStyle name="Финансовый 6 5 2 3 2 3" xfId="6733" xr:uid="{00000000-0005-0000-0000-000066250000}"/>
    <cellStyle name="Финансовый 6 5 2 3 3" xfId="3628" xr:uid="{00000000-0005-0000-0000-000067250000}"/>
    <cellStyle name="Финансовый 6 5 2 3 3 2" xfId="7919" xr:uid="{00000000-0005-0000-0000-000068250000}"/>
    <cellStyle name="Финансовый 6 5 2 3 4" xfId="5785" xr:uid="{00000000-0005-0000-0000-000069250000}"/>
    <cellStyle name="Финансовый 6 5 2 4" xfId="1833" xr:uid="{00000000-0005-0000-0000-00006A250000}"/>
    <cellStyle name="Финансовый 6 5 2 4 2" xfId="4106" xr:uid="{00000000-0005-0000-0000-00006B250000}"/>
    <cellStyle name="Финансовый 6 5 2 4 2 2" xfId="8395" xr:uid="{00000000-0005-0000-0000-00006C250000}"/>
    <cellStyle name="Финансовый 6 5 2 4 3" xfId="6261" xr:uid="{00000000-0005-0000-0000-00006D250000}"/>
    <cellStyle name="Финансовый 6 5 2 5" xfId="3156" xr:uid="{00000000-0005-0000-0000-00006E250000}"/>
    <cellStyle name="Финансовый 6 5 2 5 2" xfId="7447" xr:uid="{00000000-0005-0000-0000-00006F250000}"/>
    <cellStyle name="Финансовый 6 5 2 6" xfId="5308" xr:uid="{00000000-0005-0000-0000-000070250000}"/>
    <cellStyle name="Финансовый 6 5 3" xfId="858" xr:uid="{00000000-0005-0000-0000-000071250000}"/>
    <cellStyle name="Финансовый 6 5 3 2" xfId="1461" xr:uid="{00000000-0005-0000-0000-000072250000}"/>
    <cellStyle name="Финансовый 6 5 3 2 2" xfId="2420" xr:uid="{00000000-0005-0000-0000-000073250000}"/>
    <cellStyle name="Финансовый 6 5 3 2 2 2" xfId="4692" xr:uid="{00000000-0005-0000-0000-000074250000}"/>
    <cellStyle name="Финансовый 6 5 3 2 2 2 2" xfId="8981" xr:uid="{00000000-0005-0000-0000-000075250000}"/>
    <cellStyle name="Финансовый 6 5 3 2 2 3" xfId="6847" xr:uid="{00000000-0005-0000-0000-000076250000}"/>
    <cellStyle name="Финансовый 6 5 3 2 3" xfId="3742" xr:uid="{00000000-0005-0000-0000-000077250000}"/>
    <cellStyle name="Финансовый 6 5 3 2 3 2" xfId="8033" xr:uid="{00000000-0005-0000-0000-000078250000}"/>
    <cellStyle name="Финансовый 6 5 3 2 4" xfId="5899" xr:uid="{00000000-0005-0000-0000-000079250000}"/>
    <cellStyle name="Финансовый 6 5 3 3" xfId="1948" xr:uid="{00000000-0005-0000-0000-00007A250000}"/>
    <cellStyle name="Финансовый 6 5 3 3 2" xfId="4220" xr:uid="{00000000-0005-0000-0000-00007B250000}"/>
    <cellStyle name="Финансовый 6 5 3 3 2 2" xfId="8509" xr:uid="{00000000-0005-0000-0000-00007C250000}"/>
    <cellStyle name="Финансовый 6 5 3 3 3" xfId="6375" xr:uid="{00000000-0005-0000-0000-00007D250000}"/>
    <cellStyle name="Финансовый 6 5 3 4" xfId="3270" xr:uid="{00000000-0005-0000-0000-00007E250000}"/>
    <cellStyle name="Финансовый 6 5 3 4 2" xfId="7561" xr:uid="{00000000-0005-0000-0000-00007F250000}"/>
    <cellStyle name="Финансовый 6 5 3 5" xfId="5424" xr:uid="{00000000-0005-0000-0000-000080250000}"/>
    <cellStyle name="Финансовый 6 5 4" xfId="1232" xr:uid="{00000000-0005-0000-0000-000081250000}"/>
    <cellStyle name="Финансовый 6 5 4 2" xfId="2192" xr:uid="{00000000-0005-0000-0000-000082250000}"/>
    <cellStyle name="Финансовый 6 5 4 2 2" xfId="4464" xr:uid="{00000000-0005-0000-0000-000083250000}"/>
    <cellStyle name="Финансовый 6 5 4 2 2 2" xfId="8753" xr:uid="{00000000-0005-0000-0000-000084250000}"/>
    <cellStyle name="Финансовый 6 5 4 2 3" xfId="6619" xr:uid="{00000000-0005-0000-0000-000085250000}"/>
    <cellStyle name="Финансовый 6 5 4 3" xfId="3514" xr:uid="{00000000-0005-0000-0000-000086250000}"/>
    <cellStyle name="Финансовый 6 5 4 3 2" xfId="7805" xr:uid="{00000000-0005-0000-0000-000087250000}"/>
    <cellStyle name="Финансовый 6 5 4 4" xfId="5671" xr:uid="{00000000-0005-0000-0000-000088250000}"/>
    <cellStyle name="Финансовый 6 5 5" xfId="1717" xr:uid="{00000000-0005-0000-0000-000089250000}"/>
    <cellStyle name="Финансовый 6 5 5 2" xfId="3992" xr:uid="{00000000-0005-0000-0000-00008A250000}"/>
    <cellStyle name="Финансовый 6 5 5 2 2" xfId="8281" xr:uid="{00000000-0005-0000-0000-00008B250000}"/>
    <cellStyle name="Финансовый 6 5 5 3" xfId="6147" xr:uid="{00000000-0005-0000-0000-00008C250000}"/>
    <cellStyle name="Финансовый 6 5 6" xfId="2807" xr:uid="{00000000-0005-0000-0000-00008D250000}"/>
    <cellStyle name="Финансовый 6 5 6 2" xfId="4950" xr:uid="{00000000-0005-0000-0000-00008E250000}"/>
    <cellStyle name="Финансовый 6 5 6 2 2" xfId="9232" xr:uid="{00000000-0005-0000-0000-00008F250000}"/>
    <cellStyle name="Финансовый 6 5 6 3" xfId="7100" xr:uid="{00000000-0005-0000-0000-000090250000}"/>
    <cellStyle name="Финансовый 6 5 7" xfId="2928" xr:uid="{00000000-0005-0000-0000-000091250000}"/>
    <cellStyle name="Финансовый 6 5 7 2" xfId="7219" xr:uid="{00000000-0005-0000-0000-000092250000}"/>
    <cellStyle name="Финансовый 6 5 8" xfId="3042" xr:uid="{00000000-0005-0000-0000-000093250000}"/>
    <cellStyle name="Финансовый 6 5 8 2" xfId="7333" xr:uid="{00000000-0005-0000-0000-000094250000}"/>
    <cellStyle name="Финансовый 6 5 9" xfId="5070" xr:uid="{00000000-0005-0000-0000-000095250000}"/>
    <cellStyle name="Финансовый 6 5 9 2" xfId="9351" xr:uid="{00000000-0005-0000-0000-000096250000}"/>
    <cellStyle name="Финансовый 6 6" xfId="580" xr:uid="{00000000-0005-0000-0000-000097250000}"/>
    <cellStyle name="Финансовый 6 6 2" xfId="916" xr:uid="{00000000-0005-0000-0000-000098250000}"/>
    <cellStyle name="Финансовый 6 6 2 2" xfId="1518" xr:uid="{00000000-0005-0000-0000-000099250000}"/>
    <cellStyle name="Финансовый 6 6 2 2 2" xfId="2477" xr:uid="{00000000-0005-0000-0000-00009A250000}"/>
    <cellStyle name="Финансовый 6 6 2 2 2 2" xfId="4749" xr:uid="{00000000-0005-0000-0000-00009B250000}"/>
    <cellStyle name="Финансовый 6 6 2 2 2 2 2" xfId="9038" xr:uid="{00000000-0005-0000-0000-00009C250000}"/>
    <cellStyle name="Финансовый 6 6 2 2 2 3" xfId="6904" xr:uid="{00000000-0005-0000-0000-00009D250000}"/>
    <cellStyle name="Финансовый 6 6 2 2 3" xfId="3799" xr:uid="{00000000-0005-0000-0000-00009E250000}"/>
    <cellStyle name="Финансовый 6 6 2 2 3 2" xfId="8090" xr:uid="{00000000-0005-0000-0000-00009F250000}"/>
    <cellStyle name="Финансовый 6 6 2 2 4" xfId="5956" xr:uid="{00000000-0005-0000-0000-0000A0250000}"/>
    <cellStyle name="Финансовый 6 6 2 3" xfId="2005" xr:uid="{00000000-0005-0000-0000-0000A1250000}"/>
    <cellStyle name="Финансовый 6 6 2 3 2" xfId="4277" xr:uid="{00000000-0005-0000-0000-0000A2250000}"/>
    <cellStyle name="Финансовый 6 6 2 3 2 2" xfId="8566" xr:uid="{00000000-0005-0000-0000-0000A3250000}"/>
    <cellStyle name="Финансовый 6 6 2 3 3" xfId="6432" xr:uid="{00000000-0005-0000-0000-0000A4250000}"/>
    <cellStyle name="Финансовый 6 6 2 4" xfId="3327" xr:uid="{00000000-0005-0000-0000-0000A5250000}"/>
    <cellStyle name="Финансовый 6 6 2 4 2" xfId="7618" xr:uid="{00000000-0005-0000-0000-0000A6250000}"/>
    <cellStyle name="Финансовый 6 6 2 5" xfId="5481" xr:uid="{00000000-0005-0000-0000-0000A7250000}"/>
    <cellStyle name="Финансовый 6 6 3" xfId="1290" xr:uid="{00000000-0005-0000-0000-0000A8250000}"/>
    <cellStyle name="Финансовый 6 6 3 2" xfId="2249" xr:uid="{00000000-0005-0000-0000-0000A9250000}"/>
    <cellStyle name="Финансовый 6 6 3 2 2" xfId="4521" xr:uid="{00000000-0005-0000-0000-0000AA250000}"/>
    <cellStyle name="Финансовый 6 6 3 2 2 2" xfId="8810" xr:uid="{00000000-0005-0000-0000-0000AB250000}"/>
    <cellStyle name="Финансовый 6 6 3 2 3" xfId="6676" xr:uid="{00000000-0005-0000-0000-0000AC250000}"/>
    <cellStyle name="Финансовый 6 6 3 3" xfId="3571" xr:uid="{00000000-0005-0000-0000-0000AD250000}"/>
    <cellStyle name="Финансовый 6 6 3 3 2" xfId="7862" xr:uid="{00000000-0005-0000-0000-0000AE250000}"/>
    <cellStyle name="Финансовый 6 6 3 4" xfId="5728" xr:uid="{00000000-0005-0000-0000-0000AF250000}"/>
    <cellStyle name="Финансовый 6 6 4" xfId="1775" xr:uid="{00000000-0005-0000-0000-0000B0250000}"/>
    <cellStyle name="Финансовый 6 6 4 2" xfId="4049" xr:uid="{00000000-0005-0000-0000-0000B1250000}"/>
    <cellStyle name="Финансовый 6 6 4 2 2" xfId="8338" xr:uid="{00000000-0005-0000-0000-0000B2250000}"/>
    <cellStyle name="Финансовый 6 6 4 3" xfId="6204" xr:uid="{00000000-0005-0000-0000-0000B3250000}"/>
    <cellStyle name="Финансовый 6 6 5" xfId="3099" xr:uid="{00000000-0005-0000-0000-0000B4250000}"/>
    <cellStyle name="Финансовый 6 6 5 2" xfId="7390" xr:uid="{00000000-0005-0000-0000-0000B5250000}"/>
    <cellStyle name="Финансовый 6 6 6" xfId="5250" xr:uid="{00000000-0005-0000-0000-0000B6250000}"/>
    <cellStyle name="Финансовый 6 7" xfId="801" xr:uid="{00000000-0005-0000-0000-0000B7250000}"/>
    <cellStyle name="Финансовый 6 7 2" xfId="1404" xr:uid="{00000000-0005-0000-0000-0000B8250000}"/>
    <cellStyle name="Финансовый 6 7 2 2" xfId="2363" xr:uid="{00000000-0005-0000-0000-0000B9250000}"/>
    <cellStyle name="Финансовый 6 7 2 2 2" xfId="4635" xr:uid="{00000000-0005-0000-0000-0000BA250000}"/>
    <cellStyle name="Финансовый 6 7 2 2 2 2" xfId="8924" xr:uid="{00000000-0005-0000-0000-0000BB250000}"/>
    <cellStyle name="Финансовый 6 7 2 2 3" xfId="6790" xr:uid="{00000000-0005-0000-0000-0000BC250000}"/>
    <cellStyle name="Финансовый 6 7 2 3" xfId="3685" xr:uid="{00000000-0005-0000-0000-0000BD250000}"/>
    <cellStyle name="Финансовый 6 7 2 3 2" xfId="7976" xr:uid="{00000000-0005-0000-0000-0000BE250000}"/>
    <cellStyle name="Финансовый 6 7 2 4" xfId="5842" xr:uid="{00000000-0005-0000-0000-0000BF250000}"/>
    <cellStyle name="Финансовый 6 7 3" xfId="1891" xr:uid="{00000000-0005-0000-0000-0000C0250000}"/>
    <cellStyle name="Финансовый 6 7 3 2" xfId="4163" xr:uid="{00000000-0005-0000-0000-0000C1250000}"/>
    <cellStyle name="Финансовый 6 7 3 2 2" xfId="8452" xr:uid="{00000000-0005-0000-0000-0000C2250000}"/>
    <cellStyle name="Финансовый 6 7 3 3" xfId="6318" xr:uid="{00000000-0005-0000-0000-0000C3250000}"/>
    <cellStyle name="Финансовый 6 7 4" xfId="3213" xr:uid="{00000000-0005-0000-0000-0000C4250000}"/>
    <cellStyle name="Финансовый 6 7 4 2" xfId="7504" xr:uid="{00000000-0005-0000-0000-0000C5250000}"/>
    <cellStyle name="Финансовый 6 7 5" xfId="5367" xr:uid="{00000000-0005-0000-0000-0000C6250000}"/>
    <cellStyle name="Финансовый 6 8" xfId="1175" xr:uid="{00000000-0005-0000-0000-0000C7250000}"/>
    <cellStyle name="Финансовый 6 8 2" xfId="2135" xr:uid="{00000000-0005-0000-0000-0000C8250000}"/>
    <cellStyle name="Финансовый 6 8 2 2" xfId="4407" xr:uid="{00000000-0005-0000-0000-0000C9250000}"/>
    <cellStyle name="Финансовый 6 8 2 2 2" xfId="8696" xr:uid="{00000000-0005-0000-0000-0000CA250000}"/>
    <cellStyle name="Финансовый 6 8 2 3" xfId="6562" xr:uid="{00000000-0005-0000-0000-0000CB250000}"/>
    <cellStyle name="Финансовый 6 8 3" xfId="3457" xr:uid="{00000000-0005-0000-0000-0000CC250000}"/>
    <cellStyle name="Финансовый 6 8 3 2" xfId="7748" xr:uid="{00000000-0005-0000-0000-0000CD250000}"/>
    <cellStyle name="Финансовый 6 8 4" xfId="5614" xr:uid="{00000000-0005-0000-0000-0000CE250000}"/>
    <cellStyle name="Финансовый 6 9" xfId="1658" xr:uid="{00000000-0005-0000-0000-0000CF250000}"/>
    <cellStyle name="Финансовый 6 9 2" xfId="3935" xr:uid="{00000000-0005-0000-0000-0000D0250000}"/>
    <cellStyle name="Финансовый 6 9 2 2" xfId="8224" xr:uid="{00000000-0005-0000-0000-0000D1250000}"/>
    <cellStyle name="Финансовый 6 9 3" xfId="6090" xr:uid="{00000000-0005-0000-0000-0000D2250000}"/>
    <cellStyle name="Финансовый 60" xfId="2663" xr:uid="{00000000-0005-0000-0000-0000D3250000}"/>
    <cellStyle name="Финансовый 61" xfId="2664" xr:uid="{00000000-0005-0000-0000-0000D4250000}"/>
    <cellStyle name="Финансовый 62" xfId="2665" xr:uid="{00000000-0005-0000-0000-0000D5250000}"/>
    <cellStyle name="Финансовый 63" xfId="2666" xr:uid="{00000000-0005-0000-0000-0000D6250000}"/>
    <cellStyle name="Финансовый 64" xfId="2667" xr:uid="{00000000-0005-0000-0000-0000D7250000}"/>
    <cellStyle name="Финансовый 65" xfId="2668" xr:uid="{00000000-0005-0000-0000-0000D8250000}"/>
    <cellStyle name="Финансовый 66" xfId="2669" xr:uid="{00000000-0005-0000-0000-0000D9250000}"/>
    <cellStyle name="Финансовый 67" xfId="2670" xr:uid="{00000000-0005-0000-0000-0000DA250000}"/>
    <cellStyle name="Финансовый 68" xfId="2671" xr:uid="{00000000-0005-0000-0000-0000DB250000}"/>
    <cellStyle name="Финансовый 69" xfId="2672" xr:uid="{00000000-0005-0000-0000-0000DC250000}"/>
    <cellStyle name="Финансовый 7" xfId="283" xr:uid="{00000000-0005-0000-0000-0000DD250000}"/>
    <cellStyle name="Финансовый 7 2" xfId="9524" xr:uid="{00000000-0005-0000-0000-0000DE250000}"/>
    <cellStyle name="Финансовый 7 3" xfId="9488" xr:uid="{00000000-0005-0000-0000-0000DF250000}"/>
    <cellStyle name="Финансовый 70" xfId="2673" xr:uid="{00000000-0005-0000-0000-0000E0250000}"/>
    <cellStyle name="Финансовый 71" xfId="2674" xr:uid="{00000000-0005-0000-0000-0000E1250000}"/>
    <cellStyle name="Финансовый 72" xfId="2675" xr:uid="{00000000-0005-0000-0000-0000E2250000}"/>
    <cellStyle name="Финансовый 73" xfId="2676" xr:uid="{00000000-0005-0000-0000-0000E3250000}"/>
    <cellStyle name="Финансовый 74" xfId="2677" xr:uid="{00000000-0005-0000-0000-0000E4250000}"/>
    <cellStyle name="Финансовый 75" xfId="2678" xr:uid="{00000000-0005-0000-0000-0000E5250000}"/>
    <cellStyle name="Финансовый 76" xfId="2679" xr:uid="{00000000-0005-0000-0000-0000E6250000}"/>
    <cellStyle name="Финансовый 77" xfId="2680" xr:uid="{00000000-0005-0000-0000-0000E7250000}"/>
    <cellStyle name="Финансовый 78" xfId="2682" xr:uid="{00000000-0005-0000-0000-0000E8250000}"/>
    <cellStyle name="Финансовый 79" xfId="2683" xr:uid="{00000000-0005-0000-0000-0000E9250000}"/>
    <cellStyle name="Финансовый 8" xfId="302" xr:uid="{00000000-0005-0000-0000-0000EA250000}"/>
    <cellStyle name="Финансовый 8 2" xfId="9551" xr:uid="{00000000-0005-0000-0000-0000EB250000}"/>
    <cellStyle name="Финансовый 80" xfId="2684" xr:uid="{00000000-0005-0000-0000-0000EC250000}"/>
    <cellStyle name="Финансовый 81" xfId="2685" xr:uid="{00000000-0005-0000-0000-0000ED250000}"/>
    <cellStyle name="Финансовый 82" xfId="2686" xr:uid="{00000000-0005-0000-0000-0000EE250000}"/>
    <cellStyle name="Финансовый 83" xfId="2687" xr:uid="{00000000-0005-0000-0000-0000EF250000}"/>
    <cellStyle name="Финансовый 84" xfId="2688" xr:uid="{00000000-0005-0000-0000-0000F0250000}"/>
    <cellStyle name="Финансовый 85" xfId="2689" xr:uid="{00000000-0005-0000-0000-0000F1250000}"/>
    <cellStyle name="Финансовый 86" xfId="2690" xr:uid="{00000000-0005-0000-0000-0000F2250000}"/>
    <cellStyle name="Финансовый 87" xfId="2691" xr:uid="{00000000-0005-0000-0000-0000F3250000}"/>
    <cellStyle name="Финансовый 88" xfId="2692" xr:uid="{00000000-0005-0000-0000-0000F4250000}"/>
    <cellStyle name="Финансовый 89" xfId="2693" xr:uid="{00000000-0005-0000-0000-0000F5250000}"/>
    <cellStyle name="Финансовый 9" xfId="320" xr:uid="{00000000-0005-0000-0000-0000F6250000}"/>
    <cellStyle name="Финансовый 9 2" xfId="9481" xr:uid="{00000000-0005-0000-0000-0000F7250000}"/>
    <cellStyle name="Финансовый 90" xfId="2694" xr:uid="{00000000-0005-0000-0000-0000F8250000}"/>
    <cellStyle name="Финансовый 91" xfId="2695" xr:uid="{00000000-0005-0000-0000-0000F9250000}"/>
    <cellStyle name="Финансовый 92" xfId="2696" xr:uid="{00000000-0005-0000-0000-0000FA250000}"/>
    <cellStyle name="Финансовый 93" xfId="2697" xr:uid="{00000000-0005-0000-0000-0000FB250000}"/>
    <cellStyle name="Финансовый 94" xfId="2698" xr:uid="{00000000-0005-0000-0000-0000FC250000}"/>
    <cellStyle name="Финансовый 95" xfId="2699" xr:uid="{00000000-0005-0000-0000-0000FD250000}"/>
    <cellStyle name="Финансовый 96" xfId="2700" xr:uid="{00000000-0005-0000-0000-0000FE250000}"/>
    <cellStyle name="Финансовый 97" xfId="2701" xr:uid="{00000000-0005-0000-0000-0000FF250000}"/>
    <cellStyle name="Финансовый 98" xfId="2702" xr:uid="{00000000-0005-0000-0000-000000260000}"/>
    <cellStyle name="Финансовый 99" xfId="2703" xr:uid="{00000000-0005-0000-0000-000001260000}"/>
    <cellStyle name="Хороший" xfId="45" builtinId="26" customBuiltin="1"/>
    <cellStyle name="Хороший 10" xfId="1166" xr:uid="{00000000-0005-0000-0000-000003260000}"/>
    <cellStyle name="Хороший 2" xfId="86" xr:uid="{00000000-0005-0000-0000-000004260000}"/>
    <cellStyle name="Хороший 2 2" xfId="181" xr:uid="{00000000-0005-0000-0000-000005260000}"/>
    <cellStyle name="Хороший 3" xfId="127" xr:uid="{00000000-0005-0000-0000-000006260000}"/>
    <cellStyle name="Хороший 4" xfId="256" xr:uid="{00000000-0005-0000-0000-000007260000}"/>
    <cellStyle name="Хороший 5" xfId="366" xr:uid="{00000000-0005-0000-0000-000008260000}"/>
    <cellStyle name="Хороший 6" xfId="456" xr:uid="{00000000-0005-0000-0000-000009260000}"/>
    <cellStyle name="Хороший 7" xfId="556" xr:uid="{00000000-0005-0000-0000-00000A260000}"/>
    <cellStyle name="Хороший 8" xfId="642" xr:uid="{00000000-0005-0000-0000-00000B260000}"/>
    <cellStyle name="Хороший 9" xfId="792" xr:uid="{00000000-0005-0000-0000-00000C260000}"/>
  </cellStyles>
  <dxfs count="0"/>
  <tableStyles count="0" defaultTableStyle="TableStyleMedium9" defaultPivotStyle="PivotStyleLight16"/>
  <colors>
    <mruColors>
      <color rgb="FFAE0295"/>
      <color rgb="FFFBDAFE"/>
      <color rgb="FFFFEEB9"/>
      <color rgb="FFF8BBFD"/>
      <color rgb="FFFFD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5" Type="http://schemas.openxmlformats.org/officeDocument/2006/relationships/worksheet" Target="worksheets/sheet5.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5.xml"/><Relationship Id="rId76" Type="http://schemas.openxmlformats.org/officeDocument/2006/relationships/externalLink" Target="externalLinks/externalLink2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6.xml"/><Relationship Id="rId87" Type="http://schemas.openxmlformats.org/officeDocument/2006/relationships/externalLink" Target="externalLinks/externalLink37.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6.xml"/><Relationship Id="rId77" Type="http://schemas.openxmlformats.org/officeDocument/2006/relationships/externalLink" Target="externalLinks/externalLink2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93" Type="http://schemas.openxmlformats.org/officeDocument/2006/relationships/externalLink" Target="externalLinks/externalLink43.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35</xdr:col>
      <xdr:colOff>0</xdr:colOff>
      <xdr:row>3</xdr:row>
      <xdr:rowOff>95250</xdr:rowOff>
    </xdr:from>
    <xdr:to>
      <xdr:col>35</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35</xdr:col>
      <xdr:colOff>0</xdr:colOff>
      <xdr:row>3</xdr:row>
      <xdr:rowOff>95250</xdr:rowOff>
    </xdr:from>
    <xdr:to>
      <xdr:col>35</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35</xdr:col>
      <xdr:colOff>0</xdr:colOff>
      <xdr:row>3</xdr:row>
      <xdr:rowOff>95250</xdr:rowOff>
    </xdr:from>
    <xdr:to>
      <xdr:col>35</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35</xdr:col>
      <xdr:colOff>0</xdr:colOff>
      <xdr:row>3</xdr:row>
      <xdr:rowOff>95250</xdr:rowOff>
    </xdr:from>
    <xdr:to>
      <xdr:col>35</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35</xdr:col>
      <xdr:colOff>0</xdr:colOff>
      <xdr:row>3</xdr:row>
      <xdr:rowOff>95250</xdr:rowOff>
    </xdr:from>
    <xdr:to>
      <xdr:col>35</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35</xdr:col>
      <xdr:colOff>0</xdr:colOff>
      <xdr:row>3</xdr:row>
      <xdr:rowOff>95250</xdr:rowOff>
    </xdr:from>
    <xdr:to>
      <xdr:col>35</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35</xdr:col>
      <xdr:colOff>0</xdr:colOff>
      <xdr:row>3</xdr:row>
      <xdr:rowOff>95250</xdr:rowOff>
    </xdr:from>
    <xdr:to>
      <xdr:col>35</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35</xdr:col>
      <xdr:colOff>0</xdr:colOff>
      <xdr:row>3</xdr:row>
      <xdr:rowOff>95250</xdr:rowOff>
    </xdr:from>
    <xdr:to>
      <xdr:col>35</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7.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90.bin"/><Relationship Id="rId2" Type="http://schemas.openxmlformats.org/officeDocument/2006/relationships/printerSettings" Target="../printerSettings/printerSettings89.bin"/><Relationship Id="rId1" Type="http://schemas.openxmlformats.org/officeDocument/2006/relationships/printerSettings" Target="../printerSettings/printerSettings8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9.bin"/><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printerSettings" Target="../printerSettings/printerSettings101.bin"/><Relationship Id="rId1" Type="http://schemas.openxmlformats.org/officeDocument/2006/relationships/printerSettings" Target="../printerSettings/printerSettings100.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5.bin"/><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8.bin"/><Relationship Id="rId2" Type="http://schemas.openxmlformats.org/officeDocument/2006/relationships/printerSettings" Target="../printerSettings/printerSettings107.bin"/><Relationship Id="rId1" Type="http://schemas.openxmlformats.org/officeDocument/2006/relationships/printerSettings" Target="../printerSettings/printerSettings106.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11.bin"/><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4.bin"/><Relationship Id="rId2" Type="http://schemas.openxmlformats.org/officeDocument/2006/relationships/printerSettings" Target="../printerSettings/printerSettings113.bin"/><Relationship Id="rId1" Type="http://schemas.openxmlformats.org/officeDocument/2006/relationships/printerSettings" Target="../printerSettings/printerSettings112.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4" Type="http://schemas.openxmlformats.org/officeDocument/2006/relationships/drawing" Target="../drawings/drawing1.xml"/></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23.bin"/><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6.bin"/><Relationship Id="rId2" Type="http://schemas.openxmlformats.org/officeDocument/2006/relationships/printerSettings" Target="../printerSettings/printerSettings125.bin"/><Relationship Id="rId1" Type="http://schemas.openxmlformats.org/officeDocument/2006/relationships/printerSettings" Target="../printerSettings/printerSettings12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33.bin"/><Relationship Id="rId2" Type="http://schemas.openxmlformats.org/officeDocument/2006/relationships/printerSettings" Target="../printerSettings/printerSettings132.bin"/><Relationship Id="rId1" Type="http://schemas.openxmlformats.org/officeDocument/2006/relationships/printerSettings" Target="../printerSettings/printerSettings131.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6.bin"/><Relationship Id="rId2" Type="http://schemas.openxmlformats.org/officeDocument/2006/relationships/printerSettings" Target="../printerSettings/printerSettings135.bin"/><Relationship Id="rId1" Type="http://schemas.openxmlformats.org/officeDocument/2006/relationships/printerSettings" Target="../printerSettings/printerSettings1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K42"/>
  <sheetViews>
    <sheetView tabSelected="1" zoomScaleNormal="100" zoomScaleSheetLayoutView="80" workbookViewId="0">
      <selection activeCell="C10" sqref="C10"/>
    </sheetView>
  </sheetViews>
  <sheetFormatPr defaultColWidth="9.140625" defaultRowHeight="14.25"/>
  <cols>
    <col min="1" max="1" width="36.42578125" style="1" customWidth="1"/>
    <col min="2" max="5" width="16.28515625" style="2" customWidth="1"/>
    <col min="6" max="6" width="16.140625" style="2" customWidth="1"/>
    <col min="7" max="7" width="15.42578125" style="2" customWidth="1"/>
    <col min="8" max="8" width="16" style="2" customWidth="1"/>
    <col min="9" max="9" width="41.5703125" style="1" customWidth="1"/>
    <col min="10" max="10" width="9.140625" style="1"/>
    <col min="11" max="11" width="10.85546875" style="1" customWidth="1"/>
    <col min="12" max="16384" width="9.140625" style="1"/>
  </cols>
  <sheetData>
    <row r="1" spans="1:11" s="4" customFormat="1" ht="15">
      <c r="A1" s="119" t="s">
        <v>157</v>
      </c>
      <c r="B1" s="123"/>
      <c r="C1" s="123"/>
      <c r="D1" s="123"/>
      <c r="E1" s="123"/>
      <c r="F1" s="123"/>
      <c r="G1" s="354"/>
      <c r="H1" s="354"/>
      <c r="I1" s="124" t="s">
        <v>158</v>
      </c>
      <c r="J1" s="119"/>
      <c r="K1" s="119"/>
    </row>
    <row r="2" spans="1:11">
      <c r="A2" s="117"/>
      <c r="B2" s="117"/>
      <c r="C2" s="117"/>
      <c r="D2" s="117"/>
      <c r="E2" s="117"/>
      <c r="F2" s="181"/>
      <c r="G2" s="377"/>
      <c r="H2" s="351"/>
      <c r="I2" s="118"/>
      <c r="J2" s="117"/>
      <c r="K2" s="117"/>
    </row>
    <row r="3" spans="1:11" ht="15">
      <c r="A3" s="945" t="s">
        <v>364</v>
      </c>
      <c r="B3" s="945"/>
      <c r="C3" s="945"/>
      <c r="D3" s="945"/>
      <c r="E3" s="945"/>
      <c r="F3" s="945"/>
      <c r="G3" s="945"/>
      <c r="H3" s="945"/>
      <c r="I3" s="945"/>
      <c r="J3" s="117"/>
      <c r="K3" s="117"/>
    </row>
    <row r="4" spans="1:11" ht="15">
      <c r="A4" s="945" t="s">
        <v>379</v>
      </c>
      <c r="B4" s="945"/>
      <c r="C4" s="945"/>
      <c r="D4" s="945"/>
      <c r="E4" s="945"/>
      <c r="F4" s="945"/>
      <c r="G4" s="945"/>
      <c r="H4" s="945"/>
      <c r="I4" s="945"/>
      <c r="J4" s="117"/>
      <c r="K4" s="117"/>
    </row>
    <row r="5" spans="1:11">
      <c r="I5" s="118"/>
    </row>
    <row r="6" spans="1:11" ht="88.5" customHeight="1">
      <c r="A6" s="122" t="s">
        <v>380</v>
      </c>
      <c r="B6" s="122" t="s">
        <v>1614</v>
      </c>
      <c r="C6" s="122" t="s">
        <v>1680</v>
      </c>
      <c r="D6" s="122" t="s">
        <v>1972</v>
      </c>
      <c r="E6" s="122" t="s">
        <v>2877</v>
      </c>
      <c r="F6" s="122" t="s">
        <v>3233</v>
      </c>
      <c r="G6" s="122" t="s">
        <v>3234</v>
      </c>
      <c r="H6" s="246" t="s">
        <v>3302</v>
      </c>
      <c r="I6" s="122" t="s">
        <v>267</v>
      </c>
      <c r="J6" s="117"/>
      <c r="K6" s="117"/>
    </row>
    <row r="7" spans="1:11" s="15" customFormat="1" ht="15">
      <c r="A7" s="125">
        <v>1</v>
      </c>
      <c r="B7" s="125">
        <v>2</v>
      </c>
      <c r="C7" s="125">
        <v>3</v>
      </c>
      <c r="D7" s="125">
        <v>4</v>
      </c>
      <c r="E7" s="125">
        <v>5</v>
      </c>
      <c r="F7" s="125">
        <v>6</v>
      </c>
      <c r="G7" s="125">
        <v>7</v>
      </c>
      <c r="H7" s="125">
        <v>8</v>
      </c>
      <c r="I7" s="125">
        <v>9</v>
      </c>
      <c r="J7" s="121"/>
      <c r="K7" s="120"/>
    </row>
    <row r="8" spans="1:11" ht="45">
      <c r="A8" s="198" t="s">
        <v>1263</v>
      </c>
      <c r="B8" s="836">
        <v>69532.626499999998</v>
      </c>
      <c r="C8" s="836">
        <v>70649</v>
      </c>
      <c r="D8" s="837">
        <v>83951.587</v>
      </c>
      <c r="E8" s="838">
        <v>65487.796999999999</v>
      </c>
      <c r="F8" s="839">
        <v>120561.09639999999</v>
      </c>
      <c r="G8" s="840">
        <v>84962.620999999999</v>
      </c>
      <c r="H8" s="838">
        <v>135251.663</v>
      </c>
      <c r="I8" s="200" t="s">
        <v>3235</v>
      </c>
      <c r="J8" s="117"/>
      <c r="K8" s="117"/>
    </row>
    <row r="9" spans="1:11" ht="28.5">
      <c r="A9" s="201" t="s">
        <v>314</v>
      </c>
      <c r="B9" s="841">
        <v>104.5</v>
      </c>
      <c r="C9" s="841">
        <v>97.5</v>
      </c>
      <c r="D9" s="841">
        <v>103.3</v>
      </c>
      <c r="E9" s="841">
        <v>103</v>
      </c>
      <c r="F9" s="842">
        <v>105.1</v>
      </c>
      <c r="G9" s="843">
        <v>104.1</v>
      </c>
      <c r="H9" s="841">
        <v>104.8</v>
      </c>
      <c r="I9" s="202" t="s">
        <v>170</v>
      </c>
      <c r="J9" s="117"/>
      <c r="K9" s="117"/>
    </row>
    <row r="10" spans="1:11" ht="45">
      <c r="A10" s="203" t="s">
        <v>125</v>
      </c>
      <c r="B10" s="836">
        <v>29380.342000000001</v>
      </c>
      <c r="C10" s="836">
        <v>26743.4</v>
      </c>
      <c r="D10" s="836">
        <v>37047.599999999999</v>
      </c>
      <c r="E10" s="836">
        <v>4157.3999999999996</v>
      </c>
      <c r="F10" s="844">
        <v>46401.716</v>
      </c>
      <c r="G10" s="845">
        <v>50124.86</v>
      </c>
      <c r="H10" s="836">
        <v>9112</v>
      </c>
      <c r="I10" s="204" t="s">
        <v>3236</v>
      </c>
      <c r="J10" s="181"/>
      <c r="K10" s="424"/>
    </row>
    <row r="11" spans="1:11" ht="28.5">
      <c r="A11" s="201" t="s">
        <v>1255</v>
      </c>
      <c r="B11" s="846">
        <v>104.1</v>
      </c>
      <c r="C11" s="846">
        <v>99.3</v>
      </c>
      <c r="D11" s="846">
        <v>103.8</v>
      </c>
      <c r="E11" s="841">
        <v>97.2</v>
      </c>
      <c r="F11" s="847">
        <v>104.3</v>
      </c>
      <c r="G11" s="843">
        <v>102.8</v>
      </c>
      <c r="H11" s="841">
        <v>105.9</v>
      </c>
      <c r="I11" s="201" t="s">
        <v>170</v>
      </c>
      <c r="J11" s="117"/>
      <c r="K11" s="117"/>
    </row>
    <row r="12" spans="1:11" ht="30">
      <c r="A12" s="203" t="s">
        <v>1254</v>
      </c>
      <c r="B12" s="836">
        <v>12758.4791813212</v>
      </c>
      <c r="C12" s="836">
        <v>14521.190822991701</v>
      </c>
      <c r="D12" s="836">
        <v>15847.4311455485</v>
      </c>
      <c r="E12" s="848">
        <v>20248.100503050198</v>
      </c>
      <c r="F12" s="849">
        <v>24917.246139964998</v>
      </c>
      <c r="G12" s="845">
        <f>'[46]табл 2 '!C8/1000</f>
        <v>27132.164967562898</v>
      </c>
      <c r="H12" s="836">
        <f>'табл 2 '!C8/1000</f>
        <v>5021.3126299602</v>
      </c>
      <c r="I12" s="199" t="s">
        <v>592</v>
      </c>
      <c r="J12" s="117"/>
      <c r="K12" s="117"/>
    </row>
    <row r="13" spans="1:11">
      <c r="A13" s="201" t="s">
        <v>71</v>
      </c>
      <c r="B13" s="841">
        <v>18.50224080915071</v>
      </c>
      <c r="C13" s="846">
        <v>20.535071255932973</v>
      </c>
      <c r="D13" s="846">
        <f>D12/D8*100</f>
        <v>18.876869052574911</v>
      </c>
      <c r="E13" s="841">
        <f>E12/E8*100</f>
        <v>30.918890893596863</v>
      </c>
      <c r="F13" s="847"/>
      <c r="G13" s="843">
        <f>G12/G8*100</f>
        <v>31.934237254242543</v>
      </c>
      <c r="H13" s="841">
        <f>H12/H8*100</f>
        <v>3.712569974063979</v>
      </c>
      <c r="I13" s="205" t="s">
        <v>72</v>
      </c>
      <c r="J13" s="117"/>
      <c r="K13" s="117"/>
    </row>
    <row r="14" spans="1:11" ht="30">
      <c r="A14" s="203" t="s">
        <v>1256</v>
      </c>
      <c r="B14" s="836">
        <v>13535.5813367589</v>
      </c>
      <c r="C14" s="836">
        <v>16725.0967178885</v>
      </c>
      <c r="D14" s="836">
        <v>17951.8884159763</v>
      </c>
      <c r="E14" s="848">
        <v>21532.543314361501</v>
      </c>
      <c r="F14" s="849">
        <v>26760.0002949759</v>
      </c>
      <c r="G14" s="845">
        <f>'[46]табл 2 '!C18/1000</f>
        <v>30318.236458797801</v>
      </c>
      <c r="H14" s="836">
        <f>'табл 2 '!C18/1000</f>
        <v>4380.2347997697498</v>
      </c>
      <c r="I14" s="204" t="s">
        <v>388</v>
      </c>
      <c r="J14" s="117"/>
      <c r="K14" s="159"/>
    </row>
    <row r="15" spans="1:11">
      <c r="A15" s="201" t="s">
        <v>71</v>
      </c>
      <c r="B15" s="841">
        <v>19.629187916943025</v>
      </c>
      <c r="C15" s="846">
        <v>23.651714039899396</v>
      </c>
      <c r="D15" s="846">
        <f>D14/D8*100</f>
        <v>21.383620080911992</v>
      </c>
      <c r="E15" s="841">
        <f>E14/E8*100</f>
        <v>32.880237694301279</v>
      </c>
      <c r="F15" s="847">
        <v>35.421742827793281</v>
      </c>
      <c r="G15" s="843">
        <f>G14/G8*100</f>
        <v>35.684205715355468</v>
      </c>
      <c r="H15" s="841">
        <f>H14/H8*100</f>
        <v>3.2385811032650667</v>
      </c>
      <c r="I15" s="205" t="s">
        <v>72</v>
      </c>
      <c r="J15" s="117"/>
      <c r="K15" s="117"/>
    </row>
    <row r="16" spans="1:11" ht="30">
      <c r="A16" s="203" t="s">
        <v>217</v>
      </c>
      <c r="B16" s="836">
        <v>262.88083721708</v>
      </c>
      <c r="C16" s="836">
        <v>261.98101280973998</v>
      </c>
      <c r="D16" s="836">
        <v>267.33754014599998</v>
      </c>
      <c r="E16" s="848">
        <v>592.68034410270002</v>
      </c>
      <c r="F16" s="849">
        <v>466.44174364585001</v>
      </c>
      <c r="G16" s="845">
        <f>'[46]табл 2 '!C34/1000</f>
        <v>198.4085544921</v>
      </c>
      <c r="H16" s="836">
        <f>'табл 3'!F34/1000</f>
        <v>12.53767338892</v>
      </c>
      <c r="I16" s="204" t="s">
        <v>1253</v>
      </c>
      <c r="J16" s="117"/>
      <c r="K16" s="117"/>
    </row>
    <row r="17" spans="1:11">
      <c r="A17" s="201" t="s">
        <v>71</v>
      </c>
      <c r="B17" s="841">
        <v>0.38122761225510615</v>
      </c>
      <c r="C17" s="846">
        <v>0.37047917290857124</v>
      </c>
      <c r="D17" s="846">
        <f>D16/D8*100</f>
        <v>0.31844250918806333</v>
      </c>
      <c r="E17" s="841">
        <f>E16/E8*100</f>
        <v>0.90502409800515959</v>
      </c>
      <c r="F17" s="847">
        <v>0.61742075132460894</v>
      </c>
      <c r="G17" s="843">
        <f>G16/G8*100</f>
        <v>0.23352452190958184</v>
      </c>
      <c r="H17" s="841">
        <f>H16/H8*100</f>
        <v>9.2698848286397774E-3</v>
      </c>
      <c r="I17" s="205" t="s">
        <v>72</v>
      </c>
    </row>
    <row r="18" spans="1:11" ht="45">
      <c r="A18" s="203" t="s">
        <v>44</v>
      </c>
      <c r="B18" s="836">
        <v>245.32372572150001</v>
      </c>
      <c r="C18" s="836">
        <v>340.26326216006998</v>
      </c>
      <c r="D18" s="836">
        <v>163.01136251599999</v>
      </c>
      <c r="E18" s="848">
        <v>292.00158021805998</v>
      </c>
      <c r="F18" s="849">
        <v>501.90469625404</v>
      </c>
      <c r="G18" s="845">
        <f>'[46]табл 2 '!C37/1000</f>
        <v>201.56180800379002</v>
      </c>
      <c r="H18" s="836">
        <f>'табл 2 '!C37/1000</f>
        <v>68.054291793640004</v>
      </c>
      <c r="I18" s="206" t="s">
        <v>135</v>
      </c>
    </row>
    <row r="19" spans="1:11">
      <c r="A19" s="201" t="s">
        <v>71</v>
      </c>
      <c r="B19" s="841">
        <v>0.35576643461883167</v>
      </c>
      <c r="C19" s="846">
        <v>0.48118163444075501</v>
      </c>
      <c r="D19" s="846">
        <f>D18/D8*100</f>
        <v>0.19417305656890083</v>
      </c>
      <c r="E19" s="841">
        <f>E18/E8*100</f>
        <v>0.44588701039685302</v>
      </c>
      <c r="F19" s="847">
        <v>0.66436243941709261</v>
      </c>
      <c r="G19" s="843">
        <f>G18/G8*100</f>
        <v>0.23723586399693347</v>
      </c>
      <c r="H19" s="841">
        <f>H18/H8*100</f>
        <v>5.0316787449511804E-2</v>
      </c>
      <c r="I19" s="205" t="s">
        <v>72</v>
      </c>
    </row>
    <row r="20" spans="1:11" ht="30">
      <c r="A20" s="203" t="s">
        <v>121</v>
      </c>
      <c r="B20" s="836">
        <v>-1285.3067183763001</v>
      </c>
      <c r="C20" s="836">
        <v>-2806.1501698669999</v>
      </c>
      <c r="D20" s="836">
        <v>-2534.8061730890004</v>
      </c>
      <c r="E20" s="836">
        <v>-2169.1247356321201</v>
      </c>
      <c r="F20" s="850">
        <v>-2811.1005949107998</v>
      </c>
      <c r="G20" s="845">
        <f>'[46]табл 2 '!C40/1000</f>
        <v>-3586.0418537307696</v>
      </c>
      <c r="H20" s="836">
        <f>'табл 3'!F40/1000</f>
        <v>560.48586500789008</v>
      </c>
      <c r="I20" s="206" t="s">
        <v>533</v>
      </c>
    </row>
    <row r="21" spans="1:11">
      <c r="A21" s="201" t="s">
        <v>71</v>
      </c>
      <c r="B21" s="841">
        <v>-1.8639411546662821</v>
      </c>
      <c r="C21" s="846">
        <v>-3.9683035913163001</v>
      </c>
      <c r="D21" s="846">
        <f>D20/D8*100</f>
        <v>-3.0193665940930936</v>
      </c>
      <c r="E21" s="841">
        <f>E20/E8*100</f>
        <v>-3.312257909106517</v>
      </c>
      <c r="F21" s="847">
        <v>-3.7210045305822268</v>
      </c>
      <c r="G21" s="843">
        <f>G20/G8*100</f>
        <v>-4.2207288470194078</v>
      </c>
      <c r="H21" s="841">
        <f>H20/H8*100</f>
        <v>0.4144021985207606</v>
      </c>
      <c r="I21" s="201" t="s">
        <v>72</v>
      </c>
    </row>
    <row r="22" spans="1:11" ht="45">
      <c r="A22" s="203" t="s">
        <v>2976</v>
      </c>
      <c r="B22" s="846">
        <v>105.4</v>
      </c>
      <c r="C22" s="846">
        <v>107.5</v>
      </c>
      <c r="D22" s="846">
        <v>108.4</v>
      </c>
      <c r="E22" s="841">
        <v>120.3</v>
      </c>
      <c r="F22" s="847">
        <v>109.5</v>
      </c>
      <c r="G22" s="845">
        <v>108.9</v>
      </c>
      <c r="H22" s="836">
        <v>109.4</v>
      </c>
      <c r="I22" s="204" t="s">
        <v>3237</v>
      </c>
    </row>
    <row r="23" spans="1:11" ht="42.75">
      <c r="A23" s="201" t="s">
        <v>1257</v>
      </c>
      <c r="B23" s="846">
        <v>105.3</v>
      </c>
      <c r="C23" s="846">
        <v>106.8</v>
      </c>
      <c r="D23" s="846">
        <v>108</v>
      </c>
      <c r="E23" s="841">
        <v>115</v>
      </c>
      <c r="F23" s="847"/>
      <c r="G23" s="843">
        <v>108.6</v>
      </c>
      <c r="H23" s="841">
        <v>108.8</v>
      </c>
      <c r="I23" s="205" t="s">
        <v>2176</v>
      </c>
    </row>
    <row r="24" spans="1:11" ht="45">
      <c r="A24" s="204" t="s">
        <v>1258</v>
      </c>
      <c r="B24" s="851">
        <v>186815</v>
      </c>
      <c r="C24" s="851">
        <v>220848</v>
      </c>
      <c r="D24" s="851">
        <v>268051</v>
      </c>
      <c r="E24" s="852">
        <v>303055</v>
      </c>
      <c r="F24" s="853">
        <v>350542</v>
      </c>
      <c r="G24" s="854">
        <v>390328</v>
      </c>
      <c r="H24" s="852">
        <v>434982</v>
      </c>
      <c r="I24" s="204" t="s">
        <v>3102</v>
      </c>
    </row>
    <row r="25" spans="1:11" ht="28.5">
      <c r="A25" s="201" t="s">
        <v>1259</v>
      </c>
      <c r="B25" s="855">
        <v>114.8</v>
      </c>
      <c r="C25" s="855">
        <v>104.4</v>
      </c>
      <c r="D25" s="841">
        <v>115.3</v>
      </c>
      <c r="E25" s="841">
        <v>112.2</v>
      </c>
      <c r="F25" s="847">
        <v>116.9</v>
      </c>
      <c r="G25" s="843">
        <v>111.3</v>
      </c>
      <c r="H25" s="841">
        <v>110.5</v>
      </c>
      <c r="I25" s="205" t="s">
        <v>170</v>
      </c>
    </row>
    <row r="26" spans="1:11" ht="30">
      <c r="A26" s="203" t="s">
        <v>374</v>
      </c>
      <c r="B26" s="856">
        <v>58065.599999999999</v>
      </c>
      <c r="C26" s="856" t="s">
        <v>1702</v>
      </c>
      <c r="D26" s="856">
        <v>54549.5</v>
      </c>
      <c r="E26" s="856" t="s">
        <v>2033</v>
      </c>
      <c r="F26" s="857">
        <v>71274.7</v>
      </c>
      <c r="G26" s="858">
        <v>73884.5</v>
      </c>
      <c r="H26" s="856">
        <v>5107.8999999999996</v>
      </c>
      <c r="I26" s="207" t="s">
        <v>3238</v>
      </c>
      <c r="K26" s="151"/>
    </row>
    <row r="27" spans="1:11" ht="28.5">
      <c r="A27" s="201" t="s">
        <v>1260</v>
      </c>
      <c r="B27" s="859">
        <v>95</v>
      </c>
      <c r="C27" s="859">
        <v>80.900000000000006</v>
      </c>
      <c r="D27" s="841">
        <v>124.5</v>
      </c>
      <c r="E27" s="841"/>
      <c r="F27" s="847"/>
      <c r="G27" s="843"/>
      <c r="H27" s="841"/>
      <c r="I27" s="205" t="s">
        <v>170</v>
      </c>
    </row>
    <row r="28" spans="1:11" ht="30">
      <c r="A28" s="203" t="s">
        <v>123</v>
      </c>
      <c r="B28" s="856">
        <v>39709.300000000003</v>
      </c>
      <c r="C28" s="856" t="s">
        <v>1703</v>
      </c>
      <c r="D28" s="856">
        <v>36825.9</v>
      </c>
      <c r="E28" s="856" t="s">
        <v>2033</v>
      </c>
      <c r="F28" s="857">
        <v>54643.5</v>
      </c>
      <c r="G28" s="858">
        <v>53590.3</v>
      </c>
      <c r="H28" s="856">
        <v>4035.9</v>
      </c>
      <c r="I28" s="207" t="s">
        <v>3239</v>
      </c>
      <c r="J28" s="151"/>
    </row>
    <row r="29" spans="1:11" ht="28.5">
      <c r="A29" s="201" t="s">
        <v>1259</v>
      </c>
      <c r="B29" s="859">
        <v>118</v>
      </c>
      <c r="C29" s="859">
        <v>95.9</v>
      </c>
      <c r="D29" s="841">
        <v>104.2</v>
      </c>
      <c r="E29" s="841"/>
      <c r="F29" s="847"/>
      <c r="G29" s="843"/>
      <c r="H29" s="841"/>
      <c r="I29" s="205" t="s">
        <v>170</v>
      </c>
    </row>
    <row r="30" spans="1:11" ht="30">
      <c r="A30" s="203" t="s">
        <v>1261</v>
      </c>
      <c r="B30" s="856">
        <v>18356.299999999996</v>
      </c>
      <c r="C30" s="856">
        <v>8969</v>
      </c>
      <c r="D30" s="856">
        <v>17723.599999999999</v>
      </c>
      <c r="E30" s="856" t="s">
        <v>2033</v>
      </c>
      <c r="F30" s="857">
        <v>16631.199999999997</v>
      </c>
      <c r="G30" s="858">
        <f>G26-G28</f>
        <v>20294.199999999997</v>
      </c>
      <c r="H30" s="856">
        <f>H26-H28</f>
        <v>1071.9999999999995</v>
      </c>
      <c r="I30" s="204" t="s">
        <v>1262</v>
      </c>
    </row>
    <row r="31" spans="1:11" ht="45">
      <c r="A31" s="203" t="s">
        <v>7</v>
      </c>
      <c r="B31" s="860"/>
      <c r="C31" s="860"/>
      <c r="D31" s="856"/>
      <c r="E31" s="856"/>
      <c r="F31" s="857"/>
      <c r="G31" s="861"/>
      <c r="H31" s="862"/>
      <c r="I31" s="203" t="s">
        <v>193</v>
      </c>
    </row>
    <row r="32" spans="1:11">
      <c r="A32" s="201" t="s">
        <v>427</v>
      </c>
      <c r="B32" s="846">
        <v>381.18</v>
      </c>
      <c r="C32" s="846">
        <v>420.71</v>
      </c>
      <c r="D32" s="846">
        <v>433.83</v>
      </c>
      <c r="E32" s="841">
        <v>459.92</v>
      </c>
      <c r="F32" s="847">
        <v>448.17</v>
      </c>
      <c r="G32" s="843">
        <v>525.11</v>
      </c>
      <c r="H32" s="841">
        <v>501.49</v>
      </c>
      <c r="I32" s="201" t="s">
        <v>114</v>
      </c>
    </row>
    <row r="33" spans="1:9">
      <c r="A33" s="208" t="s">
        <v>115</v>
      </c>
      <c r="B33" s="863">
        <v>382.75</v>
      </c>
      <c r="C33" s="863">
        <v>412.95</v>
      </c>
      <c r="D33" s="863">
        <v>433.66</v>
      </c>
      <c r="E33" s="864">
        <v>460.48</v>
      </c>
      <c r="F33" s="865">
        <v>451.28</v>
      </c>
      <c r="G33" s="866">
        <v>469.44</v>
      </c>
      <c r="H33" s="864">
        <v>506.03</v>
      </c>
      <c r="I33" s="209" t="s">
        <v>3240</v>
      </c>
    </row>
    <row r="34" spans="1:9">
      <c r="A34" s="210"/>
      <c r="B34" s="211"/>
      <c r="C34" s="211"/>
      <c r="D34" s="211"/>
      <c r="E34" s="211"/>
      <c r="F34" s="211"/>
      <c r="G34" s="211"/>
      <c r="H34" s="211"/>
      <c r="I34" s="210"/>
    </row>
    <row r="35" spans="1:9" s="105" customFormat="1" ht="12.75">
      <c r="A35" s="554" t="s">
        <v>454</v>
      </c>
      <c r="B35" s="543"/>
      <c r="C35" s="543"/>
      <c r="D35" s="554"/>
      <c r="E35" s="554"/>
      <c r="F35" s="554"/>
      <c r="G35" s="554"/>
      <c r="H35" s="543"/>
      <c r="I35" s="554"/>
    </row>
    <row r="36" spans="1:9" s="105" customFormat="1" ht="12.75">
      <c r="A36" s="554" t="s">
        <v>43</v>
      </c>
      <c r="B36" s="543"/>
      <c r="C36" s="543"/>
      <c r="D36" s="554"/>
      <c r="E36" s="554"/>
      <c r="F36" s="554"/>
      <c r="G36" s="554"/>
      <c r="H36" s="543"/>
      <c r="I36" s="554"/>
    </row>
    <row r="37" spans="1:9" s="77" customFormat="1" ht="27.75" customHeight="1">
      <c r="A37" s="946" t="s">
        <v>1716</v>
      </c>
      <c r="B37" s="946"/>
      <c r="C37" s="946"/>
      <c r="D37" s="946"/>
      <c r="E37" s="946"/>
      <c r="F37" s="946"/>
      <c r="G37" s="946"/>
      <c r="H37" s="946"/>
      <c r="I37" s="946"/>
    </row>
    <row r="38" spans="1:9" s="105" customFormat="1" ht="12.75">
      <c r="A38" s="554" t="s">
        <v>448</v>
      </c>
      <c r="B38" s="543"/>
      <c r="C38" s="543"/>
      <c r="D38" s="554"/>
      <c r="E38" s="554"/>
      <c r="F38" s="554"/>
      <c r="G38" s="554"/>
      <c r="H38" s="543"/>
      <c r="I38" s="554"/>
    </row>
    <row r="39" spans="1:9" s="105" customFormat="1" ht="12.75">
      <c r="A39" s="747" t="s">
        <v>389</v>
      </c>
      <c r="B39" s="543"/>
      <c r="C39" s="543"/>
      <c r="D39" s="554"/>
      <c r="E39" s="554"/>
      <c r="F39" s="554"/>
      <c r="G39" s="554"/>
      <c r="H39" s="543"/>
      <c r="I39" s="554"/>
    </row>
    <row r="40" spans="1:9" ht="24.75" customHeight="1">
      <c r="A40" s="1117" t="s">
        <v>3305</v>
      </c>
      <c r="B40" s="1117"/>
      <c r="C40" s="1117"/>
      <c r="D40" s="1117"/>
      <c r="E40" s="1117"/>
      <c r="F40" s="1117"/>
      <c r="G40" s="1117"/>
      <c r="H40" s="1117"/>
      <c r="I40" s="1117"/>
    </row>
    <row r="41" spans="1:9" ht="24" customHeight="1">
      <c r="A41" s="1117" t="s">
        <v>3303</v>
      </c>
      <c r="B41" s="1117"/>
      <c r="C41" s="1117"/>
      <c r="D41" s="1117"/>
      <c r="E41" s="1117"/>
      <c r="F41" s="1117"/>
      <c r="G41" s="1117"/>
      <c r="H41" s="1117"/>
      <c r="I41" s="1117"/>
    </row>
    <row r="42" spans="1:9" ht="27.75" customHeight="1">
      <c r="A42" s="1117" t="s">
        <v>3304</v>
      </c>
      <c r="B42" s="1117"/>
      <c r="C42" s="1117"/>
      <c r="D42" s="1117"/>
      <c r="E42" s="1117"/>
      <c r="F42" s="1117"/>
      <c r="G42" s="1117"/>
      <c r="H42" s="1117"/>
      <c r="I42" s="1117"/>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42:I42"/>
    <mergeCell ref="A3:I3"/>
    <mergeCell ref="A4:I4"/>
    <mergeCell ref="A41:I41"/>
    <mergeCell ref="A40:I40"/>
    <mergeCell ref="A37:I37"/>
  </mergeCells>
  <pageMargins left="0.43" right="0.35" top="0.57999999999999996" bottom="0.41" header="0.49" footer="0.5"/>
  <pageSetup paperSize="256" scale="50" fitToHeight="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P44"/>
  <sheetViews>
    <sheetView view="pageBreakPreview" zoomScale="85" zoomScaleNormal="110" zoomScaleSheetLayoutView="85" workbookViewId="0">
      <pane xSplit="1" ySplit="7" topLeftCell="B32" activePane="bottomRight" state="frozen"/>
      <selection pane="topRight" activeCell="B1" sqref="B1"/>
      <selection pane="bottomLeft" activeCell="A8" sqref="A8"/>
      <selection pane="bottomRight" activeCell="C37" sqref="C37"/>
    </sheetView>
  </sheetViews>
  <sheetFormatPr defaultColWidth="9.140625" defaultRowHeight="12.75"/>
  <cols>
    <col min="1" max="1" width="62.140625" style="349" customWidth="1"/>
    <col min="2" max="9" width="15.28515625" style="349" customWidth="1"/>
    <col min="10" max="10" width="62.140625" style="349" customWidth="1"/>
    <col min="11" max="11" width="9.140625" style="325"/>
    <col min="12" max="12" width="14.42578125" style="325" customWidth="1"/>
    <col min="13" max="13" width="9.42578125" style="325" customWidth="1"/>
    <col min="14" max="16384" width="9.140625" style="325"/>
  </cols>
  <sheetData>
    <row r="1" spans="1:13" ht="19.149999999999999" customHeight="1">
      <c r="A1" s="952" t="s">
        <v>1133</v>
      </c>
      <c r="B1" s="952"/>
      <c r="C1" s="952"/>
      <c r="D1" s="952"/>
      <c r="E1" s="776"/>
      <c r="F1" s="947" t="s">
        <v>2898</v>
      </c>
      <c r="G1" s="947"/>
      <c r="H1" s="947"/>
      <c r="I1" s="947"/>
      <c r="J1" s="947"/>
    </row>
    <row r="2" spans="1:13" ht="19.149999999999999" customHeight="1">
      <c r="A2" s="953" t="s">
        <v>1134</v>
      </c>
      <c r="B2" s="953"/>
      <c r="C2" s="953"/>
      <c r="D2" s="953"/>
      <c r="E2" s="776"/>
      <c r="F2" s="948" t="s">
        <v>453</v>
      </c>
      <c r="G2" s="948"/>
      <c r="H2" s="948"/>
      <c r="I2" s="948"/>
      <c r="J2" s="948"/>
    </row>
    <row r="3" spans="1:13" ht="19.149999999999999" customHeight="1">
      <c r="A3" s="953" t="s">
        <v>1135</v>
      </c>
      <c r="B3" s="953"/>
      <c r="C3" s="953"/>
      <c r="D3" s="953"/>
      <c r="E3" s="776"/>
      <c r="F3" s="948" t="s">
        <v>53</v>
      </c>
      <c r="G3" s="948"/>
      <c r="H3" s="948"/>
      <c r="I3" s="948"/>
      <c r="J3" s="948"/>
    </row>
    <row r="4" spans="1:13" ht="6.95" customHeight="1">
      <c r="A4" s="949"/>
      <c r="B4" s="949"/>
      <c r="C4" s="949"/>
      <c r="D4" s="949"/>
      <c r="E4" s="776"/>
      <c r="F4" s="949"/>
      <c r="G4" s="949"/>
      <c r="H4" s="949"/>
      <c r="I4" s="949"/>
      <c r="J4" s="949"/>
    </row>
    <row r="5" spans="1:13" ht="21.4" customHeight="1">
      <c r="A5" s="950" t="s">
        <v>380</v>
      </c>
      <c r="B5" s="950" t="s">
        <v>1136</v>
      </c>
      <c r="C5" s="950"/>
      <c r="D5" s="950"/>
      <c r="E5" s="950"/>
      <c r="F5" s="950" t="s">
        <v>1137</v>
      </c>
      <c r="G5" s="950"/>
      <c r="H5" s="950"/>
      <c r="I5" s="950"/>
      <c r="J5" s="951" t="s">
        <v>37</v>
      </c>
    </row>
    <row r="6" spans="1:13" ht="114" customHeight="1">
      <c r="A6" s="950"/>
      <c r="B6" s="778" t="s">
        <v>3198</v>
      </c>
      <c r="C6" s="778" t="s">
        <v>3199</v>
      </c>
      <c r="D6" s="778" t="s">
        <v>1628</v>
      </c>
      <c r="E6" s="779" t="s">
        <v>3200</v>
      </c>
      <c r="F6" s="786" t="s">
        <v>3198</v>
      </c>
      <c r="G6" s="786" t="s">
        <v>3199</v>
      </c>
      <c r="H6" s="786" t="s">
        <v>1637</v>
      </c>
      <c r="I6" s="787" t="s">
        <v>3200</v>
      </c>
      <c r="J6" s="951"/>
      <c r="L6" s="154"/>
      <c r="M6" s="153"/>
    </row>
    <row r="7" spans="1:13" ht="16.5" customHeight="1">
      <c r="A7" s="777" t="s">
        <v>505</v>
      </c>
      <c r="B7" s="780" t="s">
        <v>185</v>
      </c>
      <c r="C7" s="777" t="s">
        <v>269</v>
      </c>
      <c r="D7" s="777" t="s">
        <v>457</v>
      </c>
      <c r="E7" s="777" t="s">
        <v>667</v>
      </c>
      <c r="F7" s="785" t="s">
        <v>484</v>
      </c>
      <c r="G7" s="785" t="s">
        <v>668</v>
      </c>
      <c r="H7" s="785" t="s">
        <v>754</v>
      </c>
      <c r="I7" s="785" t="s">
        <v>410</v>
      </c>
      <c r="J7" s="785" t="s">
        <v>1101</v>
      </c>
      <c r="L7" s="153"/>
    </row>
    <row r="8" spans="1:13" ht="29.25" customHeight="1">
      <c r="A8" s="781" t="s">
        <v>403</v>
      </c>
      <c r="B8" s="812">
        <v>28637488.749600001</v>
      </c>
      <c r="C8" s="812">
        <v>5021312.6299601998</v>
      </c>
      <c r="D8" s="812">
        <v>17.5340536101663</v>
      </c>
      <c r="E8" s="812">
        <v>118.86761</v>
      </c>
      <c r="F8" s="812">
        <v>21392054.673</v>
      </c>
      <c r="G8" s="812">
        <v>3634592.5742506701</v>
      </c>
      <c r="H8" s="812">
        <v>16.9903855885245</v>
      </c>
      <c r="I8" s="812">
        <v>121.60965</v>
      </c>
      <c r="J8" s="788" t="s">
        <v>404</v>
      </c>
      <c r="L8" s="153"/>
    </row>
    <row r="9" spans="1:13" ht="33.6" customHeight="1">
      <c r="A9" s="782" t="s">
        <v>1138</v>
      </c>
      <c r="B9" s="813">
        <v>22588650.9197</v>
      </c>
      <c r="C9" s="813">
        <v>3726749.7473586299</v>
      </c>
      <c r="D9" s="813">
        <v>16.498328123298698</v>
      </c>
      <c r="E9" s="813">
        <v>120.50161</v>
      </c>
      <c r="F9" s="813">
        <v>15193343.932</v>
      </c>
      <c r="G9" s="813">
        <v>2301508.4777633599</v>
      </c>
      <c r="H9" s="813">
        <v>15.148136500194401</v>
      </c>
      <c r="I9" s="813">
        <v>124.43169254962901</v>
      </c>
      <c r="J9" s="789" t="s">
        <v>1997</v>
      </c>
      <c r="K9" s="152"/>
      <c r="L9" s="150"/>
    </row>
    <row r="10" spans="1:13" s="324" customFormat="1" ht="21.4" customHeight="1">
      <c r="A10" s="783" t="s">
        <v>1139</v>
      </c>
      <c r="B10" s="814">
        <v>6573801.5420000004</v>
      </c>
      <c r="C10" s="814">
        <v>928750.33117918996</v>
      </c>
      <c r="D10" s="814">
        <v>14.128055513167</v>
      </c>
      <c r="E10" s="814">
        <v>129.83955</v>
      </c>
      <c r="F10" s="814">
        <v>5087546.6550000003</v>
      </c>
      <c r="G10" s="814">
        <v>696571.34940019995</v>
      </c>
      <c r="H10" s="814">
        <v>13.6916945757267</v>
      </c>
      <c r="I10" s="814">
        <v>135.17771999999999</v>
      </c>
      <c r="J10" s="790" t="s">
        <v>599</v>
      </c>
      <c r="L10" s="150"/>
    </row>
    <row r="11" spans="1:13" ht="21.4" customHeight="1">
      <c r="A11" s="783" t="s">
        <v>883</v>
      </c>
      <c r="B11" s="814">
        <v>2449704.1864999998</v>
      </c>
      <c r="C11" s="814">
        <v>500641.48797138</v>
      </c>
      <c r="D11" s="814">
        <v>20.436813992903701</v>
      </c>
      <c r="E11" s="814">
        <v>112.94908</v>
      </c>
      <c r="F11" s="814">
        <v>0</v>
      </c>
      <c r="G11" s="814">
        <v>0</v>
      </c>
      <c r="H11" s="814">
        <v>0</v>
      </c>
      <c r="I11" s="814">
        <v>0</v>
      </c>
      <c r="J11" s="790" t="s">
        <v>600</v>
      </c>
      <c r="L11" s="150"/>
    </row>
    <row r="12" spans="1:13" ht="21.4" customHeight="1">
      <c r="A12" s="783" t="s">
        <v>884</v>
      </c>
      <c r="B12" s="814">
        <v>1613288.0677</v>
      </c>
      <c r="C12" s="814">
        <v>341000.68779301998</v>
      </c>
      <c r="D12" s="814">
        <v>21.136999313406601</v>
      </c>
      <c r="E12" s="814">
        <v>112.68821</v>
      </c>
      <c r="F12" s="814">
        <v>0</v>
      </c>
      <c r="G12" s="814">
        <v>0</v>
      </c>
      <c r="H12" s="814">
        <v>0</v>
      </c>
      <c r="I12" s="814">
        <v>0</v>
      </c>
      <c r="J12" s="790" t="s">
        <v>569</v>
      </c>
      <c r="L12" s="153"/>
    </row>
    <row r="13" spans="1:13" ht="21.4" customHeight="1">
      <c r="A13" s="783" t="s">
        <v>1140</v>
      </c>
      <c r="B13" s="814">
        <v>6510033.023</v>
      </c>
      <c r="C13" s="814">
        <v>1105855.506697</v>
      </c>
      <c r="D13" s="814">
        <v>16.986941583706301</v>
      </c>
      <c r="E13" s="814">
        <v>121.86387999999999</v>
      </c>
      <c r="F13" s="814">
        <v>6510033.023</v>
      </c>
      <c r="G13" s="814">
        <v>1105855.506697</v>
      </c>
      <c r="H13" s="814">
        <v>16.986941583706301</v>
      </c>
      <c r="I13" s="814">
        <v>121.86387999999999</v>
      </c>
      <c r="J13" s="790" t="s">
        <v>570</v>
      </c>
      <c r="L13" s="150"/>
    </row>
    <row r="14" spans="1:13" ht="21.4" customHeight="1">
      <c r="A14" s="783" t="s">
        <v>885</v>
      </c>
      <c r="B14" s="814">
        <v>923315.42700000003</v>
      </c>
      <c r="C14" s="814">
        <v>138324.23608584001</v>
      </c>
      <c r="D14" s="814">
        <v>14.981254730604601</v>
      </c>
      <c r="E14" s="814">
        <v>108.97919</v>
      </c>
      <c r="F14" s="814">
        <v>149702.34899999999</v>
      </c>
      <c r="G14" s="814">
        <v>18199.00688791</v>
      </c>
      <c r="H14" s="814">
        <v>12.1567944721495</v>
      </c>
      <c r="I14" s="814">
        <v>86.663420000000002</v>
      </c>
      <c r="J14" s="790" t="s">
        <v>558</v>
      </c>
      <c r="L14" s="155"/>
    </row>
    <row r="15" spans="1:13" ht="21.4" customHeight="1">
      <c r="A15" s="784" t="s">
        <v>886</v>
      </c>
      <c r="B15" s="813">
        <v>533506.60290000006</v>
      </c>
      <c r="C15" s="813">
        <v>265249.92549380998</v>
      </c>
      <c r="D15" s="813">
        <v>49.7182085567418</v>
      </c>
      <c r="E15" s="813">
        <v>298.12002999999999</v>
      </c>
      <c r="F15" s="813">
        <v>435325.85499999998</v>
      </c>
      <c r="G15" s="813">
        <v>182604.08932507</v>
      </c>
      <c r="H15" s="813">
        <v>41.946529761038398</v>
      </c>
      <c r="I15" s="813">
        <v>380.704551684823</v>
      </c>
      <c r="J15" s="791" t="s">
        <v>11</v>
      </c>
    </row>
    <row r="16" spans="1:13" ht="21.4" customHeight="1">
      <c r="A16" s="784" t="s">
        <v>887</v>
      </c>
      <c r="B16" s="813">
        <v>265331.22700000001</v>
      </c>
      <c r="C16" s="813">
        <v>29312.957107760001</v>
      </c>
      <c r="D16" s="813">
        <v>11.0476846013153</v>
      </c>
      <c r="E16" s="813">
        <v>68.779409999999999</v>
      </c>
      <c r="F16" s="813">
        <v>5200</v>
      </c>
      <c r="G16" s="813">
        <v>558.11163899999997</v>
      </c>
      <c r="H16" s="813">
        <v>10.732916134615399</v>
      </c>
      <c r="I16" s="813">
        <v>11.9555339987318</v>
      </c>
      <c r="J16" s="791" t="s">
        <v>478</v>
      </c>
      <c r="K16" s="349"/>
      <c r="L16" s="152"/>
      <c r="M16" s="349"/>
    </row>
    <row r="17" spans="1:16" s="324" customFormat="1" ht="21.4" customHeight="1">
      <c r="A17" s="784" t="s">
        <v>358</v>
      </c>
      <c r="B17" s="813">
        <v>5250000</v>
      </c>
      <c r="C17" s="813">
        <v>1000000</v>
      </c>
      <c r="D17" s="813">
        <v>19.047619047619001</v>
      </c>
      <c r="E17" s="813">
        <v>100</v>
      </c>
      <c r="F17" s="813">
        <v>5758184.8859999999</v>
      </c>
      <c r="G17" s="813">
        <v>1149921.8955232401</v>
      </c>
      <c r="H17" s="813">
        <v>19.970214890443501</v>
      </c>
      <c r="I17" s="813">
        <v>105.838444993789</v>
      </c>
      <c r="J17" s="791" t="s">
        <v>888</v>
      </c>
      <c r="K17" s="351"/>
      <c r="L17" s="154"/>
      <c r="M17" s="351"/>
    </row>
    <row r="18" spans="1:16" ht="29.85" customHeight="1">
      <c r="A18" s="781" t="s">
        <v>106</v>
      </c>
      <c r="B18" s="812">
        <v>32167782.723299999</v>
      </c>
      <c r="C18" s="812">
        <v>4380234.7997697499</v>
      </c>
      <c r="D18" s="812">
        <v>13.616837807714401</v>
      </c>
      <c r="E18" s="812">
        <v>105.64626</v>
      </c>
      <c r="F18" s="812">
        <v>25193022.392000001</v>
      </c>
      <c r="G18" s="812">
        <v>3638727.5796624701</v>
      </c>
      <c r="H18" s="812">
        <v>14.443394377396899</v>
      </c>
      <c r="I18" s="812">
        <v>99.406589999999994</v>
      </c>
      <c r="J18" s="788" t="s">
        <v>465</v>
      </c>
      <c r="K18" s="349"/>
      <c r="L18" s="156"/>
      <c r="M18" s="349"/>
    </row>
    <row r="19" spans="1:16" ht="21.4" customHeight="1">
      <c r="A19" s="783" t="s">
        <v>889</v>
      </c>
      <c r="B19" s="814">
        <v>1564077.6798</v>
      </c>
      <c r="C19" s="814">
        <v>285493.39439179999</v>
      </c>
      <c r="D19" s="814">
        <v>18.253146763676501</v>
      </c>
      <c r="E19" s="814">
        <v>104.83023</v>
      </c>
      <c r="F19" s="814">
        <v>1110933.9913999999</v>
      </c>
      <c r="G19" s="814">
        <v>209111.91564970999</v>
      </c>
      <c r="H19" s="814">
        <v>18.823072951993002</v>
      </c>
      <c r="I19" s="814">
        <v>102.74469000000001</v>
      </c>
      <c r="J19" s="790" t="s">
        <v>132</v>
      </c>
      <c r="K19" s="349"/>
      <c r="L19" s="157"/>
      <c r="M19" s="349"/>
    </row>
    <row r="20" spans="1:16" ht="21.4" customHeight="1">
      <c r="A20" s="783" t="s">
        <v>87</v>
      </c>
      <c r="B20" s="814">
        <v>1342503.28</v>
      </c>
      <c r="C20" s="814">
        <v>92355.081104829995</v>
      </c>
      <c r="D20" s="814">
        <v>6.8793188426943699</v>
      </c>
      <c r="E20" s="814">
        <v>70.327110000000005</v>
      </c>
      <c r="F20" s="814">
        <v>1213563.3119999999</v>
      </c>
      <c r="G20" s="814">
        <v>80846.185698929999</v>
      </c>
      <c r="H20" s="814">
        <v>6.6618844603741598</v>
      </c>
      <c r="I20" s="814">
        <v>63.447029999999998</v>
      </c>
      <c r="J20" s="790" t="s">
        <v>41</v>
      </c>
      <c r="K20" s="349"/>
      <c r="L20" s="157"/>
      <c r="M20" s="349"/>
    </row>
    <row r="21" spans="1:16" ht="33.6" customHeight="1">
      <c r="A21" s="783" t="s">
        <v>890</v>
      </c>
      <c r="B21" s="814">
        <v>1744672.149</v>
      </c>
      <c r="C21" s="814">
        <v>202194.86561092001</v>
      </c>
      <c r="D21" s="814">
        <v>11.5892757115893</v>
      </c>
      <c r="E21" s="814">
        <v>108.58829</v>
      </c>
      <c r="F21" s="814">
        <v>1316756.3060000001</v>
      </c>
      <c r="G21" s="814">
        <v>158301.80137892</v>
      </c>
      <c r="H21" s="814">
        <v>12.0221031528457</v>
      </c>
      <c r="I21" s="814">
        <v>105.88467</v>
      </c>
      <c r="J21" s="790" t="s">
        <v>268</v>
      </c>
      <c r="K21" s="349"/>
      <c r="L21" s="157"/>
      <c r="M21" s="128"/>
    </row>
    <row r="22" spans="1:16" ht="21.4" customHeight="1">
      <c r="A22" s="783" t="s">
        <v>38</v>
      </c>
      <c r="B22" s="814">
        <v>6946625.6926999995</v>
      </c>
      <c r="C22" s="814">
        <v>928060.95736443996</v>
      </c>
      <c r="D22" s="814">
        <v>13.3598814506403</v>
      </c>
      <c r="E22" s="814">
        <v>117.8128</v>
      </c>
      <c r="F22" s="814">
        <v>1440306.825</v>
      </c>
      <c r="G22" s="814">
        <v>200966.47988786001</v>
      </c>
      <c r="H22" s="814">
        <v>13.9530325344296</v>
      </c>
      <c r="I22" s="814">
        <v>125.74606</v>
      </c>
      <c r="J22" s="790" t="s">
        <v>39</v>
      </c>
      <c r="K22" s="349"/>
      <c r="L22" s="157"/>
      <c r="M22" s="349"/>
    </row>
    <row r="23" spans="1:16" ht="21.4" customHeight="1">
      <c r="A23" s="783" t="s">
        <v>289</v>
      </c>
      <c r="B23" s="814">
        <v>2962198.2940000002</v>
      </c>
      <c r="C23" s="814">
        <v>388977.41207394999</v>
      </c>
      <c r="D23" s="814">
        <v>13.131376547675201</v>
      </c>
      <c r="E23" s="814">
        <v>64.495050000000006</v>
      </c>
      <c r="F23" s="814">
        <v>2591028.4780000001</v>
      </c>
      <c r="G23" s="814">
        <v>363392.64345040999</v>
      </c>
      <c r="H23" s="814">
        <v>14.0250347125058</v>
      </c>
      <c r="I23" s="814">
        <v>62.336010000000002</v>
      </c>
      <c r="J23" s="790" t="s">
        <v>290</v>
      </c>
      <c r="K23" s="349"/>
      <c r="L23" s="157"/>
      <c r="M23" s="349"/>
    </row>
    <row r="24" spans="1:16" ht="21.4" customHeight="1">
      <c r="A24" s="783" t="s">
        <v>891</v>
      </c>
      <c r="B24" s="814">
        <v>6958694.7582999999</v>
      </c>
      <c r="C24" s="814">
        <v>1086759.34596252</v>
      </c>
      <c r="D24" s="814">
        <v>15.6172872026939</v>
      </c>
      <c r="E24" s="814">
        <v>110.88836999999999</v>
      </c>
      <c r="F24" s="814">
        <v>6108396.2309999997</v>
      </c>
      <c r="G24" s="814">
        <v>1014764.4949882</v>
      </c>
      <c r="H24" s="814">
        <v>16.612617397645</v>
      </c>
      <c r="I24" s="814">
        <v>110.97213000000001</v>
      </c>
      <c r="J24" s="790" t="s">
        <v>25</v>
      </c>
      <c r="K24" s="349"/>
      <c r="L24" s="157"/>
      <c r="M24" s="349"/>
    </row>
    <row r="25" spans="1:16" ht="21.4" customHeight="1">
      <c r="A25" s="783" t="s">
        <v>55</v>
      </c>
      <c r="B25" s="814">
        <v>1979063.6697</v>
      </c>
      <c r="C25" s="814">
        <v>160451.77877271001</v>
      </c>
      <c r="D25" s="814">
        <v>8.1074591600699897</v>
      </c>
      <c r="E25" s="814">
        <v>149.7234</v>
      </c>
      <c r="F25" s="814">
        <v>257084.245</v>
      </c>
      <c r="G25" s="814">
        <v>6868.6130000000003</v>
      </c>
      <c r="H25" s="814">
        <v>2.67173626295147</v>
      </c>
      <c r="I25" s="814">
        <v>28.369959999999999</v>
      </c>
      <c r="J25" s="790" t="s">
        <v>438</v>
      </c>
      <c r="K25" s="349"/>
      <c r="L25" s="157"/>
      <c r="M25" s="349"/>
    </row>
    <row r="26" spans="1:16" ht="21.4" customHeight="1">
      <c r="A26" s="783" t="s">
        <v>385</v>
      </c>
      <c r="B26" s="814">
        <v>1105136.0682000001</v>
      </c>
      <c r="C26" s="814">
        <v>153173.14451503</v>
      </c>
      <c r="D26" s="814">
        <v>13.8601163171257</v>
      </c>
      <c r="E26" s="814">
        <v>129.18767</v>
      </c>
      <c r="F26" s="814">
        <v>279269.93800000002</v>
      </c>
      <c r="G26" s="814">
        <v>51080.957915780004</v>
      </c>
      <c r="H26" s="814">
        <v>18.290890269678801</v>
      </c>
      <c r="I26" s="814">
        <v>135.24933999999999</v>
      </c>
      <c r="J26" s="790" t="s">
        <v>444</v>
      </c>
      <c r="K26" s="349"/>
      <c r="L26" s="157"/>
      <c r="M26" s="349"/>
    </row>
    <row r="27" spans="1:16" ht="21.4" customHeight="1">
      <c r="A27" s="783" t="s">
        <v>892</v>
      </c>
      <c r="B27" s="814">
        <v>303204.93349999998</v>
      </c>
      <c r="C27" s="814">
        <v>38083.38022598</v>
      </c>
      <c r="D27" s="814">
        <v>12.5602772311025</v>
      </c>
      <c r="E27" s="814">
        <v>136.12474</v>
      </c>
      <c r="F27" s="814">
        <v>113450.63</v>
      </c>
      <c r="G27" s="814">
        <v>8403.5714957500004</v>
      </c>
      <c r="H27" s="814">
        <v>7.4072497400411104</v>
      </c>
      <c r="I27" s="814">
        <v>130.71731</v>
      </c>
      <c r="J27" s="790" t="s">
        <v>334</v>
      </c>
      <c r="K27" s="349"/>
      <c r="L27" s="157"/>
      <c r="M27" s="349"/>
    </row>
    <row r="28" spans="1:16" ht="45.95" customHeight="1">
      <c r="A28" s="783" t="s">
        <v>608</v>
      </c>
      <c r="B28" s="814">
        <v>1282349.3459999999</v>
      </c>
      <c r="C28" s="814">
        <v>184787.8011788</v>
      </c>
      <c r="D28" s="814">
        <v>14.4100982899242</v>
      </c>
      <c r="E28" s="814">
        <v>136.79366999999999</v>
      </c>
      <c r="F28" s="814">
        <v>595386.95719999995</v>
      </c>
      <c r="G28" s="814">
        <v>44939.002091249997</v>
      </c>
      <c r="H28" s="814">
        <v>7.5478647202132603</v>
      </c>
      <c r="I28" s="814">
        <v>105.76979</v>
      </c>
      <c r="J28" s="790" t="s">
        <v>893</v>
      </c>
      <c r="K28" s="349"/>
      <c r="L28" s="157"/>
      <c r="M28" s="349"/>
    </row>
    <row r="29" spans="1:16" ht="21.4" customHeight="1">
      <c r="A29" s="783" t="s">
        <v>894</v>
      </c>
      <c r="B29" s="814">
        <v>71470.0334</v>
      </c>
      <c r="C29" s="814">
        <v>5823.8247780700003</v>
      </c>
      <c r="D29" s="814">
        <v>8.1486246766886197</v>
      </c>
      <c r="E29" s="814">
        <v>76.604879999999994</v>
      </c>
      <c r="F29" s="814">
        <v>17141.312999999998</v>
      </c>
      <c r="G29" s="814">
        <v>162.14923999999999</v>
      </c>
      <c r="H29" s="814">
        <v>0.945955773632977</v>
      </c>
      <c r="I29" s="814">
        <v>6.1296900000000001</v>
      </c>
      <c r="J29" s="790" t="s">
        <v>895</v>
      </c>
      <c r="K29" s="349"/>
      <c r="L29" s="157"/>
      <c r="M29" s="349"/>
    </row>
    <row r="30" spans="1:16" ht="21.4" customHeight="1">
      <c r="A30" s="783" t="s">
        <v>216</v>
      </c>
      <c r="B30" s="814">
        <v>2156074.8382000001</v>
      </c>
      <c r="C30" s="814">
        <v>225108.03522548001</v>
      </c>
      <c r="D30" s="814">
        <v>10.440641077812099</v>
      </c>
      <c r="E30" s="814">
        <v>129.91677000000001</v>
      </c>
      <c r="F30" s="814">
        <v>1221010.7239999999</v>
      </c>
      <c r="G30" s="814">
        <v>158105.2663736</v>
      </c>
      <c r="H30" s="814">
        <v>12.9487205366756</v>
      </c>
      <c r="I30" s="814">
        <v>163.95572999999999</v>
      </c>
      <c r="J30" s="790" t="s">
        <v>896</v>
      </c>
      <c r="K30" s="349"/>
      <c r="L30" s="157"/>
      <c r="M30" s="349"/>
    </row>
    <row r="31" spans="1:16" ht="21.4" customHeight="1">
      <c r="A31" s="783" t="s">
        <v>541</v>
      </c>
      <c r="B31" s="814">
        <v>1197566.4254999999</v>
      </c>
      <c r="C31" s="814">
        <v>96741.010550999999</v>
      </c>
      <c r="D31" s="814">
        <v>8.07813316164148</v>
      </c>
      <c r="E31" s="814">
        <v>55.182200000000002</v>
      </c>
      <c r="F31" s="814">
        <v>652392.5564</v>
      </c>
      <c r="G31" s="814">
        <v>35628.611166089999</v>
      </c>
      <c r="H31" s="814">
        <v>5.46122281999875</v>
      </c>
      <c r="I31" s="814">
        <v>28.87772</v>
      </c>
      <c r="J31" s="790" t="s">
        <v>897</v>
      </c>
      <c r="K31" s="349"/>
      <c r="L31" s="157"/>
      <c r="M31" s="349"/>
    </row>
    <row r="32" spans="1:16" ht="21.4" customHeight="1">
      <c r="A32" s="783" t="s">
        <v>898</v>
      </c>
      <c r="B32" s="814">
        <v>2554145.5550000002</v>
      </c>
      <c r="C32" s="814">
        <v>532224.76801422006</v>
      </c>
      <c r="D32" s="814">
        <v>20.837683544398502</v>
      </c>
      <c r="E32" s="814">
        <v>120.85357999999999</v>
      </c>
      <c r="F32" s="814">
        <v>2502000</v>
      </c>
      <c r="G32" s="814">
        <v>529604.87372597004</v>
      </c>
      <c r="H32" s="814">
        <v>21.167261140126701</v>
      </c>
      <c r="I32" s="814">
        <v>120.55036</v>
      </c>
      <c r="J32" s="790" t="s">
        <v>899</v>
      </c>
      <c r="K32" s="349"/>
      <c r="L32" s="157"/>
      <c r="M32" s="349"/>
      <c r="N32" s="349"/>
      <c r="O32" s="349"/>
      <c r="P32" s="349"/>
    </row>
    <row r="33" spans="1:16" s="380" customFormat="1" ht="21.4" customHeight="1">
      <c r="B33" s="815"/>
      <c r="C33" s="816"/>
      <c r="D33" s="816"/>
      <c r="E33" s="153"/>
      <c r="F33" s="814">
        <v>5774300.8849999998</v>
      </c>
      <c r="G33" s="814">
        <v>776551.01359999995</v>
      </c>
      <c r="H33" s="814">
        <v>13.448398846296</v>
      </c>
      <c r="I33" s="814">
        <v>103.52424999999999</v>
      </c>
      <c r="J33" s="790" t="s">
        <v>900</v>
      </c>
      <c r="K33" s="377"/>
      <c r="L33" s="157"/>
      <c r="M33" s="377"/>
      <c r="N33" s="377"/>
      <c r="O33" s="377"/>
      <c r="P33" s="377"/>
    </row>
    <row r="34" spans="1:16" s="380" customFormat="1" ht="21.4" customHeight="1">
      <c r="A34" s="781" t="s">
        <v>603</v>
      </c>
      <c r="B34" s="812">
        <v>324882.79879999999</v>
      </c>
      <c r="C34" s="812">
        <v>12537.67338892</v>
      </c>
      <c r="D34" s="812">
        <v>3.8591373366732999</v>
      </c>
      <c r="E34" s="812">
        <v>30.204619999999998</v>
      </c>
      <c r="F34" s="812">
        <v>252140.981</v>
      </c>
      <c r="G34" s="812">
        <v>9424.1551598200003</v>
      </c>
      <c r="H34" s="812">
        <v>3.73765308695297</v>
      </c>
      <c r="I34" s="812">
        <v>21.28575</v>
      </c>
      <c r="J34" s="788" t="s">
        <v>537</v>
      </c>
      <c r="K34" s="377"/>
      <c r="L34" s="157"/>
      <c r="M34" s="377"/>
      <c r="N34" s="377"/>
      <c r="O34" s="377"/>
      <c r="P34" s="377"/>
    </row>
    <row r="35" spans="1:16" s="380" customFormat="1" ht="21.4" customHeight="1">
      <c r="A35" s="784" t="s">
        <v>901</v>
      </c>
      <c r="B35" s="813">
        <v>594996.12600000005</v>
      </c>
      <c r="C35" s="813">
        <v>25137.484799999998</v>
      </c>
      <c r="D35" s="813">
        <v>4.2248148687946303</v>
      </c>
      <c r="E35" s="813">
        <v>49.087859999999999</v>
      </c>
      <c r="F35" s="812">
        <v>510480.00199999998</v>
      </c>
      <c r="G35" s="813">
        <v>20000</v>
      </c>
      <c r="H35" s="813">
        <v>3.9178811944919198</v>
      </c>
      <c r="I35" s="813">
        <v>40</v>
      </c>
      <c r="J35" s="791" t="s">
        <v>902</v>
      </c>
      <c r="K35" s="377"/>
      <c r="L35" s="157"/>
      <c r="M35" s="377"/>
      <c r="N35" s="377"/>
      <c r="O35" s="377"/>
      <c r="P35" s="377"/>
    </row>
    <row r="36" spans="1:16" ht="21.4" customHeight="1">
      <c r="A36" s="784" t="s">
        <v>903</v>
      </c>
      <c r="B36" s="813">
        <v>270113.3272</v>
      </c>
      <c r="C36" s="813">
        <v>12599.81141108</v>
      </c>
      <c r="D36" s="813">
        <v>4.6646389282934999</v>
      </c>
      <c r="E36" s="813">
        <v>129.89428000000001</v>
      </c>
      <c r="F36" s="812">
        <v>258339.02100000001</v>
      </c>
      <c r="G36" s="813">
        <v>10575.84484018</v>
      </c>
      <c r="H36" s="813">
        <v>4.0937852900588299</v>
      </c>
      <c r="I36" s="813">
        <v>184.71404862413499</v>
      </c>
      <c r="J36" s="791" t="s">
        <v>904</v>
      </c>
      <c r="K36" s="349"/>
      <c r="L36" s="157"/>
      <c r="M36" s="349"/>
      <c r="N36" s="349"/>
      <c r="O36" s="349"/>
      <c r="P36" s="349"/>
    </row>
    <row r="37" spans="1:16" ht="29.85" customHeight="1">
      <c r="A37" s="781" t="s">
        <v>2005</v>
      </c>
      <c r="B37" s="812">
        <v>472725.23499999999</v>
      </c>
      <c r="C37" s="812">
        <v>68054.291793640004</v>
      </c>
      <c r="D37" s="812">
        <v>14.3961622428809</v>
      </c>
      <c r="E37" s="812">
        <v>322.46093000000002</v>
      </c>
      <c r="F37" s="812">
        <v>46891.3</v>
      </c>
      <c r="G37" s="812">
        <v>76.745479860000003</v>
      </c>
      <c r="H37" s="812">
        <v>0.16366677797373899</v>
      </c>
      <c r="I37" s="812">
        <v>0.76544000000000001</v>
      </c>
      <c r="J37" s="788" t="s">
        <v>602</v>
      </c>
      <c r="K37" s="349"/>
      <c r="L37" s="157"/>
      <c r="M37" s="349"/>
      <c r="N37" s="349"/>
      <c r="O37" s="349"/>
      <c r="P37" s="349"/>
    </row>
    <row r="38" spans="1:16" ht="21.4" customHeight="1">
      <c r="A38" s="784" t="s">
        <v>907</v>
      </c>
      <c r="B38" s="813">
        <v>472923.33500000002</v>
      </c>
      <c r="C38" s="813">
        <v>68246.712987039995</v>
      </c>
      <c r="D38" s="813">
        <v>14.4308195295629</v>
      </c>
      <c r="E38" s="813">
        <v>320.68461000000002</v>
      </c>
      <c r="F38" s="812">
        <v>46891.3</v>
      </c>
      <c r="G38" s="813">
        <v>76.745479860000003</v>
      </c>
      <c r="H38" s="813">
        <v>0.16366677797373899</v>
      </c>
      <c r="I38" s="813">
        <v>0.76544000000000001</v>
      </c>
      <c r="J38" s="791" t="s">
        <v>908</v>
      </c>
      <c r="K38" s="349"/>
      <c r="L38" s="157"/>
      <c r="M38" s="349"/>
      <c r="N38" s="349"/>
      <c r="O38" s="349"/>
      <c r="P38" s="349"/>
    </row>
    <row r="39" spans="1:16" s="380" customFormat="1" ht="21.4" customHeight="1">
      <c r="A39" s="784" t="s">
        <v>905</v>
      </c>
      <c r="B39" s="813">
        <v>198.1</v>
      </c>
      <c r="C39" s="813">
        <v>192.42119339999999</v>
      </c>
      <c r="D39" s="813">
        <v>97.133363654719801</v>
      </c>
      <c r="E39" s="813">
        <v>108.77085</v>
      </c>
      <c r="F39" s="813"/>
      <c r="G39" s="813"/>
      <c r="H39" s="813"/>
      <c r="I39" s="813"/>
      <c r="J39" s="791" t="s">
        <v>906</v>
      </c>
      <c r="K39" s="377"/>
      <c r="L39" s="157"/>
      <c r="M39" s="377"/>
      <c r="N39" s="377"/>
      <c r="O39" s="377"/>
      <c r="P39" s="377"/>
    </row>
    <row r="40" spans="1:16" ht="21.4" customHeight="1">
      <c r="A40" s="781" t="s">
        <v>2006</v>
      </c>
      <c r="B40" s="812">
        <v>-4327902.0075000003</v>
      </c>
      <c r="C40" s="812">
        <v>560485.86500789004</v>
      </c>
      <c r="D40" s="812">
        <v>-12.950521154051099</v>
      </c>
      <c r="E40" s="812">
        <v>3606.0883100000001</v>
      </c>
      <c r="F40" s="812">
        <v>-4100000</v>
      </c>
      <c r="G40" s="812">
        <v>-13635.90605148</v>
      </c>
      <c r="H40" s="812">
        <v>0.332583074426341</v>
      </c>
      <c r="I40" s="812">
        <v>-1.87819</v>
      </c>
      <c r="J40" s="788" t="s">
        <v>604</v>
      </c>
      <c r="K40" s="748"/>
      <c r="L40" s="157"/>
      <c r="M40" s="349"/>
      <c r="N40" s="349"/>
      <c r="O40" s="349"/>
      <c r="P40" s="349"/>
    </row>
    <row r="41" spans="1:16" ht="25.5">
      <c r="A41" s="781" t="s">
        <v>2007</v>
      </c>
      <c r="B41" s="812">
        <v>-11227602.0075</v>
      </c>
      <c r="C41" s="812">
        <v>-558145.66341104999</v>
      </c>
      <c r="D41" s="812">
        <v>4.9711920946094299</v>
      </c>
      <c r="E41" s="812">
        <v>-51.164059999999999</v>
      </c>
      <c r="F41" s="812">
        <v>-10999700</v>
      </c>
      <c r="G41" s="812">
        <v>-1132267.43447042</v>
      </c>
      <c r="H41" s="812">
        <v>10.293621048486999</v>
      </c>
      <c r="I41" s="812">
        <v>-61.789819999999999</v>
      </c>
      <c r="J41" s="788" t="s">
        <v>2008</v>
      </c>
    </row>
    <row r="43" spans="1:16">
      <c r="K43" s="749"/>
    </row>
    <row r="44" spans="1:16">
      <c r="I44" s="750"/>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tabColor rgb="FF92D050"/>
    <pageSetUpPr fitToPage="1"/>
  </sheetPr>
  <dimension ref="A1:H51"/>
  <sheetViews>
    <sheetView view="pageBreakPreview" zoomScale="85" zoomScaleNormal="100" zoomScaleSheetLayoutView="85" workbookViewId="0">
      <pane xSplit="1" ySplit="7" topLeftCell="B8" activePane="bottomRight" state="frozen"/>
      <selection pane="topRight" activeCell="B1" sqref="B1"/>
      <selection pane="bottomLeft" activeCell="A8" sqref="A8"/>
      <selection pane="bottomRight" activeCell="E15" sqref="E15"/>
    </sheetView>
  </sheetViews>
  <sheetFormatPr defaultRowHeight="12.75"/>
  <cols>
    <col min="1" max="1" width="34.28515625" style="377" customWidth="1"/>
    <col min="2" max="2" width="16.5703125" style="377" customWidth="1"/>
    <col min="3" max="5" width="16.7109375" style="377" customWidth="1"/>
    <col min="6" max="6" width="15.42578125" style="377" customWidth="1"/>
    <col min="7" max="7" width="34.42578125" style="377" customWidth="1"/>
    <col min="8" max="8" width="4.85546875" style="377" customWidth="1"/>
    <col min="9" max="9" width="4.7109375" style="377" customWidth="1"/>
    <col min="10" max="16384" width="9.140625" style="377"/>
  </cols>
  <sheetData>
    <row r="1" spans="1:7" s="356" customFormat="1" ht="19.149999999999999" customHeight="1">
      <c r="A1" s="955" t="s">
        <v>1900</v>
      </c>
      <c r="B1" s="955"/>
      <c r="C1" s="955"/>
      <c r="D1" s="955"/>
      <c r="E1" s="960" t="s">
        <v>111</v>
      </c>
      <c r="F1" s="960"/>
      <c r="G1" s="960"/>
    </row>
    <row r="2" spans="1:7" s="356" customFormat="1" ht="19.149999999999999" customHeight="1">
      <c r="A2" s="956" t="s">
        <v>112</v>
      </c>
      <c r="B2" s="956"/>
      <c r="C2" s="956"/>
      <c r="D2" s="956"/>
      <c r="E2" s="961" t="s">
        <v>396</v>
      </c>
      <c r="F2" s="961"/>
      <c r="G2" s="961"/>
    </row>
    <row r="3" spans="1:7" s="356" customFormat="1" ht="1.1499999999999999" customHeight="1">
      <c r="A3" s="957" t="s">
        <v>124</v>
      </c>
      <c r="B3" s="957"/>
      <c r="C3" s="957"/>
      <c r="D3" s="957"/>
      <c r="E3" s="962" t="s">
        <v>511</v>
      </c>
      <c r="F3" s="962"/>
      <c r="G3" s="962"/>
    </row>
    <row r="4" spans="1:7" s="356" customFormat="1" ht="20.25" customHeight="1">
      <c r="A4" s="957"/>
      <c r="B4" s="957"/>
      <c r="C4" s="957"/>
      <c r="D4" s="957"/>
      <c r="E4" s="962"/>
      <c r="F4" s="962"/>
      <c r="G4" s="962"/>
    </row>
    <row r="5" spans="1:7" s="356" customFormat="1" ht="21.4" customHeight="1">
      <c r="A5" s="958" t="s">
        <v>380</v>
      </c>
      <c r="B5" s="959" t="s">
        <v>3013</v>
      </c>
      <c r="C5" s="959" t="s">
        <v>2789</v>
      </c>
      <c r="D5" s="958" t="s">
        <v>3014</v>
      </c>
      <c r="E5" s="958"/>
      <c r="F5" s="959" t="s">
        <v>3136</v>
      </c>
      <c r="G5" s="963" t="s">
        <v>37</v>
      </c>
    </row>
    <row r="6" spans="1:7" s="356" customFormat="1" ht="103.5" customHeight="1">
      <c r="A6" s="958"/>
      <c r="B6" s="959"/>
      <c r="C6" s="959"/>
      <c r="D6" s="644" t="s">
        <v>1674</v>
      </c>
      <c r="E6" s="645" t="s">
        <v>3137</v>
      </c>
      <c r="F6" s="959"/>
      <c r="G6" s="963"/>
    </row>
    <row r="7" spans="1:7" s="356" customFormat="1" ht="20.25" customHeight="1">
      <c r="A7" s="643" t="s">
        <v>505</v>
      </c>
      <c r="B7" s="643" t="s">
        <v>185</v>
      </c>
      <c r="C7" s="643" t="s">
        <v>269</v>
      </c>
      <c r="D7" s="643" t="s">
        <v>457</v>
      </c>
      <c r="E7" s="646" t="s">
        <v>667</v>
      </c>
      <c r="F7" s="643" t="s">
        <v>484</v>
      </c>
      <c r="G7" s="643" t="s">
        <v>668</v>
      </c>
    </row>
    <row r="8" spans="1:7" s="356" customFormat="1" ht="21.4" customHeight="1">
      <c r="A8" s="647" t="s">
        <v>403</v>
      </c>
      <c r="B8" s="817">
        <v>20248100.503050201</v>
      </c>
      <c r="C8" s="817">
        <v>24917246.139965001</v>
      </c>
      <c r="D8" s="817">
        <v>27132164.967562899</v>
      </c>
      <c r="E8" s="818">
        <v>4224290.0664333804</v>
      </c>
      <c r="F8" s="817">
        <v>5021312.6299601998</v>
      </c>
      <c r="G8" s="648" t="s">
        <v>2992</v>
      </c>
    </row>
    <row r="9" spans="1:7" s="356" customFormat="1" ht="34.700000000000003" customHeight="1">
      <c r="A9" s="649" t="s">
        <v>881</v>
      </c>
      <c r="B9" s="819">
        <v>14843310.9990701</v>
      </c>
      <c r="C9" s="819">
        <v>18912204.474888701</v>
      </c>
      <c r="D9" s="820">
        <v>19700516.946573298</v>
      </c>
      <c r="E9" s="821">
        <v>3092697.06816094</v>
      </c>
      <c r="F9" s="819">
        <v>3726749.7473586299</v>
      </c>
      <c r="G9" s="650" t="s">
        <v>882</v>
      </c>
    </row>
    <row r="10" spans="1:7" s="356" customFormat="1" ht="21.4" customHeight="1">
      <c r="A10" s="651" t="s">
        <v>1139</v>
      </c>
      <c r="B10" s="822">
        <v>3962495.82958066</v>
      </c>
      <c r="C10" s="822">
        <v>5045696.0858471999</v>
      </c>
      <c r="D10" s="822">
        <v>5213291.4038941702</v>
      </c>
      <c r="E10" s="823">
        <v>715306.19139588997</v>
      </c>
      <c r="F10" s="822">
        <v>928750.33117918996</v>
      </c>
      <c r="G10" s="652" t="s">
        <v>599</v>
      </c>
    </row>
    <row r="11" spans="1:7" s="356" customFormat="1" ht="21.4" customHeight="1">
      <c r="A11" s="651" t="s">
        <v>883</v>
      </c>
      <c r="B11" s="822">
        <v>1499712.4170224799</v>
      </c>
      <c r="C11" s="822">
        <v>1992384.8532992799</v>
      </c>
      <c r="D11" s="822">
        <v>2451639.9592679599</v>
      </c>
      <c r="E11" s="823">
        <v>443245.31190814002</v>
      </c>
      <c r="F11" s="822">
        <v>500641.48797138</v>
      </c>
      <c r="G11" s="652" t="s">
        <v>600</v>
      </c>
    </row>
    <row r="12" spans="1:7" s="356" customFormat="1" ht="21.4" customHeight="1">
      <c r="A12" s="651" t="s">
        <v>884</v>
      </c>
      <c r="B12" s="822">
        <v>1035129.00732586</v>
      </c>
      <c r="C12" s="822">
        <v>1321272.7693586899</v>
      </c>
      <c r="D12" s="822">
        <v>1579329.36044501</v>
      </c>
      <c r="E12" s="823">
        <v>302605.47587148001</v>
      </c>
      <c r="F12" s="822">
        <v>341000.68779301998</v>
      </c>
      <c r="G12" s="652" t="s">
        <v>569</v>
      </c>
    </row>
    <row r="13" spans="1:7" s="356" customFormat="1" ht="21.4" customHeight="1">
      <c r="A13" s="651" t="s">
        <v>1140</v>
      </c>
      <c r="B13" s="822">
        <v>4226358.8257288998</v>
      </c>
      <c r="C13" s="822">
        <v>5674110.63979825</v>
      </c>
      <c r="D13" s="822">
        <v>5179378.1024921797</v>
      </c>
      <c r="E13" s="823">
        <v>907451.40526252997</v>
      </c>
      <c r="F13" s="822">
        <v>1105855.506697</v>
      </c>
      <c r="G13" s="652" t="s">
        <v>570</v>
      </c>
    </row>
    <row r="14" spans="1:7" s="356" customFormat="1" ht="21.4" customHeight="1">
      <c r="A14" s="651" t="s">
        <v>885</v>
      </c>
      <c r="B14" s="822">
        <v>757266.86720801995</v>
      </c>
      <c r="C14" s="822">
        <v>840215.69540223002</v>
      </c>
      <c r="D14" s="822">
        <v>844909.97777800995</v>
      </c>
      <c r="E14" s="823">
        <v>126927.19767148</v>
      </c>
      <c r="F14" s="822">
        <v>138324.23608584001</v>
      </c>
      <c r="G14" s="652" t="s">
        <v>558</v>
      </c>
    </row>
    <row r="15" spans="1:7" s="356" customFormat="1" ht="22.35" customHeight="1">
      <c r="A15" s="653" t="s">
        <v>886</v>
      </c>
      <c r="B15" s="819">
        <v>584848.00571191998</v>
      </c>
      <c r="C15" s="819">
        <v>1822932.93093655</v>
      </c>
      <c r="D15" s="820">
        <v>1629967.96632667</v>
      </c>
      <c r="E15" s="821">
        <v>88974.203389710005</v>
      </c>
      <c r="F15" s="819">
        <v>265249.92549380998</v>
      </c>
      <c r="G15" s="654" t="s">
        <v>11</v>
      </c>
    </row>
    <row r="16" spans="1:7" s="356" customFormat="1" ht="34.700000000000003" customHeight="1">
      <c r="A16" s="653" t="s">
        <v>887</v>
      </c>
      <c r="B16" s="819">
        <v>239941.49826821001</v>
      </c>
      <c r="C16" s="819">
        <v>182108.73413972999</v>
      </c>
      <c r="D16" s="820">
        <v>201680.05466297001</v>
      </c>
      <c r="E16" s="821">
        <v>42618.794882729999</v>
      </c>
      <c r="F16" s="819">
        <v>29312.957107760001</v>
      </c>
      <c r="G16" s="654" t="s">
        <v>478</v>
      </c>
    </row>
    <row r="17" spans="1:7" s="356" customFormat="1" ht="22.35" customHeight="1">
      <c r="A17" s="653" t="s">
        <v>358</v>
      </c>
      <c r="B17" s="819">
        <v>4580000</v>
      </c>
      <c r="C17" s="819">
        <v>4000000</v>
      </c>
      <c r="D17" s="820">
        <v>5600000</v>
      </c>
      <c r="E17" s="821">
        <v>1000000</v>
      </c>
      <c r="F17" s="819">
        <v>1000000</v>
      </c>
      <c r="G17" s="654" t="s">
        <v>888</v>
      </c>
    </row>
    <row r="18" spans="1:7" s="356" customFormat="1" ht="21.95" customHeight="1">
      <c r="A18" s="647" t="s">
        <v>106</v>
      </c>
      <c r="B18" s="817">
        <v>21532543.314361501</v>
      </c>
      <c r="C18" s="817">
        <v>26760000.294975899</v>
      </c>
      <c r="D18" s="817">
        <v>30318236.458797801</v>
      </c>
      <c r="E18" s="818">
        <v>4146133.51888865</v>
      </c>
      <c r="F18" s="817">
        <v>4380234.7997697499</v>
      </c>
      <c r="G18" s="648" t="s">
        <v>2993</v>
      </c>
    </row>
    <row r="19" spans="1:7" s="356" customFormat="1" ht="34.700000000000003" customHeight="1">
      <c r="A19" s="655" t="s">
        <v>889</v>
      </c>
      <c r="B19" s="822">
        <v>1211805.6529756</v>
      </c>
      <c r="C19" s="822">
        <v>1489124.1291602601</v>
      </c>
      <c r="D19" s="822">
        <v>1766404.24686969</v>
      </c>
      <c r="E19" s="823">
        <v>272338.79940939002</v>
      </c>
      <c r="F19" s="822">
        <v>285493.39439179999</v>
      </c>
      <c r="G19" s="652" t="s">
        <v>132</v>
      </c>
    </row>
    <row r="20" spans="1:7" s="356" customFormat="1" ht="21.4" customHeight="1">
      <c r="A20" s="655" t="s">
        <v>87</v>
      </c>
      <c r="B20" s="822">
        <v>1112807.1085043501</v>
      </c>
      <c r="C20" s="822">
        <v>1169572.16153187</v>
      </c>
      <c r="D20" s="822">
        <v>1184492.0935871</v>
      </c>
      <c r="E20" s="823">
        <v>131322.16159437</v>
      </c>
      <c r="F20" s="822">
        <v>92355.081104829995</v>
      </c>
      <c r="G20" s="652" t="s">
        <v>41</v>
      </c>
    </row>
    <row r="21" spans="1:7" s="356" customFormat="1" ht="58.15" customHeight="1">
      <c r="A21" s="655" t="s">
        <v>890</v>
      </c>
      <c r="B21" s="822">
        <v>1327771.1065046401</v>
      </c>
      <c r="C21" s="822">
        <v>1611950.54594266</v>
      </c>
      <c r="D21" s="822">
        <v>1670629.2641638899</v>
      </c>
      <c r="E21" s="823">
        <v>186203.1891976</v>
      </c>
      <c r="F21" s="822">
        <v>202194.86561092001</v>
      </c>
      <c r="G21" s="652" t="s">
        <v>268</v>
      </c>
    </row>
    <row r="22" spans="1:7" s="356" customFormat="1" ht="21.4" customHeight="1">
      <c r="A22" s="655" t="s">
        <v>38</v>
      </c>
      <c r="B22" s="822">
        <v>4523124.9323393498</v>
      </c>
      <c r="C22" s="822">
        <v>5807649.5126142902</v>
      </c>
      <c r="D22" s="822">
        <v>6707200.1543724798</v>
      </c>
      <c r="E22" s="823">
        <v>787742.03166145005</v>
      </c>
      <c r="F22" s="822">
        <v>928060.95736443996</v>
      </c>
      <c r="G22" s="652" t="s">
        <v>39</v>
      </c>
    </row>
    <row r="23" spans="1:7" s="356" customFormat="1" ht="21.4" customHeight="1">
      <c r="A23" s="655" t="s">
        <v>289</v>
      </c>
      <c r="B23" s="822">
        <v>2111812.33107907</v>
      </c>
      <c r="C23" s="822">
        <v>2503067.5966585102</v>
      </c>
      <c r="D23" s="822">
        <v>2499780.1610033</v>
      </c>
      <c r="E23" s="823">
        <v>603112.07746716996</v>
      </c>
      <c r="F23" s="822">
        <v>388977.41207394999</v>
      </c>
      <c r="G23" s="652" t="s">
        <v>290</v>
      </c>
    </row>
    <row r="24" spans="1:7" s="356" customFormat="1" ht="33.6" customHeight="1">
      <c r="A24" s="655" t="s">
        <v>891</v>
      </c>
      <c r="B24" s="822">
        <v>4495958.6999689396</v>
      </c>
      <c r="C24" s="822">
        <v>5283759.0606499901</v>
      </c>
      <c r="D24" s="822">
        <v>6034950.0646193204</v>
      </c>
      <c r="E24" s="823">
        <v>980048.09660166001</v>
      </c>
      <c r="F24" s="822">
        <v>1086759.34596252</v>
      </c>
      <c r="G24" s="652" t="s">
        <v>25</v>
      </c>
    </row>
    <row r="25" spans="1:7" s="356" customFormat="1" ht="33.6" customHeight="1">
      <c r="A25" s="655" t="s">
        <v>55</v>
      </c>
      <c r="B25" s="822">
        <v>1305823.6902977501</v>
      </c>
      <c r="C25" s="822">
        <v>1917632.43162165</v>
      </c>
      <c r="D25" s="822">
        <v>2380383.0830338299</v>
      </c>
      <c r="E25" s="823">
        <v>107165.46339654</v>
      </c>
      <c r="F25" s="822">
        <v>160451.77877271001</v>
      </c>
      <c r="G25" s="652" t="s">
        <v>438</v>
      </c>
    </row>
    <row r="26" spans="1:7" s="356" customFormat="1" ht="33.6" customHeight="1">
      <c r="A26" s="655" t="s">
        <v>385</v>
      </c>
      <c r="B26" s="822">
        <v>689905.57946762</v>
      </c>
      <c r="C26" s="822">
        <v>877497.76466548</v>
      </c>
      <c r="D26" s="822">
        <v>1003471.79650759</v>
      </c>
      <c r="E26" s="823">
        <v>118566.37706239001</v>
      </c>
      <c r="F26" s="822">
        <v>153173.14451503</v>
      </c>
      <c r="G26" s="652" t="s">
        <v>444</v>
      </c>
    </row>
    <row r="27" spans="1:7" s="356" customFormat="1" ht="33.6" customHeight="1">
      <c r="A27" s="655" t="s">
        <v>892</v>
      </c>
      <c r="B27" s="822">
        <v>225517.89892243</v>
      </c>
      <c r="C27" s="822">
        <v>343550.37389042001</v>
      </c>
      <c r="D27" s="822">
        <v>434088.46709488</v>
      </c>
      <c r="E27" s="823">
        <v>27976.824325500002</v>
      </c>
      <c r="F27" s="822">
        <v>38083.38022598</v>
      </c>
      <c r="G27" s="652" t="s">
        <v>334</v>
      </c>
    </row>
    <row r="28" spans="1:7" s="356" customFormat="1" ht="70.349999999999994" customHeight="1">
      <c r="A28" s="655" t="s">
        <v>608</v>
      </c>
      <c r="B28" s="822">
        <v>816465.81756986002</v>
      </c>
      <c r="C28" s="822">
        <v>986080.03881891002</v>
      </c>
      <c r="D28" s="822">
        <v>1041493.89346163</v>
      </c>
      <c r="E28" s="823">
        <v>135085.05137206</v>
      </c>
      <c r="F28" s="822">
        <v>184787.8011788</v>
      </c>
      <c r="G28" s="652" t="s">
        <v>893</v>
      </c>
    </row>
    <row r="29" spans="1:7" s="356" customFormat="1" ht="45.95" customHeight="1">
      <c r="A29" s="655" t="s">
        <v>894</v>
      </c>
      <c r="B29" s="822">
        <v>111375.41051496001</v>
      </c>
      <c r="C29" s="822">
        <v>106051.45352374999</v>
      </c>
      <c r="D29" s="822">
        <v>222978.61794244</v>
      </c>
      <c r="E29" s="823">
        <v>7602.4199947999996</v>
      </c>
      <c r="F29" s="822">
        <v>5823.8247780700003</v>
      </c>
      <c r="G29" s="652" t="s">
        <v>895</v>
      </c>
    </row>
    <row r="30" spans="1:7" s="356" customFormat="1" ht="21.4" customHeight="1">
      <c r="A30" s="655" t="s">
        <v>216</v>
      </c>
      <c r="B30" s="822">
        <v>1362000.9165584601</v>
      </c>
      <c r="C30" s="822">
        <v>1733968.81872412</v>
      </c>
      <c r="D30" s="822">
        <v>2162136.8728820099</v>
      </c>
      <c r="E30" s="823">
        <v>173270.95578228001</v>
      </c>
      <c r="F30" s="822">
        <v>225108.03522548001</v>
      </c>
      <c r="G30" s="652" t="s">
        <v>896</v>
      </c>
    </row>
    <row r="31" spans="1:7" s="356" customFormat="1" ht="21.4" customHeight="1">
      <c r="A31" s="655" t="s">
        <v>541</v>
      </c>
      <c r="B31" s="822">
        <v>740201.37682753999</v>
      </c>
      <c r="C31" s="822">
        <v>1064447.4095264</v>
      </c>
      <c r="D31" s="822">
        <v>977898.56041107001</v>
      </c>
      <c r="E31" s="823">
        <v>175311.99535809</v>
      </c>
      <c r="F31" s="822">
        <v>96741.010550999999</v>
      </c>
      <c r="G31" s="652" t="s">
        <v>897</v>
      </c>
    </row>
    <row r="32" spans="1:7" s="356" customFormat="1" ht="21.4" customHeight="1">
      <c r="A32" s="655" t="s">
        <v>898</v>
      </c>
      <c r="B32" s="822">
        <v>1357551.7838309801</v>
      </c>
      <c r="C32" s="822">
        <v>1865648.99764759</v>
      </c>
      <c r="D32" s="822">
        <v>2232329.1828485699</v>
      </c>
      <c r="E32" s="823">
        <v>440388.07566535001</v>
      </c>
      <c r="F32" s="822">
        <v>532224.76801422006</v>
      </c>
      <c r="G32" s="652" t="s">
        <v>899</v>
      </c>
    </row>
    <row r="33" spans="1:7" s="356" customFormat="1" ht="21.4" customHeight="1">
      <c r="A33" s="655" t="s">
        <v>500</v>
      </c>
      <c r="B33" s="822">
        <v>140421.00899999999</v>
      </c>
      <c r="C33" s="824" t="s">
        <v>487</v>
      </c>
      <c r="D33" s="824" t="s">
        <v>487</v>
      </c>
      <c r="E33" s="825" t="s">
        <v>487</v>
      </c>
      <c r="F33" s="824" t="s">
        <v>487</v>
      </c>
      <c r="G33" s="652" t="s">
        <v>900</v>
      </c>
    </row>
    <row r="34" spans="1:7" s="356" customFormat="1" ht="34.15" customHeight="1">
      <c r="A34" s="647" t="s">
        <v>603</v>
      </c>
      <c r="B34" s="817">
        <v>592680.34410270001</v>
      </c>
      <c r="C34" s="817">
        <v>466441.74364584999</v>
      </c>
      <c r="D34" s="817">
        <v>198408.5544921</v>
      </c>
      <c r="E34" s="818">
        <v>41509.118974370002</v>
      </c>
      <c r="F34" s="817">
        <v>12537.67338892</v>
      </c>
      <c r="G34" s="648" t="s">
        <v>2994</v>
      </c>
    </row>
    <row r="35" spans="1:7" s="356" customFormat="1" ht="22.35" customHeight="1">
      <c r="A35" s="653" t="s">
        <v>901</v>
      </c>
      <c r="B35" s="819">
        <v>742434.12621048</v>
      </c>
      <c r="C35" s="819">
        <v>712385.40179810999</v>
      </c>
      <c r="D35" s="820">
        <v>519749.13186144002</v>
      </c>
      <c r="E35" s="821">
        <v>51209.170112</v>
      </c>
      <c r="F35" s="819">
        <v>25137.484799999998</v>
      </c>
      <c r="G35" s="654" t="s">
        <v>902</v>
      </c>
    </row>
    <row r="36" spans="1:7" s="356" customFormat="1" ht="22.35" customHeight="1">
      <c r="A36" s="653" t="s">
        <v>903</v>
      </c>
      <c r="B36" s="819">
        <v>149753.78210777999</v>
      </c>
      <c r="C36" s="819">
        <v>245943.65815226</v>
      </c>
      <c r="D36" s="820">
        <v>321340.57736934</v>
      </c>
      <c r="E36" s="821">
        <v>9700.0511376300001</v>
      </c>
      <c r="F36" s="819">
        <v>12599.81141108</v>
      </c>
      <c r="G36" s="654" t="s">
        <v>904</v>
      </c>
    </row>
    <row r="37" spans="1:7" s="356" customFormat="1" ht="46.35" customHeight="1">
      <c r="A37" s="647" t="s">
        <v>2005</v>
      </c>
      <c r="B37" s="817">
        <v>292001.58021806</v>
      </c>
      <c r="C37" s="817">
        <v>501904.69625404</v>
      </c>
      <c r="D37" s="817">
        <v>201561.80800379001</v>
      </c>
      <c r="E37" s="818">
        <v>21104.662627139998</v>
      </c>
      <c r="F37" s="817">
        <v>68054.291793640004</v>
      </c>
      <c r="G37" s="648" t="s">
        <v>2995</v>
      </c>
    </row>
    <row r="38" spans="1:7" s="356" customFormat="1" ht="34.700000000000003" customHeight="1">
      <c r="A38" s="653" t="s">
        <v>907</v>
      </c>
      <c r="B38" s="819">
        <v>293189.2800724</v>
      </c>
      <c r="C38" s="819">
        <v>503365.10263327998</v>
      </c>
      <c r="D38" s="820">
        <v>202951.31630879999</v>
      </c>
      <c r="E38" s="821">
        <v>21281.567745249999</v>
      </c>
      <c r="F38" s="819">
        <v>68246.712987039995</v>
      </c>
      <c r="G38" s="654" t="s">
        <v>908</v>
      </c>
    </row>
    <row r="39" spans="1:7" s="356" customFormat="1" ht="34.700000000000003" customHeight="1">
      <c r="A39" s="653" t="s">
        <v>905</v>
      </c>
      <c r="B39" s="819">
        <v>1187.69985434</v>
      </c>
      <c r="C39" s="819">
        <v>1460.40637924</v>
      </c>
      <c r="D39" s="820">
        <v>1389.50830501</v>
      </c>
      <c r="E39" s="821">
        <v>176.90511810999999</v>
      </c>
      <c r="F39" s="819">
        <v>192.42119339999999</v>
      </c>
      <c r="G39" s="654" t="s">
        <v>906</v>
      </c>
    </row>
    <row r="40" spans="1:7" s="356" customFormat="1" ht="34.15" customHeight="1">
      <c r="A40" s="647" t="s">
        <v>2006</v>
      </c>
      <c r="B40" s="817">
        <v>-2169124.7356321202</v>
      </c>
      <c r="C40" s="817">
        <v>-2811100.5949108</v>
      </c>
      <c r="D40" s="817">
        <v>-3586041.8537307698</v>
      </c>
      <c r="E40" s="818">
        <v>15542.76594322</v>
      </c>
      <c r="F40" s="817">
        <v>560485.86500789004</v>
      </c>
      <c r="G40" s="648" t="s">
        <v>2996</v>
      </c>
    </row>
    <row r="41" spans="1:7" s="356" customFormat="1" ht="46.35" customHeight="1">
      <c r="A41" s="647" t="s">
        <v>2007</v>
      </c>
      <c r="B41" s="817">
        <v>-8370502.2609110503</v>
      </c>
      <c r="C41" s="817">
        <v>-8454245.4548096191</v>
      </c>
      <c r="D41" s="817">
        <v>-10784415.598412</v>
      </c>
      <c r="E41" s="818">
        <v>-1090893.9449242901</v>
      </c>
      <c r="F41" s="817">
        <v>-558145.66341104999</v>
      </c>
      <c r="G41" s="648" t="s">
        <v>2997</v>
      </c>
    </row>
    <row r="42" spans="1:7" s="356" customFormat="1" ht="58.7" customHeight="1">
      <c r="A42" s="647" t="s">
        <v>2095</v>
      </c>
      <c r="B42" s="817">
        <v>2169124.7356321202</v>
      </c>
      <c r="C42" s="817">
        <v>2811100.5949108</v>
      </c>
      <c r="D42" s="817">
        <v>3586041.8537307698</v>
      </c>
      <c r="E42" s="818">
        <v>-15542.76594322</v>
      </c>
      <c r="F42" s="817">
        <v>-560485.86500789004</v>
      </c>
      <c r="G42" s="648" t="s">
        <v>2096</v>
      </c>
    </row>
    <row r="43" spans="1:7" s="356" customFormat="1" ht="21.4" customHeight="1">
      <c r="A43" s="656" t="s">
        <v>463</v>
      </c>
      <c r="B43" s="826">
        <v>2312930.2485232698</v>
      </c>
      <c r="C43" s="826">
        <v>3221830.7022977499</v>
      </c>
      <c r="D43" s="826">
        <v>3293971.05498533</v>
      </c>
      <c r="E43" s="827">
        <v>67576.347696530007</v>
      </c>
      <c r="F43" s="826">
        <v>-519102.66030991002</v>
      </c>
      <c r="G43" s="657" t="s">
        <v>909</v>
      </c>
    </row>
    <row r="44" spans="1:7" s="356" customFormat="1" ht="21.4" customHeight="1">
      <c r="A44" s="655" t="s">
        <v>910</v>
      </c>
      <c r="B44" s="822">
        <v>3925847.9596232702</v>
      </c>
      <c r="C44" s="822">
        <v>5179541.7250977503</v>
      </c>
      <c r="D44" s="822">
        <v>5785457.6426853295</v>
      </c>
      <c r="E44" s="823">
        <v>737219.58149652998</v>
      </c>
      <c r="F44" s="822">
        <v>221927.57149008999</v>
      </c>
      <c r="G44" s="658" t="s">
        <v>911</v>
      </c>
    </row>
    <row r="45" spans="1:7" s="356" customFormat="1" ht="21.4" customHeight="1">
      <c r="A45" s="655" t="s">
        <v>912</v>
      </c>
      <c r="B45" s="822">
        <v>1612917.7111</v>
      </c>
      <c r="C45" s="822">
        <v>1957711.0227999999</v>
      </c>
      <c r="D45" s="822">
        <v>2491486.5877</v>
      </c>
      <c r="E45" s="823">
        <v>669643.23380000005</v>
      </c>
      <c r="F45" s="822">
        <v>741030.23179999995</v>
      </c>
      <c r="G45" s="658" t="s">
        <v>913</v>
      </c>
    </row>
    <row r="46" spans="1:7" s="356" customFormat="1" ht="21.4" customHeight="1">
      <c r="A46" s="656" t="s">
        <v>223</v>
      </c>
      <c r="B46" s="826">
        <v>-143805.51289114999</v>
      </c>
      <c r="C46" s="826">
        <v>-410730.10738695</v>
      </c>
      <c r="D46" s="826">
        <v>292070.79874544003</v>
      </c>
      <c r="E46" s="827">
        <v>-83119.113639749994</v>
      </c>
      <c r="F46" s="826">
        <v>-41383.20469798</v>
      </c>
      <c r="G46" s="657" t="s">
        <v>914</v>
      </c>
    </row>
    <row r="47" spans="1:7" s="356" customFormat="1" ht="21.4" customHeight="1">
      <c r="A47" s="655" t="s">
        <v>910</v>
      </c>
      <c r="B47" s="822">
        <v>65965.372600000002</v>
      </c>
      <c r="C47" s="822">
        <v>251872.158284</v>
      </c>
      <c r="D47" s="822">
        <v>1447223.4650981601</v>
      </c>
      <c r="E47" s="823">
        <v>11429.7606</v>
      </c>
      <c r="F47" s="822">
        <v>65311.786650000002</v>
      </c>
      <c r="G47" s="658" t="s">
        <v>911</v>
      </c>
    </row>
    <row r="48" spans="1:7" s="356" customFormat="1" ht="21.4" customHeight="1">
      <c r="A48" s="659" t="s">
        <v>912</v>
      </c>
      <c r="B48" s="828">
        <v>209770.88549114999</v>
      </c>
      <c r="C48" s="828">
        <v>662602.26567094994</v>
      </c>
      <c r="D48" s="828">
        <v>1155152.66635272</v>
      </c>
      <c r="E48" s="829">
        <v>94548.874239750003</v>
      </c>
      <c r="F48" s="828">
        <v>106694.99134798</v>
      </c>
      <c r="G48" s="660" t="s">
        <v>913</v>
      </c>
    </row>
    <row r="49" spans="1:8" s="356" customFormat="1" ht="299.64999999999998" customHeight="1">
      <c r="B49" s="830"/>
      <c r="C49" s="830"/>
      <c r="D49" s="830"/>
      <c r="E49" s="830"/>
      <c r="F49" s="830"/>
    </row>
    <row r="50" spans="1:8" s="356" customFormat="1" ht="35.1" customHeight="1">
      <c r="A50" s="954"/>
      <c r="B50" s="954"/>
      <c r="C50" s="954"/>
      <c r="D50" s="954"/>
      <c r="E50" s="954"/>
      <c r="F50" s="954"/>
      <c r="G50" s="954"/>
      <c r="H50" s="954"/>
    </row>
    <row r="51" spans="1:8" s="356" customFormat="1" ht="59.65" customHeight="1"/>
  </sheetData>
  <customSheetViews>
    <customSheetView guid="{CEB12AB2-2B7C-47EA-8993-91B31C172525}" scale="85" showPageBreaks="1" printArea="1" view="pageBreakPreview" topLeftCell="A28">
      <selection activeCell="G42" sqref="G42"/>
      <colBreaks count="1" manualBreakCount="1">
        <brk id="6" max="47" man="1"/>
      </colBreaks>
      <pageMargins left="0.43307086614173229" right="0.23622047244094491" top="0.39370078740157483" bottom="0.27559055118110237" header="0.51181102362204722" footer="0.39370078740157483"/>
      <pageSetup paperSize="9" scale="64" orientation="portrait" r:id="rId1"/>
      <headerFooter alignWithMargins="0"/>
    </customSheetView>
    <customSheetView guid="{69687417-BF2D-41EA-9F0C-3ABCA36AC0DF}" scale="85" showPageBreaks="1" printArea="1" view="pageBreakPreview" topLeftCell="A28">
      <selection activeCell="G42" sqref="G42"/>
      <colBreaks count="1" manualBreakCount="1">
        <brk id="6" max="47" man="1"/>
      </colBreaks>
      <pageMargins left="0.43307086614173229" right="0.23622047244094491" top="0.39370078740157483" bottom="0.27559055118110237" header="0.51181102362204722" footer="0.39370078740157483"/>
      <pageSetup paperSize="9" scale="64" orientation="portrait" r:id="rId2"/>
      <headerFooter alignWithMargins="0"/>
    </customSheetView>
  </customSheetViews>
  <mergeCells count="13">
    <mergeCell ref="A50:H50"/>
    <mergeCell ref="A1:D1"/>
    <mergeCell ref="A2:D2"/>
    <mergeCell ref="A3:D4"/>
    <mergeCell ref="A5:A6"/>
    <mergeCell ref="B5:B6"/>
    <mergeCell ref="C5:C6"/>
    <mergeCell ref="D5:E5"/>
    <mergeCell ref="E1:G1"/>
    <mergeCell ref="E2:G2"/>
    <mergeCell ref="E3:G4"/>
    <mergeCell ref="F5:F6"/>
    <mergeCell ref="G5:G6"/>
  </mergeCells>
  <phoneticPr fontId="0" type="noConversion"/>
  <printOptions horizontalCentered="1"/>
  <pageMargins left="3.937007874015748E-2" right="3.937007874015748E-2" top="0.39370078740157483" bottom="0.27559055118110237" header="0.51181102362204722" footer="0.39370078740157483"/>
  <pageSetup paperSize="9" scale="56" orientation="portrait" r:id="rId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275"/>
  <sheetViews>
    <sheetView showGridLines="0" zoomScale="85" zoomScaleNormal="85" zoomScaleSheetLayoutView="100" workbookViewId="0">
      <selection activeCell="F9" sqref="F9:F273"/>
    </sheetView>
  </sheetViews>
  <sheetFormatPr defaultRowHeight="12.75"/>
  <cols>
    <col min="1" max="1" width="14.7109375" style="377" customWidth="1"/>
    <col min="2" max="2" width="13.7109375" style="377" customWidth="1"/>
    <col min="3" max="3" width="17.5703125" style="377" customWidth="1"/>
    <col min="4" max="4" width="15" style="377" customWidth="1"/>
    <col min="5" max="5" width="42.7109375" style="377" customWidth="1"/>
    <col min="6" max="6" width="19.140625" style="377" customWidth="1"/>
    <col min="7" max="7" width="42.7109375" style="377" customWidth="1"/>
    <col min="8" max="8" width="4.85546875" style="377" customWidth="1"/>
    <col min="9" max="16384" width="9.140625" style="377"/>
  </cols>
  <sheetData>
    <row r="1" spans="1:7" s="54" customFormat="1" ht="18.600000000000001" customHeight="1">
      <c r="A1" s="618" t="s">
        <v>1095</v>
      </c>
      <c r="B1" s="592"/>
      <c r="C1" s="592"/>
      <c r="D1" s="592"/>
      <c r="E1" s="592"/>
      <c r="F1" s="592"/>
      <c r="G1" s="619" t="s">
        <v>119</v>
      </c>
    </row>
    <row r="2" spans="1:7" s="54" customFormat="1" ht="9" customHeight="1">
      <c r="A2" s="592"/>
      <c r="B2" s="592"/>
      <c r="C2" s="592"/>
      <c r="D2" s="592"/>
      <c r="E2" s="592"/>
      <c r="F2" s="592"/>
      <c r="G2" s="592"/>
    </row>
    <row r="3" spans="1:7" s="54" customFormat="1" ht="41.65" customHeight="1">
      <c r="A3" s="964" t="s">
        <v>1707</v>
      </c>
      <c r="B3" s="964"/>
      <c r="C3" s="964"/>
      <c r="D3" s="964"/>
      <c r="E3" s="964"/>
      <c r="F3" s="964"/>
      <c r="G3" s="964"/>
    </row>
    <row r="4" spans="1:7" s="54" customFormat="1" ht="8.4499999999999993" customHeight="1">
      <c r="A4" s="592"/>
      <c r="B4" s="592"/>
      <c r="C4" s="592"/>
      <c r="D4" s="592"/>
      <c r="E4" s="592"/>
      <c r="F4" s="592"/>
      <c r="G4" s="592"/>
    </row>
    <row r="5" spans="1:7" s="54" customFormat="1" ht="18.600000000000001" customHeight="1">
      <c r="A5" s="618" t="s">
        <v>124</v>
      </c>
      <c r="B5" s="592"/>
      <c r="C5" s="592"/>
      <c r="D5" s="592"/>
      <c r="E5" s="592"/>
      <c r="F5" s="592"/>
      <c r="G5" s="619" t="s">
        <v>363</v>
      </c>
    </row>
    <row r="6" spans="1:7" s="54" customFormat="1" ht="14.85" customHeight="1">
      <c r="A6" s="592"/>
      <c r="B6" s="592"/>
      <c r="C6" s="592"/>
      <c r="D6" s="592"/>
      <c r="E6" s="592"/>
      <c r="F6" s="592"/>
      <c r="G6" s="592"/>
    </row>
    <row r="7" spans="1:7" s="54" customFormat="1" ht="62.45" customHeight="1">
      <c r="A7" s="593" t="s">
        <v>1096</v>
      </c>
      <c r="B7" s="593" t="s">
        <v>1097</v>
      </c>
      <c r="C7" s="593" t="s">
        <v>1098</v>
      </c>
      <c r="D7" s="593" t="s">
        <v>1099</v>
      </c>
      <c r="E7" s="594" t="s">
        <v>380</v>
      </c>
      <c r="F7" s="595" t="s">
        <v>3181</v>
      </c>
      <c r="G7" s="594" t="s">
        <v>37</v>
      </c>
    </row>
    <row r="8" spans="1:7" s="54" customFormat="1" ht="25.5" customHeight="1">
      <c r="A8" s="594" t="s">
        <v>505</v>
      </c>
      <c r="B8" s="594" t="s">
        <v>185</v>
      </c>
      <c r="C8" s="594" t="s">
        <v>269</v>
      </c>
      <c r="D8" s="594" t="s">
        <v>457</v>
      </c>
      <c r="E8" s="594" t="s">
        <v>667</v>
      </c>
      <c r="F8" s="594" t="s">
        <v>484</v>
      </c>
      <c r="G8" s="594" t="s">
        <v>668</v>
      </c>
    </row>
    <row r="9" spans="1:7" s="54" customFormat="1" ht="15.75">
      <c r="A9" s="596"/>
      <c r="B9" s="596"/>
      <c r="C9" s="596"/>
      <c r="D9" s="596"/>
      <c r="E9" s="597" t="s">
        <v>1640</v>
      </c>
      <c r="F9" s="831">
        <v>5034104.8625646802</v>
      </c>
      <c r="G9" s="597" t="s">
        <v>1639</v>
      </c>
    </row>
    <row r="10" spans="1:7" s="54" customFormat="1" ht="15.75">
      <c r="A10" s="596"/>
      <c r="B10" s="596"/>
      <c r="C10" s="596"/>
      <c r="D10" s="596"/>
      <c r="E10" s="598" t="s">
        <v>74</v>
      </c>
      <c r="F10" s="832"/>
      <c r="G10" s="598" t="s">
        <v>298</v>
      </c>
    </row>
    <row r="11" spans="1:7" s="54" customFormat="1" ht="15.75">
      <c r="A11" s="596"/>
      <c r="B11" s="596"/>
      <c r="C11" s="596"/>
      <c r="D11" s="596"/>
      <c r="E11" s="597" t="s">
        <v>543</v>
      </c>
      <c r="F11" s="831">
        <v>5021312.6299601998</v>
      </c>
      <c r="G11" s="597" t="s">
        <v>530</v>
      </c>
    </row>
    <row r="12" spans="1:7" s="54" customFormat="1" ht="15.75">
      <c r="A12" s="599" t="s">
        <v>505</v>
      </c>
      <c r="B12" s="600" t="s">
        <v>1264</v>
      </c>
      <c r="C12" s="600" t="s">
        <v>1265</v>
      </c>
      <c r="D12" s="600" t="s">
        <v>1266</v>
      </c>
      <c r="E12" s="601" t="s">
        <v>191</v>
      </c>
      <c r="F12" s="833">
        <v>3726749.7473586299</v>
      </c>
      <c r="G12" s="601" t="s">
        <v>452</v>
      </c>
    </row>
    <row r="13" spans="1:7" s="54" customFormat="1" ht="15.75">
      <c r="A13" s="600" t="s">
        <v>1267</v>
      </c>
      <c r="B13" s="599" t="s">
        <v>1100</v>
      </c>
      <c r="C13" s="600" t="s">
        <v>1265</v>
      </c>
      <c r="D13" s="600" t="s">
        <v>1266</v>
      </c>
      <c r="E13" s="601" t="s">
        <v>669</v>
      </c>
      <c r="F13" s="833">
        <v>1429391.8191505701</v>
      </c>
      <c r="G13" s="601" t="s">
        <v>254</v>
      </c>
    </row>
    <row r="14" spans="1:7" s="54" customFormat="1" ht="15.75">
      <c r="A14" s="600" t="s">
        <v>1267</v>
      </c>
      <c r="B14" s="600" t="s">
        <v>1264</v>
      </c>
      <c r="C14" s="602" t="s">
        <v>505</v>
      </c>
      <c r="D14" s="600" t="s">
        <v>1266</v>
      </c>
      <c r="E14" s="603" t="s">
        <v>670</v>
      </c>
      <c r="F14" s="834">
        <v>928750.33117918996</v>
      </c>
      <c r="G14" s="603" t="s">
        <v>255</v>
      </c>
    </row>
    <row r="15" spans="1:7" s="54" customFormat="1" ht="51">
      <c r="A15" s="604" t="s">
        <v>505</v>
      </c>
      <c r="B15" s="605" t="s">
        <v>1100</v>
      </c>
      <c r="C15" s="605" t="s">
        <v>505</v>
      </c>
      <c r="D15" s="606" t="s">
        <v>1101</v>
      </c>
      <c r="E15" s="607" t="s">
        <v>1593</v>
      </c>
      <c r="F15" s="835">
        <v>696571.34940019995</v>
      </c>
      <c r="G15" s="607" t="s">
        <v>1594</v>
      </c>
    </row>
    <row r="16" spans="1:7" s="54" customFormat="1" ht="51">
      <c r="A16" s="608"/>
      <c r="B16" s="608"/>
      <c r="C16" s="608"/>
      <c r="D16" s="606" t="s">
        <v>1104</v>
      </c>
      <c r="E16" s="607" t="s">
        <v>1595</v>
      </c>
      <c r="F16" s="835">
        <v>232178.98177899001</v>
      </c>
      <c r="G16" s="607" t="s">
        <v>1596</v>
      </c>
    </row>
    <row r="17" spans="1:7" s="54" customFormat="1" ht="15.75">
      <c r="A17" s="600" t="s">
        <v>1267</v>
      </c>
      <c r="B17" s="600" t="s">
        <v>1264</v>
      </c>
      <c r="C17" s="602" t="s">
        <v>185</v>
      </c>
      <c r="D17" s="600" t="s">
        <v>1266</v>
      </c>
      <c r="E17" s="603" t="s">
        <v>672</v>
      </c>
      <c r="F17" s="834">
        <v>500641.48797138</v>
      </c>
      <c r="G17" s="603" t="s">
        <v>319</v>
      </c>
    </row>
    <row r="18" spans="1:7" s="54" customFormat="1" ht="25.5">
      <c r="A18" s="609"/>
      <c r="B18" s="608"/>
      <c r="C18" s="605" t="s">
        <v>185</v>
      </c>
      <c r="D18" s="606" t="s">
        <v>1100</v>
      </c>
      <c r="E18" s="607" t="s">
        <v>673</v>
      </c>
      <c r="F18" s="835">
        <v>344188.03289744997</v>
      </c>
      <c r="G18" s="607" t="s">
        <v>99</v>
      </c>
    </row>
    <row r="19" spans="1:7" s="54" customFormat="1" ht="25.5">
      <c r="A19" s="608"/>
      <c r="B19" s="608"/>
      <c r="C19" s="608"/>
      <c r="D19" s="606" t="s">
        <v>1268</v>
      </c>
      <c r="E19" s="607" t="s">
        <v>674</v>
      </c>
      <c r="F19" s="835">
        <v>154249.28729879999</v>
      </c>
      <c r="G19" s="607" t="s">
        <v>274</v>
      </c>
    </row>
    <row r="20" spans="1:7" s="54" customFormat="1" ht="38.25">
      <c r="A20" s="609"/>
      <c r="B20" s="608"/>
      <c r="C20" s="608"/>
      <c r="D20" s="606" t="s">
        <v>675</v>
      </c>
      <c r="E20" s="607" t="s">
        <v>676</v>
      </c>
      <c r="F20" s="835">
        <v>2204.1677751299999</v>
      </c>
      <c r="G20" s="607" t="s">
        <v>165</v>
      </c>
    </row>
    <row r="21" spans="1:7" s="54" customFormat="1" ht="15.75">
      <c r="A21" s="600" t="s">
        <v>1267</v>
      </c>
      <c r="B21" s="599" t="s">
        <v>1269</v>
      </c>
      <c r="C21" s="600" t="s">
        <v>1265</v>
      </c>
      <c r="D21" s="600" t="s">
        <v>1266</v>
      </c>
      <c r="E21" s="601" t="s">
        <v>677</v>
      </c>
      <c r="F21" s="833">
        <v>341000.68779301998</v>
      </c>
      <c r="G21" s="601" t="s">
        <v>36</v>
      </c>
    </row>
    <row r="22" spans="1:7" s="54" customFormat="1" ht="15.75">
      <c r="A22" s="600" t="s">
        <v>1267</v>
      </c>
      <c r="B22" s="600" t="s">
        <v>1264</v>
      </c>
      <c r="C22" s="602" t="s">
        <v>505</v>
      </c>
      <c r="D22" s="600" t="s">
        <v>1266</v>
      </c>
      <c r="E22" s="603" t="s">
        <v>395</v>
      </c>
      <c r="F22" s="834">
        <v>341000.68779301998</v>
      </c>
      <c r="G22" s="603" t="s">
        <v>36</v>
      </c>
    </row>
    <row r="23" spans="1:7" s="54" customFormat="1" ht="15.75">
      <c r="A23" s="608"/>
      <c r="B23" s="605" t="s">
        <v>1269</v>
      </c>
      <c r="C23" s="605" t="s">
        <v>505</v>
      </c>
      <c r="D23" s="606" t="s">
        <v>1100</v>
      </c>
      <c r="E23" s="607" t="s">
        <v>395</v>
      </c>
      <c r="F23" s="835">
        <v>341000.68779301998</v>
      </c>
      <c r="G23" s="607" t="s">
        <v>36</v>
      </c>
    </row>
    <row r="24" spans="1:7" s="54" customFormat="1" ht="15.75">
      <c r="A24" s="600" t="s">
        <v>1267</v>
      </c>
      <c r="B24" s="599" t="s">
        <v>671</v>
      </c>
      <c r="C24" s="600" t="s">
        <v>1265</v>
      </c>
      <c r="D24" s="600" t="s">
        <v>1266</v>
      </c>
      <c r="E24" s="601" t="s">
        <v>678</v>
      </c>
      <c r="F24" s="833">
        <v>160435.50378217999</v>
      </c>
      <c r="G24" s="601" t="s">
        <v>275</v>
      </c>
    </row>
    <row r="25" spans="1:7" s="54" customFormat="1" ht="15.75">
      <c r="A25" s="600" t="s">
        <v>1267</v>
      </c>
      <c r="B25" s="600" t="s">
        <v>1264</v>
      </c>
      <c r="C25" s="602" t="s">
        <v>505</v>
      </c>
      <c r="D25" s="600" t="s">
        <v>1266</v>
      </c>
      <c r="E25" s="603" t="s">
        <v>679</v>
      </c>
      <c r="F25" s="834">
        <v>152083.54998406</v>
      </c>
      <c r="G25" s="603" t="s">
        <v>276</v>
      </c>
    </row>
    <row r="26" spans="1:7" s="54" customFormat="1" ht="25.5">
      <c r="A26" s="609"/>
      <c r="B26" s="605" t="s">
        <v>671</v>
      </c>
      <c r="C26" s="605" t="s">
        <v>505</v>
      </c>
      <c r="D26" s="606" t="s">
        <v>1100</v>
      </c>
      <c r="E26" s="607" t="s">
        <v>680</v>
      </c>
      <c r="F26" s="835">
        <v>151464.05434430999</v>
      </c>
      <c r="G26" s="607" t="s">
        <v>64</v>
      </c>
    </row>
    <row r="27" spans="1:7" s="54" customFormat="1" ht="15.75">
      <c r="A27" s="608"/>
      <c r="B27" s="608"/>
      <c r="C27" s="608"/>
      <c r="D27" s="606" t="s">
        <v>1268</v>
      </c>
      <c r="E27" s="607" t="s">
        <v>681</v>
      </c>
      <c r="F27" s="835">
        <v>619.49563975000001</v>
      </c>
      <c r="G27" s="607" t="s">
        <v>94</v>
      </c>
    </row>
    <row r="28" spans="1:7" s="54" customFormat="1" ht="15.75">
      <c r="A28" s="600" t="s">
        <v>1267</v>
      </c>
      <c r="B28" s="600" t="s">
        <v>1264</v>
      </c>
      <c r="C28" s="602" t="s">
        <v>269</v>
      </c>
      <c r="D28" s="600" t="s">
        <v>1266</v>
      </c>
      <c r="E28" s="603" t="s">
        <v>344</v>
      </c>
      <c r="F28" s="834">
        <v>3867.9594412800002</v>
      </c>
      <c r="G28" s="603" t="s">
        <v>4</v>
      </c>
    </row>
    <row r="29" spans="1:7" s="54" customFormat="1" ht="15.75">
      <c r="A29" s="609"/>
      <c r="B29" s="608"/>
      <c r="C29" s="605" t="s">
        <v>269</v>
      </c>
      <c r="D29" s="606" t="s">
        <v>1268</v>
      </c>
      <c r="E29" s="607" t="s">
        <v>344</v>
      </c>
      <c r="F29" s="835">
        <v>3867.9594412800002</v>
      </c>
      <c r="G29" s="607" t="s">
        <v>4</v>
      </c>
    </row>
    <row r="30" spans="1:7" s="54" customFormat="1" ht="15.75">
      <c r="A30" s="600" t="s">
        <v>1267</v>
      </c>
      <c r="B30" s="600" t="s">
        <v>1264</v>
      </c>
      <c r="C30" s="602" t="s">
        <v>457</v>
      </c>
      <c r="D30" s="600" t="s">
        <v>1266</v>
      </c>
      <c r="E30" s="603" t="s">
        <v>683</v>
      </c>
      <c r="F30" s="834">
        <v>3713.7594910799999</v>
      </c>
      <c r="G30" s="603" t="s">
        <v>433</v>
      </c>
    </row>
    <row r="31" spans="1:7" s="54" customFormat="1" ht="25.5">
      <c r="A31" s="608"/>
      <c r="B31" s="608"/>
      <c r="C31" s="605" t="s">
        <v>457</v>
      </c>
      <c r="D31" s="606" t="s">
        <v>1100</v>
      </c>
      <c r="E31" s="607" t="s">
        <v>684</v>
      </c>
      <c r="F31" s="835">
        <v>385.22225957000001</v>
      </c>
      <c r="G31" s="607" t="s">
        <v>277</v>
      </c>
    </row>
    <row r="32" spans="1:7" s="54" customFormat="1" ht="25.5">
      <c r="A32" s="609"/>
      <c r="B32" s="608"/>
      <c r="C32" s="608"/>
      <c r="D32" s="606" t="s">
        <v>1268</v>
      </c>
      <c r="E32" s="607" t="s">
        <v>685</v>
      </c>
      <c r="F32" s="835">
        <v>3328.5372315099999</v>
      </c>
      <c r="G32" s="607" t="s">
        <v>394</v>
      </c>
    </row>
    <row r="33" spans="1:7" s="54" customFormat="1" ht="15.75">
      <c r="A33" s="600" t="s">
        <v>1267</v>
      </c>
      <c r="B33" s="600" t="s">
        <v>1264</v>
      </c>
      <c r="C33" s="602" t="s">
        <v>667</v>
      </c>
      <c r="D33" s="600" t="s">
        <v>1266</v>
      </c>
      <c r="E33" s="603" t="s">
        <v>686</v>
      </c>
      <c r="F33" s="834">
        <v>770.23486576000005</v>
      </c>
      <c r="G33" s="603" t="s">
        <v>75</v>
      </c>
    </row>
    <row r="34" spans="1:7" s="54" customFormat="1" ht="15.75">
      <c r="A34" s="608"/>
      <c r="B34" s="608"/>
      <c r="C34" s="605" t="s">
        <v>667</v>
      </c>
      <c r="D34" s="606" t="s">
        <v>1100</v>
      </c>
      <c r="E34" s="607" t="s">
        <v>686</v>
      </c>
      <c r="F34" s="835">
        <v>770.23486576000005</v>
      </c>
      <c r="G34" s="607" t="s">
        <v>75</v>
      </c>
    </row>
    <row r="35" spans="1:7" s="54" customFormat="1" ht="26.25">
      <c r="A35" s="600" t="s">
        <v>1267</v>
      </c>
      <c r="B35" s="599" t="s">
        <v>675</v>
      </c>
      <c r="C35" s="600" t="s">
        <v>1265</v>
      </c>
      <c r="D35" s="600" t="s">
        <v>1266</v>
      </c>
      <c r="E35" s="601" t="s">
        <v>687</v>
      </c>
      <c r="F35" s="833">
        <v>1550880.51032133</v>
      </c>
      <c r="G35" s="601" t="s">
        <v>338</v>
      </c>
    </row>
    <row r="36" spans="1:7" s="54" customFormat="1" ht="15.75">
      <c r="A36" s="600" t="s">
        <v>1267</v>
      </c>
      <c r="B36" s="600" t="s">
        <v>1264</v>
      </c>
      <c r="C36" s="602" t="s">
        <v>505</v>
      </c>
      <c r="D36" s="600" t="s">
        <v>1266</v>
      </c>
      <c r="E36" s="603" t="s">
        <v>688</v>
      </c>
      <c r="F36" s="834">
        <v>1105855.506697</v>
      </c>
      <c r="G36" s="603" t="s">
        <v>1270</v>
      </c>
    </row>
    <row r="37" spans="1:7" s="54" customFormat="1" ht="51">
      <c r="A37" s="609"/>
      <c r="B37" s="605" t="s">
        <v>675</v>
      </c>
      <c r="C37" s="605" t="s">
        <v>505</v>
      </c>
      <c r="D37" s="606" t="s">
        <v>1100</v>
      </c>
      <c r="E37" s="607" t="s">
        <v>1141</v>
      </c>
      <c r="F37" s="835">
        <v>588316.42544127</v>
      </c>
      <c r="G37" s="607" t="s">
        <v>13</v>
      </c>
    </row>
    <row r="38" spans="1:7" s="54" customFormat="1" ht="76.5">
      <c r="A38" s="608"/>
      <c r="B38" s="608"/>
      <c r="C38" s="608"/>
      <c r="D38" s="606" t="s">
        <v>1268</v>
      </c>
      <c r="E38" s="607" t="s">
        <v>1271</v>
      </c>
      <c r="F38" s="835">
        <v>269675.69688599999</v>
      </c>
      <c r="G38" s="607" t="s">
        <v>1272</v>
      </c>
    </row>
    <row r="39" spans="1:7" s="54" customFormat="1" ht="15.75">
      <c r="A39" s="609"/>
      <c r="B39" s="608"/>
      <c r="C39" s="608"/>
      <c r="D39" s="606" t="s">
        <v>671</v>
      </c>
      <c r="E39" s="607" t="s">
        <v>689</v>
      </c>
      <c r="F39" s="835">
        <v>52040.042732540001</v>
      </c>
      <c r="G39" s="607" t="s">
        <v>207</v>
      </c>
    </row>
    <row r="40" spans="1:7" s="54" customFormat="1" ht="63.75">
      <c r="A40" s="608"/>
      <c r="B40" s="608"/>
      <c r="C40" s="608"/>
      <c r="D40" s="606" t="s">
        <v>1103</v>
      </c>
      <c r="E40" s="607" t="s">
        <v>1273</v>
      </c>
      <c r="F40" s="835">
        <v>533.09974871999998</v>
      </c>
      <c r="G40" s="607" t="s">
        <v>968</v>
      </c>
    </row>
    <row r="41" spans="1:7" s="54" customFormat="1" ht="38.25">
      <c r="A41" s="609"/>
      <c r="B41" s="608"/>
      <c r="C41" s="608"/>
      <c r="D41" s="606" t="s">
        <v>1274</v>
      </c>
      <c r="E41" s="607" t="s">
        <v>1275</v>
      </c>
      <c r="F41" s="835">
        <v>181953.04028468</v>
      </c>
      <c r="G41" s="607" t="s">
        <v>1142</v>
      </c>
    </row>
    <row r="42" spans="1:7" s="54" customFormat="1" ht="51">
      <c r="A42" s="608"/>
      <c r="B42" s="608"/>
      <c r="C42" s="608"/>
      <c r="D42" s="606" t="s">
        <v>1305</v>
      </c>
      <c r="E42" s="607" t="s">
        <v>2010</v>
      </c>
      <c r="F42" s="835">
        <v>13337.201603789999</v>
      </c>
      <c r="G42" s="607" t="s">
        <v>2011</v>
      </c>
    </row>
    <row r="43" spans="1:7" s="54" customFormat="1" ht="15.75">
      <c r="A43" s="600" t="s">
        <v>1267</v>
      </c>
      <c r="B43" s="600" t="s">
        <v>1264</v>
      </c>
      <c r="C43" s="602" t="s">
        <v>185</v>
      </c>
      <c r="D43" s="600" t="s">
        <v>1266</v>
      </c>
      <c r="E43" s="603" t="s">
        <v>494</v>
      </c>
      <c r="F43" s="834">
        <v>138324.23608584001</v>
      </c>
      <c r="G43" s="603" t="s">
        <v>65</v>
      </c>
    </row>
    <row r="44" spans="1:7" s="54" customFormat="1" ht="38.25" customHeight="1">
      <c r="A44" s="609"/>
      <c r="B44" s="608"/>
      <c r="C44" s="605" t="s">
        <v>185</v>
      </c>
      <c r="D44" s="606" t="s">
        <v>1276</v>
      </c>
      <c r="E44" s="607" t="s">
        <v>1277</v>
      </c>
      <c r="F44" s="835">
        <v>17279.517059500002</v>
      </c>
      <c r="G44" s="607" t="s">
        <v>970</v>
      </c>
    </row>
    <row r="45" spans="1:7" s="54" customFormat="1" ht="76.5">
      <c r="A45" s="608"/>
      <c r="B45" s="608"/>
      <c r="C45" s="608"/>
      <c r="D45" s="606" t="s">
        <v>1278</v>
      </c>
      <c r="E45" s="607" t="s">
        <v>2048</v>
      </c>
      <c r="F45" s="835">
        <v>33323.157621999999</v>
      </c>
      <c r="G45" s="607" t="s">
        <v>2049</v>
      </c>
    </row>
    <row r="46" spans="1:7" s="54" customFormat="1" ht="38.25">
      <c r="A46" s="609"/>
      <c r="B46" s="608"/>
      <c r="C46" s="608"/>
      <c r="D46" s="606" t="s">
        <v>1279</v>
      </c>
      <c r="E46" s="607" t="s">
        <v>1280</v>
      </c>
      <c r="F46" s="835">
        <v>4106.5057580000002</v>
      </c>
      <c r="G46" s="607" t="s">
        <v>971</v>
      </c>
    </row>
    <row r="47" spans="1:7" s="54" customFormat="1" ht="63.75">
      <c r="A47" s="608"/>
      <c r="B47" s="608"/>
      <c r="C47" s="608"/>
      <c r="D47" s="606" t="s">
        <v>1281</v>
      </c>
      <c r="E47" s="607" t="s">
        <v>1282</v>
      </c>
      <c r="F47" s="835">
        <v>2782.2992432199999</v>
      </c>
      <c r="G47" s="607" t="s">
        <v>1283</v>
      </c>
    </row>
    <row r="48" spans="1:7" s="54" customFormat="1" ht="51">
      <c r="A48" s="609"/>
      <c r="B48" s="608"/>
      <c r="C48" s="608"/>
      <c r="D48" s="606" t="s">
        <v>1284</v>
      </c>
      <c r="E48" s="607" t="s">
        <v>1285</v>
      </c>
      <c r="F48" s="835">
        <v>4.3997714700000001</v>
      </c>
      <c r="G48" s="607" t="s">
        <v>1286</v>
      </c>
    </row>
    <row r="49" spans="1:7" s="54" customFormat="1" ht="51">
      <c r="A49" s="608"/>
      <c r="B49" s="608"/>
      <c r="C49" s="608"/>
      <c r="D49" s="606" t="s">
        <v>1287</v>
      </c>
      <c r="E49" s="607" t="s">
        <v>1288</v>
      </c>
      <c r="F49" s="835">
        <v>1008.87489743</v>
      </c>
      <c r="G49" s="607" t="s">
        <v>1289</v>
      </c>
    </row>
    <row r="50" spans="1:7" s="54" customFormat="1" ht="63.75">
      <c r="A50" s="609"/>
      <c r="B50" s="608"/>
      <c r="C50" s="608"/>
      <c r="D50" s="606" t="s">
        <v>1290</v>
      </c>
      <c r="E50" s="607" t="s">
        <v>1291</v>
      </c>
      <c r="F50" s="835">
        <v>2379.0343456599999</v>
      </c>
      <c r="G50" s="607" t="s">
        <v>972</v>
      </c>
    </row>
    <row r="51" spans="1:7" s="54" customFormat="1" ht="51">
      <c r="A51" s="608"/>
      <c r="B51" s="608"/>
      <c r="C51" s="608"/>
      <c r="D51" s="606" t="s">
        <v>1292</v>
      </c>
      <c r="E51" s="607" t="s">
        <v>1293</v>
      </c>
      <c r="F51" s="835">
        <v>7298.2036260000004</v>
      </c>
      <c r="G51" s="607" t="s">
        <v>1294</v>
      </c>
    </row>
    <row r="52" spans="1:7" s="54" customFormat="1" ht="51">
      <c r="A52" s="609"/>
      <c r="B52" s="608"/>
      <c r="C52" s="608"/>
      <c r="D52" s="606" t="s">
        <v>1295</v>
      </c>
      <c r="E52" s="607" t="s">
        <v>1296</v>
      </c>
      <c r="F52" s="835">
        <v>604.06669812999996</v>
      </c>
      <c r="G52" s="607" t="s">
        <v>1297</v>
      </c>
    </row>
    <row r="53" spans="1:7" s="54" customFormat="1" ht="63.75">
      <c r="A53" s="608"/>
      <c r="B53" s="608"/>
      <c r="C53" s="608"/>
      <c r="D53" s="606" t="s">
        <v>2122</v>
      </c>
      <c r="E53" s="607" t="s">
        <v>2123</v>
      </c>
      <c r="F53" s="835">
        <v>15.622548</v>
      </c>
      <c r="G53" s="607" t="s">
        <v>2124</v>
      </c>
    </row>
    <row r="54" spans="1:7" s="54" customFormat="1" ht="38.25">
      <c r="A54" s="609"/>
      <c r="B54" s="608"/>
      <c r="C54" s="608"/>
      <c r="D54" s="606" t="s">
        <v>1298</v>
      </c>
      <c r="E54" s="607" t="s">
        <v>1299</v>
      </c>
      <c r="F54" s="835">
        <v>69522.554516429998</v>
      </c>
      <c r="G54" s="607" t="s">
        <v>973</v>
      </c>
    </row>
    <row r="55" spans="1:7" s="54" customFormat="1" ht="26.25">
      <c r="A55" s="600" t="s">
        <v>1267</v>
      </c>
      <c r="B55" s="600" t="s">
        <v>1264</v>
      </c>
      <c r="C55" s="602" t="s">
        <v>269</v>
      </c>
      <c r="D55" s="600" t="s">
        <v>1266</v>
      </c>
      <c r="E55" s="603" t="s">
        <v>690</v>
      </c>
      <c r="F55" s="834">
        <v>289153.15029806999</v>
      </c>
      <c r="G55" s="603" t="s">
        <v>57</v>
      </c>
    </row>
    <row r="56" spans="1:7" s="54" customFormat="1" ht="38.25">
      <c r="A56" s="608"/>
      <c r="B56" s="608"/>
      <c r="C56" s="605" t="s">
        <v>269</v>
      </c>
      <c r="D56" s="606" t="s">
        <v>1100</v>
      </c>
      <c r="E56" s="607" t="s">
        <v>691</v>
      </c>
      <c r="F56" s="835">
        <v>2.3104092600000001</v>
      </c>
      <c r="G56" s="607" t="s">
        <v>1300</v>
      </c>
    </row>
    <row r="57" spans="1:7" s="54" customFormat="1" ht="25.5">
      <c r="A57" s="609"/>
      <c r="B57" s="608"/>
      <c r="C57" s="608"/>
      <c r="D57" s="606" t="s">
        <v>1269</v>
      </c>
      <c r="E57" s="607" t="s">
        <v>692</v>
      </c>
      <c r="F57" s="835">
        <v>373.03724318000002</v>
      </c>
      <c r="G57" s="607" t="s">
        <v>320</v>
      </c>
    </row>
    <row r="58" spans="1:7" s="54" customFormat="1" ht="15.75">
      <c r="A58" s="608"/>
      <c r="B58" s="608"/>
      <c r="C58" s="608"/>
      <c r="D58" s="606" t="s">
        <v>671</v>
      </c>
      <c r="E58" s="607" t="s">
        <v>693</v>
      </c>
      <c r="F58" s="835">
        <v>291.25834553999999</v>
      </c>
      <c r="G58" s="607" t="s">
        <v>522</v>
      </c>
    </row>
    <row r="59" spans="1:7" s="54" customFormat="1" ht="25.5">
      <c r="A59" s="609"/>
      <c r="B59" s="608"/>
      <c r="C59" s="608"/>
      <c r="D59" s="606" t="s">
        <v>675</v>
      </c>
      <c r="E59" s="607" t="s">
        <v>694</v>
      </c>
      <c r="F59" s="835">
        <v>10154.90476333</v>
      </c>
      <c r="G59" s="607" t="s">
        <v>1301</v>
      </c>
    </row>
    <row r="60" spans="1:7" s="54" customFormat="1" ht="38.25">
      <c r="A60" s="608"/>
      <c r="B60" s="608"/>
      <c r="C60" s="608"/>
      <c r="D60" s="606" t="s">
        <v>682</v>
      </c>
      <c r="E60" s="607" t="s">
        <v>695</v>
      </c>
      <c r="F60" s="835">
        <v>237002.81928930001</v>
      </c>
      <c r="G60" s="607" t="s">
        <v>79</v>
      </c>
    </row>
    <row r="61" spans="1:7" s="54" customFormat="1" ht="25.5">
      <c r="A61" s="609"/>
      <c r="B61" s="608"/>
      <c r="C61" s="608"/>
      <c r="D61" s="606" t="s">
        <v>1302</v>
      </c>
      <c r="E61" s="607" t="s">
        <v>2125</v>
      </c>
      <c r="F61" s="835">
        <v>827.624818</v>
      </c>
      <c r="G61" s="607" t="s">
        <v>2126</v>
      </c>
    </row>
    <row r="62" spans="1:7" s="54" customFormat="1" ht="15.75">
      <c r="A62" s="608"/>
      <c r="B62" s="608"/>
      <c r="C62" s="608"/>
      <c r="D62" s="606" t="s">
        <v>1303</v>
      </c>
      <c r="E62" s="607" t="s">
        <v>228</v>
      </c>
      <c r="F62" s="835">
        <v>224.07792255000001</v>
      </c>
      <c r="G62" s="607" t="s">
        <v>378</v>
      </c>
    </row>
    <row r="63" spans="1:7" s="54" customFormat="1" ht="15.75">
      <c r="A63" s="609"/>
      <c r="B63" s="608"/>
      <c r="C63" s="608"/>
      <c r="D63" s="606" t="s">
        <v>1104</v>
      </c>
      <c r="E63" s="607" t="s">
        <v>696</v>
      </c>
      <c r="F63" s="835">
        <v>146.33009826</v>
      </c>
      <c r="G63" s="607" t="s">
        <v>171</v>
      </c>
    </row>
    <row r="64" spans="1:7" s="54" customFormat="1" ht="38.25">
      <c r="A64" s="608"/>
      <c r="B64" s="608"/>
      <c r="C64" s="608"/>
      <c r="D64" s="606" t="s">
        <v>1102</v>
      </c>
      <c r="E64" s="607" t="s">
        <v>697</v>
      </c>
      <c r="F64" s="835">
        <v>-4.2021501499999996</v>
      </c>
      <c r="G64" s="607" t="s">
        <v>393</v>
      </c>
    </row>
    <row r="65" spans="1:7" s="54" customFormat="1" ht="25.5">
      <c r="A65" s="609"/>
      <c r="B65" s="608"/>
      <c r="C65" s="608"/>
      <c r="D65" s="606" t="s">
        <v>1103</v>
      </c>
      <c r="E65" s="607" t="s">
        <v>1304</v>
      </c>
      <c r="F65" s="835">
        <v>0.66770017000000004</v>
      </c>
      <c r="G65" s="607" t="s">
        <v>928</v>
      </c>
    </row>
    <row r="66" spans="1:7" s="54" customFormat="1" ht="15.75">
      <c r="A66" s="608"/>
      <c r="B66" s="608"/>
      <c r="C66" s="608"/>
      <c r="D66" s="606" t="s">
        <v>1274</v>
      </c>
      <c r="E66" s="607" t="s">
        <v>698</v>
      </c>
      <c r="F66" s="835">
        <v>8520.1624605399993</v>
      </c>
      <c r="G66" s="607" t="s">
        <v>371</v>
      </c>
    </row>
    <row r="67" spans="1:7" s="54" customFormat="1" ht="25.5">
      <c r="A67" s="609"/>
      <c r="B67" s="608"/>
      <c r="C67" s="608"/>
      <c r="D67" s="606" t="s">
        <v>1305</v>
      </c>
      <c r="E67" s="607" t="s">
        <v>2046</v>
      </c>
      <c r="F67" s="835">
        <v>29054.948288219999</v>
      </c>
      <c r="G67" s="607" t="s">
        <v>2047</v>
      </c>
    </row>
    <row r="68" spans="1:7" s="54" customFormat="1" ht="15.75">
      <c r="A68" s="608"/>
      <c r="B68" s="608"/>
      <c r="C68" s="608"/>
      <c r="D68" s="606" t="s">
        <v>1323</v>
      </c>
      <c r="E68" s="607" t="s">
        <v>1973</v>
      </c>
      <c r="F68" s="835">
        <v>1072.4956236400001</v>
      </c>
      <c r="G68" s="607" t="s">
        <v>1974</v>
      </c>
    </row>
    <row r="69" spans="1:7" s="54" customFormat="1" ht="15.75">
      <c r="A69" s="609"/>
      <c r="B69" s="608"/>
      <c r="C69" s="608"/>
      <c r="D69" s="606" t="s">
        <v>1306</v>
      </c>
      <c r="E69" s="607" t="s">
        <v>15</v>
      </c>
      <c r="F69" s="835">
        <v>1486.7154862299999</v>
      </c>
      <c r="G69" s="607" t="s">
        <v>181</v>
      </c>
    </row>
    <row r="70" spans="1:7" s="54" customFormat="1" ht="26.25">
      <c r="A70" s="600" t="s">
        <v>1267</v>
      </c>
      <c r="B70" s="600" t="s">
        <v>1264</v>
      </c>
      <c r="C70" s="602" t="s">
        <v>457</v>
      </c>
      <c r="D70" s="600" t="s">
        <v>1266</v>
      </c>
      <c r="E70" s="603" t="s">
        <v>699</v>
      </c>
      <c r="F70" s="834">
        <v>13507.13185258</v>
      </c>
      <c r="G70" s="603" t="s">
        <v>231</v>
      </c>
    </row>
    <row r="71" spans="1:7" s="54" customFormat="1" ht="51">
      <c r="A71" s="608"/>
      <c r="B71" s="608"/>
      <c r="C71" s="605" t="s">
        <v>457</v>
      </c>
      <c r="D71" s="606" t="s">
        <v>1268</v>
      </c>
      <c r="E71" s="607" t="s">
        <v>1975</v>
      </c>
      <c r="F71" s="835">
        <v>1059.6602702</v>
      </c>
      <c r="G71" s="607" t="s">
        <v>1976</v>
      </c>
    </row>
    <row r="72" spans="1:7" s="54" customFormat="1" ht="38.25">
      <c r="A72" s="609"/>
      <c r="B72" s="608"/>
      <c r="C72" s="608"/>
      <c r="D72" s="606" t="s">
        <v>682</v>
      </c>
      <c r="E72" s="607" t="s">
        <v>700</v>
      </c>
      <c r="F72" s="835">
        <v>2561.7629187100001</v>
      </c>
      <c r="G72" s="607" t="s">
        <v>635</v>
      </c>
    </row>
    <row r="73" spans="1:7" s="54" customFormat="1" ht="38.25">
      <c r="A73" s="608"/>
      <c r="B73" s="608"/>
      <c r="C73" s="608"/>
      <c r="D73" s="606" t="s">
        <v>1102</v>
      </c>
      <c r="E73" s="607" t="s">
        <v>701</v>
      </c>
      <c r="F73" s="835">
        <v>0</v>
      </c>
      <c r="G73" s="607" t="s">
        <v>225</v>
      </c>
    </row>
    <row r="74" spans="1:7" s="54" customFormat="1" ht="127.5">
      <c r="A74" s="609"/>
      <c r="B74" s="608"/>
      <c r="C74" s="608"/>
      <c r="D74" s="606" t="s">
        <v>1306</v>
      </c>
      <c r="E74" s="610" t="s">
        <v>1308</v>
      </c>
      <c r="F74" s="835">
        <v>2.6826969599999999</v>
      </c>
      <c r="G74" s="610" t="s">
        <v>1309</v>
      </c>
    </row>
    <row r="75" spans="1:7" s="54" customFormat="1" ht="127.5">
      <c r="A75" s="608"/>
      <c r="B75" s="608"/>
      <c r="C75" s="608"/>
      <c r="D75" s="606" t="s">
        <v>2097</v>
      </c>
      <c r="E75" s="610" t="s">
        <v>2098</v>
      </c>
      <c r="F75" s="835">
        <v>0.22648499999999999</v>
      </c>
      <c r="G75" s="610" t="s">
        <v>2099</v>
      </c>
    </row>
    <row r="76" spans="1:7" s="54" customFormat="1" ht="51">
      <c r="A76" s="609"/>
      <c r="B76" s="608"/>
      <c r="C76" s="608"/>
      <c r="D76" s="606" t="s">
        <v>1310</v>
      </c>
      <c r="E76" s="607" t="s">
        <v>1183</v>
      </c>
      <c r="F76" s="835">
        <v>1568.0013928999999</v>
      </c>
      <c r="G76" s="607" t="s">
        <v>1184</v>
      </c>
    </row>
    <row r="77" spans="1:7" s="54" customFormat="1" ht="127.5">
      <c r="A77" s="608"/>
      <c r="B77" s="608"/>
      <c r="C77" s="608"/>
      <c r="D77" s="606" t="s">
        <v>1311</v>
      </c>
      <c r="E77" s="610" t="s">
        <v>1312</v>
      </c>
      <c r="F77" s="835">
        <v>355.41842084000001</v>
      </c>
      <c r="G77" s="610" t="s">
        <v>1313</v>
      </c>
    </row>
    <row r="78" spans="1:7" s="54" customFormat="1" ht="25.5">
      <c r="A78" s="609"/>
      <c r="B78" s="608"/>
      <c r="C78" s="608"/>
      <c r="D78" s="606" t="s">
        <v>1314</v>
      </c>
      <c r="E78" s="607" t="s">
        <v>1315</v>
      </c>
      <c r="F78" s="835">
        <v>19.340296349999999</v>
      </c>
      <c r="G78" s="607" t="s">
        <v>974</v>
      </c>
    </row>
    <row r="79" spans="1:7" s="54" customFormat="1" ht="25.5">
      <c r="A79" s="608"/>
      <c r="B79" s="608"/>
      <c r="C79" s="608"/>
      <c r="D79" s="606" t="s">
        <v>1316</v>
      </c>
      <c r="E79" s="607" t="s">
        <v>1317</v>
      </c>
      <c r="F79" s="835">
        <v>5940.9261626199996</v>
      </c>
      <c r="G79" s="607" t="s">
        <v>975</v>
      </c>
    </row>
    <row r="80" spans="1:7" s="54" customFormat="1" ht="127.5">
      <c r="A80" s="609"/>
      <c r="B80" s="608"/>
      <c r="C80" s="608"/>
      <c r="D80" s="606" t="s">
        <v>1307</v>
      </c>
      <c r="E80" s="610" t="s">
        <v>1205</v>
      </c>
      <c r="F80" s="835">
        <v>54.81318598</v>
      </c>
      <c r="G80" s="610" t="s">
        <v>1318</v>
      </c>
    </row>
    <row r="81" spans="1:7" s="54" customFormat="1" ht="38.25">
      <c r="A81" s="608"/>
      <c r="B81" s="608"/>
      <c r="C81" s="608"/>
      <c r="D81" s="606" t="s">
        <v>3182</v>
      </c>
      <c r="E81" s="607" t="s">
        <v>3183</v>
      </c>
      <c r="F81" s="835">
        <v>0</v>
      </c>
      <c r="G81" s="607" t="s">
        <v>3184</v>
      </c>
    </row>
    <row r="82" spans="1:7" s="54" customFormat="1" ht="38.25">
      <c r="A82" s="609"/>
      <c r="B82" s="608"/>
      <c r="C82" s="608"/>
      <c r="D82" s="606" t="s">
        <v>1319</v>
      </c>
      <c r="E82" s="607" t="s">
        <v>1977</v>
      </c>
      <c r="F82" s="835">
        <v>2.7081</v>
      </c>
      <c r="G82" s="607" t="s">
        <v>1978</v>
      </c>
    </row>
    <row r="83" spans="1:7" s="54" customFormat="1" ht="38.25">
      <c r="A83" s="608"/>
      <c r="B83" s="608"/>
      <c r="C83" s="608"/>
      <c r="D83" s="606" t="s">
        <v>1320</v>
      </c>
      <c r="E83" s="607" t="s">
        <v>1979</v>
      </c>
      <c r="F83" s="835">
        <v>938.694479</v>
      </c>
      <c r="G83" s="607" t="s">
        <v>1980</v>
      </c>
    </row>
    <row r="84" spans="1:7" s="54" customFormat="1" ht="25.5">
      <c r="A84" s="609"/>
      <c r="B84" s="608"/>
      <c r="C84" s="608"/>
      <c r="D84" s="606" t="s">
        <v>1321</v>
      </c>
      <c r="E84" s="607" t="s">
        <v>1206</v>
      </c>
      <c r="F84" s="835">
        <v>1002.89744402</v>
      </c>
      <c r="G84" s="607" t="s">
        <v>1207</v>
      </c>
    </row>
    <row r="85" spans="1:7" s="54" customFormat="1" ht="89.25">
      <c r="A85" s="608"/>
      <c r="B85" s="608"/>
      <c r="C85" s="608"/>
      <c r="D85" s="606" t="s">
        <v>1322</v>
      </c>
      <c r="E85" s="610" t="s">
        <v>1981</v>
      </c>
      <c r="F85" s="835">
        <v>0</v>
      </c>
      <c r="G85" s="607" t="s">
        <v>1982</v>
      </c>
    </row>
    <row r="86" spans="1:7" s="54" customFormat="1" ht="15.75">
      <c r="A86" s="600" t="s">
        <v>1267</v>
      </c>
      <c r="B86" s="600" t="s">
        <v>1264</v>
      </c>
      <c r="C86" s="602" t="s">
        <v>667</v>
      </c>
      <c r="D86" s="600" t="s">
        <v>1266</v>
      </c>
      <c r="E86" s="603" t="s">
        <v>702</v>
      </c>
      <c r="F86" s="834">
        <v>4040.4853878399999</v>
      </c>
      <c r="G86" s="603" t="s">
        <v>567</v>
      </c>
    </row>
    <row r="87" spans="1:7" s="54" customFormat="1" ht="15.75">
      <c r="A87" s="609"/>
      <c r="B87" s="608"/>
      <c r="C87" s="605" t="s">
        <v>667</v>
      </c>
      <c r="D87" s="606" t="s">
        <v>1100</v>
      </c>
      <c r="E87" s="607" t="s">
        <v>702</v>
      </c>
      <c r="F87" s="835">
        <v>4040.4853878399999</v>
      </c>
      <c r="G87" s="607" t="s">
        <v>567</v>
      </c>
    </row>
    <row r="88" spans="1:7" s="54" customFormat="1" ht="26.25">
      <c r="A88" s="600" t="s">
        <v>1267</v>
      </c>
      <c r="B88" s="599" t="s">
        <v>682</v>
      </c>
      <c r="C88" s="600" t="s">
        <v>1265</v>
      </c>
      <c r="D88" s="600" t="s">
        <v>1266</v>
      </c>
      <c r="E88" s="601" t="s">
        <v>703</v>
      </c>
      <c r="F88" s="833">
        <v>222660.81526107001</v>
      </c>
      <c r="G88" s="601" t="s">
        <v>324</v>
      </c>
    </row>
    <row r="89" spans="1:7" s="54" customFormat="1" ht="15.75">
      <c r="A89" s="600" t="s">
        <v>1267</v>
      </c>
      <c r="B89" s="600" t="s">
        <v>1264</v>
      </c>
      <c r="C89" s="602" t="s">
        <v>505</v>
      </c>
      <c r="D89" s="600" t="s">
        <v>1266</v>
      </c>
      <c r="E89" s="603" t="s">
        <v>704</v>
      </c>
      <c r="F89" s="834">
        <v>211524.49517072001</v>
      </c>
      <c r="G89" s="603" t="s">
        <v>563</v>
      </c>
    </row>
    <row r="90" spans="1:7" s="54" customFormat="1" ht="51">
      <c r="A90" s="608"/>
      <c r="B90" s="605" t="s">
        <v>682</v>
      </c>
      <c r="C90" s="605" t="s">
        <v>505</v>
      </c>
      <c r="D90" s="606" t="s">
        <v>1100</v>
      </c>
      <c r="E90" s="607" t="s">
        <v>950</v>
      </c>
      <c r="F90" s="835">
        <v>7867.84743454</v>
      </c>
      <c r="G90" s="607" t="s">
        <v>951</v>
      </c>
    </row>
    <row r="91" spans="1:7" s="54" customFormat="1" ht="15.75">
      <c r="A91" s="609"/>
      <c r="B91" s="608"/>
      <c r="C91" s="608"/>
      <c r="D91" s="606" t="s">
        <v>1268</v>
      </c>
      <c r="E91" s="607" t="s">
        <v>705</v>
      </c>
      <c r="F91" s="835">
        <v>2230.29124748</v>
      </c>
      <c r="G91" s="607" t="s">
        <v>502</v>
      </c>
    </row>
    <row r="92" spans="1:7" s="54" customFormat="1" ht="51">
      <c r="A92" s="608"/>
      <c r="B92" s="608"/>
      <c r="C92" s="608"/>
      <c r="D92" s="606" t="s">
        <v>671</v>
      </c>
      <c r="E92" s="607" t="s">
        <v>706</v>
      </c>
      <c r="F92" s="835">
        <v>527.81597395999995</v>
      </c>
      <c r="G92" s="607" t="s">
        <v>609</v>
      </c>
    </row>
    <row r="93" spans="1:7" s="54" customFormat="1" ht="25.5">
      <c r="A93" s="609"/>
      <c r="B93" s="608"/>
      <c r="C93" s="608"/>
      <c r="D93" s="606" t="s">
        <v>675</v>
      </c>
      <c r="E93" s="607" t="s">
        <v>707</v>
      </c>
      <c r="F93" s="835">
        <v>67.895939720000001</v>
      </c>
      <c r="G93" s="607" t="s">
        <v>235</v>
      </c>
    </row>
    <row r="94" spans="1:7" s="54" customFormat="1" ht="25.5">
      <c r="A94" s="608"/>
      <c r="B94" s="608"/>
      <c r="C94" s="608"/>
      <c r="D94" s="606" t="s">
        <v>682</v>
      </c>
      <c r="E94" s="607" t="s">
        <v>708</v>
      </c>
      <c r="F94" s="835">
        <v>68822.448383940005</v>
      </c>
      <c r="G94" s="607" t="s">
        <v>128</v>
      </c>
    </row>
    <row r="95" spans="1:7" s="54" customFormat="1" ht="25.5">
      <c r="A95" s="609"/>
      <c r="B95" s="608"/>
      <c r="C95" s="608"/>
      <c r="D95" s="606" t="s">
        <v>1302</v>
      </c>
      <c r="E95" s="607" t="s">
        <v>709</v>
      </c>
      <c r="F95" s="835">
        <v>3853.8271489600002</v>
      </c>
      <c r="G95" s="607" t="s">
        <v>129</v>
      </c>
    </row>
    <row r="96" spans="1:7" s="54" customFormat="1" ht="15.75">
      <c r="A96" s="608"/>
      <c r="B96" s="608"/>
      <c r="C96" s="608"/>
      <c r="D96" s="606" t="s">
        <v>1101</v>
      </c>
      <c r="E96" s="607" t="s">
        <v>710</v>
      </c>
      <c r="F96" s="835">
        <v>118631.52841894</v>
      </c>
      <c r="G96" s="607" t="s">
        <v>117</v>
      </c>
    </row>
    <row r="97" spans="1:7" s="54" customFormat="1" ht="25.5">
      <c r="A97" s="609"/>
      <c r="B97" s="608"/>
      <c r="C97" s="608"/>
      <c r="D97" s="606" t="s">
        <v>1104</v>
      </c>
      <c r="E97" s="607" t="s">
        <v>711</v>
      </c>
      <c r="F97" s="835">
        <v>4355.6108728500003</v>
      </c>
      <c r="G97" s="607" t="s">
        <v>172</v>
      </c>
    </row>
    <row r="98" spans="1:7" s="54" customFormat="1" ht="127.5">
      <c r="A98" s="608"/>
      <c r="B98" s="608"/>
      <c r="C98" s="608"/>
      <c r="D98" s="606" t="s">
        <v>1105</v>
      </c>
      <c r="E98" s="610" t="s">
        <v>2163</v>
      </c>
      <c r="F98" s="835">
        <v>644.30294291999996</v>
      </c>
      <c r="G98" s="610" t="s">
        <v>2164</v>
      </c>
    </row>
    <row r="99" spans="1:7" s="54" customFormat="1" ht="25.5">
      <c r="A99" s="609"/>
      <c r="B99" s="608"/>
      <c r="C99" s="608"/>
      <c r="D99" s="606" t="s">
        <v>1102</v>
      </c>
      <c r="E99" s="607" t="s">
        <v>952</v>
      </c>
      <c r="F99" s="835">
        <v>1573.9119188</v>
      </c>
      <c r="G99" s="607" t="s">
        <v>953</v>
      </c>
    </row>
    <row r="100" spans="1:7" s="54" customFormat="1" ht="25.5">
      <c r="A100" s="608"/>
      <c r="B100" s="608"/>
      <c r="C100" s="608"/>
      <c r="D100" s="606" t="s">
        <v>1323</v>
      </c>
      <c r="E100" s="607" t="s">
        <v>1005</v>
      </c>
      <c r="F100" s="835">
        <v>2407.4773227999999</v>
      </c>
      <c r="G100" s="607" t="s">
        <v>1006</v>
      </c>
    </row>
    <row r="101" spans="1:7" s="54" customFormat="1" ht="114.75">
      <c r="A101" s="609"/>
      <c r="B101" s="608"/>
      <c r="C101" s="608"/>
      <c r="D101" s="606" t="s">
        <v>1306</v>
      </c>
      <c r="E101" s="610" t="s">
        <v>3201</v>
      </c>
      <c r="F101" s="835">
        <v>541.53756581000005</v>
      </c>
      <c r="G101" s="610" t="s">
        <v>3202</v>
      </c>
    </row>
    <row r="102" spans="1:7" s="54" customFormat="1" ht="26.25">
      <c r="A102" s="600" t="s">
        <v>1267</v>
      </c>
      <c r="B102" s="600" t="s">
        <v>1264</v>
      </c>
      <c r="C102" s="602" t="s">
        <v>185</v>
      </c>
      <c r="D102" s="600" t="s">
        <v>1266</v>
      </c>
      <c r="E102" s="603" t="s">
        <v>712</v>
      </c>
      <c r="F102" s="834">
        <v>11136.32009035</v>
      </c>
      <c r="G102" s="603" t="s">
        <v>22</v>
      </c>
    </row>
    <row r="103" spans="1:7" s="54" customFormat="1" ht="38.25">
      <c r="A103" s="608"/>
      <c r="B103" s="608"/>
      <c r="C103" s="605" t="s">
        <v>185</v>
      </c>
      <c r="D103" s="606" t="s">
        <v>1100</v>
      </c>
      <c r="E103" s="607" t="s">
        <v>1185</v>
      </c>
      <c r="F103" s="835">
        <v>9107.3809380000002</v>
      </c>
      <c r="G103" s="607" t="s">
        <v>1186</v>
      </c>
    </row>
    <row r="104" spans="1:7" s="54" customFormat="1" ht="51">
      <c r="A104" s="609"/>
      <c r="B104" s="608"/>
      <c r="C104" s="608"/>
      <c r="D104" s="606" t="s">
        <v>1268</v>
      </c>
      <c r="E104" s="607" t="s">
        <v>1143</v>
      </c>
      <c r="F104" s="835">
        <v>163.23802839000001</v>
      </c>
      <c r="G104" s="607" t="s">
        <v>1144</v>
      </c>
    </row>
    <row r="105" spans="1:7" s="54" customFormat="1" ht="38.25">
      <c r="A105" s="608"/>
      <c r="B105" s="608"/>
      <c r="C105" s="608"/>
      <c r="D105" s="606" t="s">
        <v>675</v>
      </c>
      <c r="E105" s="607" t="s">
        <v>1145</v>
      </c>
      <c r="F105" s="835">
        <v>127.6029788</v>
      </c>
      <c r="G105" s="607" t="s">
        <v>1146</v>
      </c>
    </row>
    <row r="106" spans="1:7" s="54" customFormat="1" ht="38.25">
      <c r="A106" s="609"/>
      <c r="B106" s="608"/>
      <c r="C106" s="608"/>
      <c r="D106" s="606" t="s">
        <v>682</v>
      </c>
      <c r="E106" s="607" t="s">
        <v>1147</v>
      </c>
      <c r="F106" s="835">
        <v>1685.9267359</v>
      </c>
      <c r="G106" s="607" t="s">
        <v>1148</v>
      </c>
    </row>
    <row r="107" spans="1:7" s="54" customFormat="1" ht="38.25">
      <c r="A107" s="608"/>
      <c r="B107" s="608"/>
      <c r="C107" s="608"/>
      <c r="D107" s="606" t="s">
        <v>1324</v>
      </c>
      <c r="E107" s="607" t="s">
        <v>2127</v>
      </c>
      <c r="F107" s="835">
        <v>0.29037020000000002</v>
      </c>
      <c r="G107" s="607" t="s">
        <v>2128</v>
      </c>
    </row>
    <row r="108" spans="1:7" s="54" customFormat="1" ht="38.25">
      <c r="A108" s="609"/>
      <c r="B108" s="608"/>
      <c r="C108" s="608"/>
      <c r="D108" s="606" t="s">
        <v>1303</v>
      </c>
      <c r="E108" s="607" t="s">
        <v>943</v>
      </c>
      <c r="F108" s="835">
        <v>18.550171150000001</v>
      </c>
      <c r="G108" s="607" t="s">
        <v>944</v>
      </c>
    </row>
    <row r="109" spans="1:7" s="54" customFormat="1" ht="38.25">
      <c r="A109" s="608"/>
      <c r="B109" s="608"/>
      <c r="C109" s="608"/>
      <c r="D109" s="606" t="s">
        <v>1104</v>
      </c>
      <c r="E109" s="607" t="s">
        <v>1007</v>
      </c>
      <c r="F109" s="835">
        <v>33.330867910000002</v>
      </c>
      <c r="G109" s="607" t="s">
        <v>1008</v>
      </c>
    </row>
    <row r="110" spans="1:7" s="54" customFormat="1" ht="15.75">
      <c r="A110" s="600" t="s">
        <v>1267</v>
      </c>
      <c r="B110" s="599" t="s">
        <v>1302</v>
      </c>
      <c r="C110" s="600" t="s">
        <v>1265</v>
      </c>
      <c r="D110" s="600" t="s">
        <v>1266</v>
      </c>
      <c r="E110" s="601" t="s">
        <v>713</v>
      </c>
      <c r="F110" s="833">
        <v>1698.9307491300001</v>
      </c>
      <c r="G110" s="601" t="s">
        <v>212</v>
      </c>
    </row>
    <row r="111" spans="1:7" s="54" customFormat="1" ht="15.75">
      <c r="A111" s="600" t="s">
        <v>1267</v>
      </c>
      <c r="B111" s="600" t="s">
        <v>1264</v>
      </c>
      <c r="C111" s="602" t="s">
        <v>505</v>
      </c>
      <c r="D111" s="600" t="s">
        <v>1266</v>
      </c>
      <c r="E111" s="603" t="s">
        <v>713</v>
      </c>
      <c r="F111" s="834">
        <v>1698.9307491300001</v>
      </c>
      <c r="G111" s="603" t="s">
        <v>212</v>
      </c>
    </row>
    <row r="112" spans="1:7" s="54" customFormat="1" ht="25.5">
      <c r="A112" s="609"/>
      <c r="B112" s="605" t="s">
        <v>1302</v>
      </c>
      <c r="C112" s="605" t="s">
        <v>505</v>
      </c>
      <c r="D112" s="606" t="s">
        <v>1303</v>
      </c>
      <c r="E112" s="607" t="s">
        <v>929</v>
      </c>
      <c r="F112" s="835">
        <v>1621.9725846700001</v>
      </c>
      <c r="G112" s="607" t="s">
        <v>930</v>
      </c>
    </row>
    <row r="113" spans="1:7" s="54" customFormat="1" ht="25.5">
      <c r="A113" s="608"/>
      <c r="B113" s="608"/>
      <c r="C113" s="608"/>
      <c r="D113" s="606" t="s">
        <v>1101</v>
      </c>
      <c r="E113" s="607" t="s">
        <v>714</v>
      </c>
      <c r="F113" s="835">
        <v>76.958164460000006</v>
      </c>
      <c r="G113" s="607" t="s">
        <v>343</v>
      </c>
    </row>
    <row r="114" spans="1:7" s="54" customFormat="1" ht="64.5">
      <c r="A114" s="600" t="s">
        <v>1267</v>
      </c>
      <c r="B114" s="599" t="s">
        <v>1324</v>
      </c>
      <c r="C114" s="600" t="s">
        <v>1265</v>
      </c>
      <c r="D114" s="600" t="s">
        <v>1266</v>
      </c>
      <c r="E114" s="601" t="s">
        <v>1325</v>
      </c>
      <c r="F114" s="833">
        <v>20681.480301330001</v>
      </c>
      <c r="G114" s="601" t="s">
        <v>2170</v>
      </c>
    </row>
    <row r="115" spans="1:7" s="54" customFormat="1" ht="15.75">
      <c r="A115" s="600" t="s">
        <v>1267</v>
      </c>
      <c r="B115" s="600" t="s">
        <v>1264</v>
      </c>
      <c r="C115" s="602" t="s">
        <v>505</v>
      </c>
      <c r="D115" s="600" t="s">
        <v>1266</v>
      </c>
      <c r="E115" s="603" t="s">
        <v>340</v>
      </c>
      <c r="F115" s="834">
        <v>20681.480301330001</v>
      </c>
      <c r="G115" s="603" t="s">
        <v>362</v>
      </c>
    </row>
    <row r="116" spans="1:7" s="54" customFormat="1" ht="15.75">
      <c r="A116" s="609"/>
      <c r="B116" s="605" t="s">
        <v>1324</v>
      </c>
      <c r="C116" s="605" t="s">
        <v>505</v>
      </c>
      <c r="D116" s="606" t="s">
        <v>1100</v>
      </c>
      <c r="E116" s="607" t="s">
        <v>715</v>
      </c>
      <c r="F116" s="835">
        <v>474.18478470999997</v>
      </c>
      <c r="G116" s="607" t="s">
        <v>46</v>
      </c>
    </row>
    <row r="117" spans="1:7" s="54" customFormat="1" ht="38.25">
      <c r="A117" s="608"/>
      <c r="B117" s="608"/>
      <c r="C117" s="608"/>
      <c r="D117" s="606" t="s">
        <v>1311</v>
      </c>
      <c r="E117" s="610" t="s">
        <v>1326</v>
      </c>
      <c r="F117" s="835">
        <v>218.63207201</v>
      </c>
      <c r="G117" s="607" t="s">
        <v>969</v>
      </c>
    </row>
    <row r="118" spans="1:7" s="54" customFormat="1" ht="25.5">
      <c r="A118" s="609"/>
      <c r="B118" s="608"/>
      <c r="C118" s="608"/>
      <c r="D118" s="606" t="s">
        <v>1327</v>
      </c>
      <c r="E118" s="607" t="s">
        <v>976</v>
      </c>
      <c r="F118" s="835">
        <v>19988.66344461</v>
      </c>
      <c r="G118" s="607" t="s">
        <v>977</v>
      </c>
    </row>
    <row r="119" spans="1:7" s="54" customFormat="1" ht="15.75">
      <c r="A119" s="599" t="s">
        <v>185</v>
      </c>
      <c r="B119" s="600" t="s">
        <v>1264</v>
      </c>
      <c r="C119" s="600" t="s">
        <v>1265</v>
      </c>
      <c r="D119" s="600" t="s">
        <v>1266</v>
      </c>
      <c r="E119" s="601" t="s">
        <v>664</v>
      </c>
      <c r="F119" s="833">
        <v>265249.92549380998</v>
      </c>
      <c r="G119" s="601" t="s">
        <v>174</v>
      </c>
    </row>
    <row r="120" spans="1:7" s="54" customFormat="1" ht="26.25">
      <c r="A120" s="600" t="s">
        <v>1267</v>
      </c>
      <c r="B120" s="599" t="s">
        <v>1100</v>
      </c>
      <c r="C120" s="600" t="s">
        <v>1265</v>
      </c>
      <c r="D120" s="600" t="s">
        <v>1266</v>
      </c>
      <c r="E120" s="601" t="s">
        <v>1328</v>
      </c>
      <c r="F120" s="833">
        <v>29129.562589879999</v>
      </c>
      <c r="G120" s="601" t="s">
        <v>318</v>
      </c>
    </row>
    <row r="121" spans="1:7" s="54" customFormat="1" ht="26.25">
      <c r="A121" s="600" t="s">
        <v>1267</v>
      </c>
      <c r="B121" s="600" t="s">
        <v>1264</v>
      </c>
      <c r="C121" s="602" t="s">
        <v>505</v>
      </c>
      <c r="D121" s="600" t="s">
        <v>1266</v>
      </c>
      <c r="E121" s="603" t="s">
        <v>716</v>
      </c>
      <c r="F121" s="834">
        <v>47.23838791</v>
      </c>
      <c r="G121" s="603" t="s">
        <v>480</v>
      </c>
    </row>
    <row r="122" spans="1:7" s="54" customFormat="1" ht="25.5">
      <c r="A122" s="605" t="s">
        <v>185</v>
      </c>
      <c r="B122" s="605" t="s">
        <v>1100</v>
      </c>
      <c r="C122" s="605" t="s">
        <v>505</v>
      </c>
      <c r="D122" s="606" t="s">
        <v>1100</v>
      </c>
      <c r="E122" s="607" t="s">
        <v>717</v>
      </c>
      <c r="F122" s="835">
        <v>11.274784240000001</v>
      </c>
      <c r="G122" s="607" t="s">
        <v>104</v>
      </c>
    </row>
    <row r="123" spans="1:7" s="54" customFormat="1" ht="25.5">
      <c r="A123" s="609"/>
      <c r="B123" s="608"/>
      <c r="C123" s="608"/>
      <c r="D123" s="606" t="s">
        <v>1268</v>
      </c>
      <c r="E123" s="607" t="s">
        <v>718</v>
      </c>
      <c r="F123" s="835">
        <v>35.963603669999998</v>
      </c>
      <c r="G123" s="607" t="s">
        <v>301</v>
      </c>
    </row>
    <row r="124" spans="1:7" s="54" customFormat="1" ht="26.25">
      <c r="A124" s="600" t="s">
        <v>1267</v>
      </c>
      <c r="B124" s="600" t="s">
        <v>1264</v>
      </c>
      <c r="C124" s="602" t="s">
        <v>269</v>
      </c>
      <c r="D124" s="600" t="s">
        <v>1266</v>
      </c>
      <c r="E124" s="603" t="s">
        <v>719</v>
      </c>
      <c r="F124" s="834">
        <v>5.7873929999999998</v>
      </c>
      <c r="G124" s="603" t="s">
        <v>27</v>
      </c>
    </row>
    <row r="125" spans="1:7" s="54" customFormat="1" ht="25.5">
      <c r="A125" s="608"/>
      <c r="B125" s="608"/>
      <c r="C125" s="605" t="s">
        <v>269</v>
      </c>
      <c r="D125" s="606" t="s">
        <v>1100</v>
      </c>
      <c r="E125" s="607" t="s">
        <v>720</v>
      </c>
      <c r="F125" s="835">
        <v>5.3448510000000002</v>
      </c>
      <c r="G125" s="607" t="s">
        <v>341</v>
      </c>
    </row>
    <row r="126" spans="1:7" s="54" customFormat="1" ht="25.5">
      <c r="A126" s="609"/>
      <c r="B126" s="608"/>
      <c r="C126" s="608"/>
      <c r="D126" s="606" t="s">
        <v>1268</v>
      </c>
      <c r="E126" s="607" t="s">
        <v>1021</v>
      </c>
      <c r="F126" s="835">
        <v>0.44254199999999999</v>
      </c>
      <c r="G126" s="607" t="s">
        <v>1022</v>
      </c>
    </row>
    <row r="127" spans="1:7" s="54" customFormat="1" ht="26.25">
      <c r="A127" s="600" t="s">
        <v>1267</v>
      </c>
      <c r="B127" s="600" t="s">
        <v>1264</v>
      </c>
      <c r="C127" s="602" t="s">
        <v>457</v>
      </c>
      <c r="D127" s="600" t="s">
        <v>1266</v>
      </c>
      <c r="E127" s="603" t="s">
        <v>1053</v>
      </c>
      <c r="F127" s="834">
        <v>1005.01249</v>
      </c>
      <c r="G127" s="603" t="s">
        <v>623</v>
      </c>
    </row>
    <row r="128" spans="1:7" s="54" customFormat="1" ht="25.5">
      <c r="A128" s="608"/>
      <c r="B128" s="608"/>
      <c r="C128" s="605" t="s">
        <v>457</v>
      </c>
      <c r="D128" s="606" t="s">
        <v>1100</v>
      </c>
      <c r="E128" s="607" t="s">
        <v>1023</v>
      </c>
      <c r="F128" s="835">
        <v>1.2489999999999999E-2</v>
      </c>
      <c r="G128" s="607" t="s">
        <v>1024</v>
      </c>
    </row>
    <row r="129" spans="1:7" s="54" customFormat="1" ht="25.5">
      <c r="A129" s="609"/>
      <c r="B129" s="608"/>
      <c r="C129" s="608"/>
      <c r="D129" s="606" t="s">
        <v>1268</v>
      </c>
      <c r="E129" s="607" t="s">
        <v>931</v>
      </c>
      <c r="F129" s="835">
        <v>1005</v>
      </c>
      <c r="G129" s="607" t="s">
        <v>932</v>
      </c>
    </row>
    <row r="130" spans="1:7" s="54" customFormat="1" ht="26.25">
      <c r="A130" s="600" t="s">
        <v>1267</v>
      </c>
      <c r="B130" s="600" t="s">
        <v>1264</v>
      </c>
      <c r="C130" s="602" t="s">
        <v>667</v>
      </c>
      <c r="D130" s="600" t="s">
        <v>1266</v>
      </c>
      <c r="E130" s="603" t="s">
        <v>1054</v>
      </c>
      <c r="F130" s="834">
        <v>18873.824528109999</v>
      </c>
      <c r="G130" s="603" t="s">
        <v>2171</v>
      </c>
    </row>
    <row r="131" spans="1:7" s="54" customFormat="1" ht="25.5">
      <c r="A131" s="608"/>
      <c r="B131" s="608"/>
      <c r="C131" s="605" t="s">
        <v>667</v>
      </c>
      <c r="D131" s="606" t="s">
        <v>1100</v>
      </c>
      <c r="E131" s="607" t="s">
        <v>721</v>
      </c>
      <c r="F131" s="835">
        <v>532.46577061000005</v>
      </c>
      <c r="G131" s="607" t="s">
        <v>1329</v>
      </c>
    </row>
    <row r="132" spans="1:7" s="54" customFormat="1" ht="25.5">
      <c r="A132" s="609"/>
      <c r="B132" s="608"/>
      <c r="C132" s="608"/>
      <c r="D132" s="606" t="s">
        <v>1268</v>
      </c>
      <c r="E132" s="607" t="s">
        <v>1212</v>
      </c>
      <c r="F132" s="835">
        <v>0</v>
      </c>
      <c r="G132" s="607" t="s">
        <v>1213</v>
      </c>
    </row>
    <row r="133" spans="1:7" s="54" customFormat="1" ht="25.5">
      <c r="A133" s="608"/>
      <c r="B133" s="608"/>
      <c r="C133" s="608"/>
      <c r="D133" s="606" t="s">
        <v>1269</v>
      </c>
      <c r="E133" s="607" t="s">
        <v>933</v>
      </c>
      <c r="F133" s="835">
        <v>15881.50518468</v>
      </c>
      <c r="G133" s="607" t="s">
        <v>934</v>
      </c>
    </row>
    <row r="134" spans="1:7" s="54" customFormat="1" ht="25.5">
      <c r="A134" s="609"/>
      <c r="B134" s="608"/>
      <c r="C134" s="608"/>
      <c r="D134" s="606" t="s">
        <v>671</v>
      </c>
      <c r="E134" s="607" t="s">
        <v>722</v>
      </c>
      <c r="F134" s="835">
        <v>473.31811766999999</v>
      </c>
      <c r="G134" s="607" t="s">
        <v>638</v>
      </c>
    </row>
    <row r="135" spans="1:7" s="54" customFormat="1" ht="38.25">
      <c r="A135" s="608"/>
      <c r="B135" s="608"/>
      <c r="C135" s="608"/>
      <c r="D135" s="606" t="s">
        <v>675</v>
      </c>
      <c r="E135" s="607" t="s">
        <v>1330</v>
      </c>
      <c r="F135" s="835">
        <v>2.0882800000000001</v>
      </c>
      <c r="G135" s="607" t="s">
        <v>935</v>
      </c>
    </row>
    <row r="136" spans="1:7" s="54" customFormat="1" ht="38.25">
      <c r="A136" s="609"/>
      <c r="B136" s="608"/>
      <c r="C136" s="608"/>
      <c r="D136" s="606" t="s">
        <v>682</v>
      </c>
      <c r="E136" s="607" t="s">
        <v>723</v>
      </c>
      <c r="F136" s="835">
        <v>429.20450388</v>
      </c>
      <c r="G136" s="607" t="s">
        <v>640</v>
      </c>
    </row>
    <row r="137" spans="1:7" s="54" customFormat="1" ht="38.25">
      <c r="A137" s="608"/>
      <c r="B137" s="608"/>
      <c r="C137" s="608"/>
      <c r="D137" s="606" t="s">
        <v>1302</v>
      </c>
      <c r="E137" s="607" t="s">
        <v>724</v>
      </c>
      <c r="F137" s="835">
        <v>565.78614646000005</v>
      </c>
      <c r="G137" s="607" t="s">
        <v>641</v>
      </c>
    </row>
    <row r="138" spans="1:7" s="54" customFormat="1" ht="89.25">
      <c r="A138" s="609"/>
      <c r="B138" s="608"/>
      <c r="C138" s="608"/>
      <c r="D138" s="606" t="s">
        <v>1324</v>
      </c>
      <c r="E138" s="610" t="s">
        <v>1331</v>
      </c>
      <c r="F138" s="835">
        <v>125.68782573</v>
      </c>
      <c r="G138" s="610" t="s">
        <v>1149</v>
      </c>
    </row>
    <row r="139" spans="1:7" s="54" customFormat="1" ht="89.25">
      <c r="A139" s="608"/>
      <c r="B139" s="608"/>
      <c r="C139" s="608"/>
      <c r="D139" s="606" t="s">
        <v>1303</v>
      </c>
      <c r="E139" s="610" t="s">
        <v>1332</v>
      </c>
      <c r="F139" s="835">
        <v>810.23206826000001</v>
      </c>
      <c r="G139" s="610" t="s">
        <v>1150</v>
      </c>
    </row>
    <row r="140" spans="1:7" s="54" customFormat="1" ht="38.25">
      <c r="A140" s="609"/>
      <c r="B140" s="608"/>
      <c r="C140" s="608"/>
      <c r="D140" s="606" t="s">
        <v>1101</v>
      </c>
      <c r="E140" s="607" t="s">
        <v>1208</v>
      </c>
      <c r="F140" s="835">
        <v>53.536630819999999</v>
      </c>
      <c r="G140" s="607" t="s">
        <v>1209</v>
      </c>
    </row>
    <row r="141" spans="1:7" s="54" customFormat="1" ht="26.25">
      <c r="A141" s="600" t="s">
        <v>1267</v>
      </c>
      <c r="B141" s="600" t="s">
        <v>1264</v>
      </c>
      <c r="C141" s="602" t="s">
        <v>484</v>
      </c>
      <c r="D141" s="600" t="s">
        <v>1266</v>
      </c>
      <c r="E141" s="603" t="s">
        <v>725</v>
      </c>
      <c r="F141" s="834">
        <v>808.02061748000006</v>
      </c>
      <c r="G141" s="603" t="s">
        <v>346</v>
      </c>
    </row>
    <row r="142" spans="1:7" s="54" customFormat="1" ht="51">
      <c r="A142" s="608"/>
      <c r="B142" s="608"/>
      <c r="C142" s="605" t="s">
        <v>484</v>
      </c>
      <c r="D142" s="606" t="s">
        <v>1100</v>
      </c>
      <c r="E142" s="607" t="s">
        <v>1983</v>
      </c>
      <c r="F142" s="835">
        <v>665.57746193000003</v>
      </c>
      <c r="G142" s="607" t="s">
        <v>1984</v>
      </c>
    </row>
    <row r="143" spans="1:7" s="54" customFormat="1" ht="25.5">
      <c r="A143" s="609"/>
      <c r="B143" s="608"/>
      <c r="C143" s="608"/>
      <c r="D143" s="606" t="s">
        <v>1268</v>
      </c>
      <c r="E143" s="607" t="s">
        <v>936</v>
      </c>
      <c r="F143" s="835">
        <v>142.44315555</v>
      </c>
      <c r="G143" s="607" t="s">
        <v>937</v>
      </c>
    </row>
    <row r="144" spans="1:7" s="54" customFormat="1" ht="26.25">
      <c r="A144" s="600" t="s">
        <v>1267</v>
      </c>
      <c r="B144" s="600" t="s">
        <v>1264</v>
      </c>
      <c r="C144" s="602" t="s">
        <v>668</v>
      </c>
      <c r="D144" s="600" t="s">
        <v>1266</v>
      </c>
      <c r="E144" s="603" t="s">
        <v>726</v>
      </c>
      <c r="F144" s="834">
        <v>430.98236994000001</v>
      </c>
      <c r="G144" s="603" t="s">
        <v>70</v>
      </c>
    </row>
    <row r="145" spans="1:7" s="54" customFormat="1" ht="51">
      <c r="A145" s="608"/>
      <c r="B145" s="608"/>
      <c r="C145" s="605" t="s">
        <v>668</v>
      </c>
      <c r="D145" s="606" t="s">
        <v>671</v>
      </c>
      <c r="E145" s="607" t="s">
        <v>1333</v>
      </c>
      <c r="F145" s="835">
        <v>113.97369968</v>
      </c>
      <c r="G145" s="607" t="s">
        <v>1025</v>
      </c>
    </row>
    <row r="146" spans="1:7" s="54" customFormat="1" ht="38.25">
      <c r="A146" s="609"/>
      <c r="B146" s="608"/>
      <c r="C146" s="608"/>
      <c r="D146" s="606" t="s">
        <v>682</v>
      </c>
      <c r="E146" s="607" t="s">
        <v>1334</v>
      </c>
      <c r="F146" s="835">
        <v>73.602648810000005</v>
      </c>
      <c r="G146" s="607" t="s">
        <v>938</v>
      </c>
    </row>
    <row r="147" spans="1:7" s="54" customFormat="1" ht="51">
      <c r="A147" s="608"/>
      <c r="B147" s="608"/>
      <c r="C147" s="608"/>
      <c r="D147" s="606" t="s">
        <v>1101</v>
      </c>
      <c r="E147" s="607" t="s">
        <v>1214</v>
      </c>
      <c r="F147" s="835">
        <v>2.8799999999999999E-2</v>
      </c>
      <c r="G147" s="607" t="s">
        <v>1215</v>
      </c>
    </row>
    <row r="148" spans="1:7" s="54" customFormat="1" ht="38.25">
      <c r="A148" s="609"/>
      <c r="B148" s="608"/>
      <c r="C148" s="608"/>
      <c r="D148" s="606" t="s">
        <v>1102</v>
      </c>
      <c r="E148" s="607" t="s">
        <v>939</v>
      </c>
      <c r="F148" s="835">
        <v>132.85227760999999</v>
      </c>
      <c r="G148" s="607" t="s">
        <v>940</v>
      </c>
    </row>
    <row r="149" spans="1:7" s="54" customFormat="1" ht="25.5">
      <c r="A149" s="608"/>
      <c r="B149" s="608"/>
      <c r="C149" s="608"/>
      <c r="D149" s="606" t="s">
        <v>1103</v>
      </c>
      <c r="E149" s="607" t="s">
        <v>1198</v>
      </c>
      <c r="F149" s="835">
        <v>0</v>
      </c>
      <c r="G149" s="607" t="s">
        <v>1199</v>
      </c>
    </row>
    <row r="150" spans="1:7" s="54" customFormat="1" ht="51">
      <c r="A150" s="609"/>
      <c r="B150" s="608"/>
      <c r="C150" s="608"/>
      <c r="D150" s="606" t="s">
        <v>1305</v>
      </c>
      <c r="E150" s="607" t="s">
        <v>1026</v>
      </c>
      <c r="F150" s="835">
        <v>0.46685348999999998</v>
      </c>
      <c r="G150" s="607" t="s">
        <v>1027</v>
      </c>
    </row>
    <row r="151" spans="1:7" s="54" customFormat="1" ht="51">
      <c r="A151" s="608"/>
      <c r="B151" s="608"/>
      <c r="C151" s="608"/>
      <c r="D151" s="606" t="s">
        <v>1335</v>
      </c>
      <c r="E151" s="607" t="s">
        <v>1336</v>
      </c>
      <c r="F151" s="835">
        <v>110.05809035</v>
      </c>
      <c r="G151" s="607" t="s">
        <v>1337</v>
      </c>
    </row>
    <row r="152" spans="1:7" s="54" customFormat="1" ht="26.25">
      <c r="A152" s="600" t="s">
        <v>1267</v>
      </c>
      <c r="B152" s="600" t="s">
        <v>1264</v>
      </c>
      <c r="C152" s="602" t="s">
        <v>410</v>
      </c>
      <c r="D152" s="600" t="s">
        <v>1266</v>
      </c>
      <c r="E152" s="603" t="s">
        <v>1055</v>
      </c>
      <c r="F152" s="834">
        <v>7958.6968034399997</v>
      </c>
      <c r="G152" s="603" t="s">
        <v>259</v>
      </c>
    </row>
    <row r="153" spans="1:7" s="54" customFormat="1" ht="76.5">
      <c r="A153" s="609"/>
      <c r="B153" s="608"/>
      <c r="C153" s="605" t="s">
        <v>410</v>
      </c>
      <c r="D153" s="606" t="s">
        <v>1100</v>
      </c>
      <c r="E153" s="607" t="s">
        <v>1114</v>
      </c>
      <c r="F153" s="835">
        <v>955.88863923999997</v>
      </c>
      <c r="G153" s="607" t="s">
        <v>1115</v>
      </c>
    </row>
    <row r="154" spans="1:7" s="54" customFormat="1" ht="25.5">
      <c r="A154" s="608"/>
      <c r="B154" s="608"/>
      <c r="C154" s="608"/>
      <c r="D154" s="606" t="s">
        <v>1269</v>
      </c>
      <c r="E154" s="607" t="s">
        <v>3187</v>
      </c>
      <c r="F154" s="835">
        <v>3.88E-4</v>
      </c>
      <c r="G154" s="607" t="s">
        <v>3188</v>
      </c>
    </row>
    <row r="155" spans="1:7" s="54" customFormat="1" ht="25.5">
      <c r="A155" s="609"/>
      <c r="B155" s="608"/>
      <c r="C155" s="608"/>
      <c r="D155" s="606" t="s">
        <v>675</v>
      </c>
      <c r="E155" s="607" t="s">
        <v>727</v>
      </c>
      <c r="F155" s="835">
        <v>98.583811999999995</v>
      </c>
      <c r="G155" s="607" t="s">
        <v>260</v>
      </c>
    </row>
    <row r="156" spans="1:7" s="54" customFormat="1" ht="102">
      <c r="A156" s="608"/>
      <c r="B156" s="608"/>
      <c r="C156" s="608"/>
      <c r="D156" s="606" t="s">
        <v>682</v>
      </c>
      <c r="E156" s="610" t="s">
        <v>2137</v>
      </c>
      <c r="F156" s="835">
        <v>4558.5857167900003</v>
      </c>
      <c r="G156" s="610" t="s">
        <v>2138</v>
      </c>
    </row>
    <row r="157" spans="1:7" s="54" customFormat="1" ht="114.75">
      <c r="A157" s="609"/>
      <c r="B157" s="608"/>
      <c r="C157" s="608"/>
      <c r="D157" s="606" t="s">
        <v>1302</v>
      </c>
      <c r="E157" s="610" t="s">
        <v>2141</v>
      </c>
      <c r="F157" s="835">
        <v>-49.260776909999997</v>
      </c>
      <c r="G157" s="610" t="s">
        <v>2142</v>
      </c>
    </row>
    <row r="158" spans="1:7" s="54" customFormat="1" ht="25.5">
      <c r="A158" s="608"/>
      <c r="B158" s="608"/>
      <c r="C158" s="608"/>
      <c r="D158" s="606" t="s">
        <v>1303</v>
      </c>
      <c r="E158" s="607" t="s">
        <v>728</v>
      </c>
      <c r="F158" s="835">
        <v>13.15702344</v>
      </c>
      <c r="G158" s="607" t="s">
        <v>622</v>
      </c>
    </row>
    <row r="159" spans="1:7" s="54" customFormat="1" ht="25.5">
      <c r="A159" s="609"/>
      <c r="B159" s="608"/>
      <c r="C159" s="608"/>
      <c r="D159" s="606" t="s">
        <v>1101</v>
      </c>
      <c r="E159" s="607" t="s">
        <v>941</v>
      </c>
      <c r="F159" s="835">
        <v>16.09817988</v>
      </c>
      <c r="G159" s="607" t="s">
        <v>942</v>
      </c>
    </row>
    <row r="160" spans="1:7" s="54" customFormat="1" ht="51">
      <c r="A160" s="608"/>
      <c r="B160" s="608"/>
      <c r="C160" s="608"/>
      <c r="D160" s="606" t="s">
        <v>1104</v>
      </c>
      <c r="E160" s="607" t="s">
        <v>2794</v>
      </c>
      <c r="F160" s="835">
        <v>2365.6438210000001</v>
      </c>
      <c r="G160" s="607" t="s">
        <v>2795</v>
      </c>
    </row>
    <row r="161" spans="1:7" s="54" customFormat="1" ht="51.75">
      <c r="A161" s="600" t="s">
        <v>1267</v>
      </c>
      <c r="B161" s="599" t="s">
        <v>1268</v>
      </c>
      <c r="C161" s="600" t="s">
        <v>1265</v>
      </c>
      <c r="D161" s="600" t="s">
        <v>1266</v>
      </c>
      <c r="E161" s="601" t="s">
        <v>729</v>
      </c>
      <c r="F161" s="833">
        <v>817.23829547000003</v>
      </c>
      <c r="G161" s="601" t="s">
        <v>460</v>
      </c>
    </row>
    <row r="162" spans="1:7" s="54" customFormat="1" ht="51.75">
      <c r="A162" s="600" t="s">
        <v>1267</v>
      </c>
      <c r="B162" s="600" t="s">
        <v>1264</v>
      </c>
      <c r="C162" s="602" t="s">
        <v>505</v>
      </c>
      <c r="D162" s="600" t="s">
        <v>1266</v>
      </c>
      <c r="E162" s="603" t="s">
        <v>729</v>
      </c>
      <c r="F162" s="834">
        <v>817.23829547000003</v>
      </c>
      <c r="G162" s="603" t="s">
        <v>460</v>
      </c>
    </row>
    <row r="163" spans="1:7" s="54" customFormat="1" ht="51">
      <c r="A163" s="609"/>
      <c r="B163" s="605" t="s">
        <v>1268</v>
      </c>
      <c r="C163" s="605" t="s">
        <v>505</v>
      </c>
      <c r="D163" s="606" t="s">
        <v>1100</v>
      </c>
      <c r="E163" s="607" t="s">
        <v>730</v>
      </c>
      <c r="F163" s="835">
        <v>809.73418617000004</v>
      </c>
      <c r="G163" s="607" t="s">
        <v>122</v>
      </c>
    </row>
    <row r="164" spans="1:7" s="54" customFormat="1" ht="51">
      <c r="A164" s="608"/>
      <c r="B164" s="608"/>
      <c r="C164" s="608"/>
      <c r="D164" s="606" t="s">
        <v>1268</v>
      </c>
      <c r="E164" s="607" t="s">
        <v>1338</v>
      </c>
      <c r="F164" s="835">
        <v>7.5041092999999996</v>
      </c>
      <c r="G164" s="607" t="s">
        <v>1339</v>
      </c>
    </row>
    <row r="165" spans="1:7" s="54" customFormat="1" ht="51.75">
      <c r="A165" s="600" t="s">
        <v>1267</v>
      </c>
      <c r="B165" s="599" t="s">
        <v>1269</v>
      </c>
      <c r="C165" s="600" t="s">
        <v>1265</v>
      </c>
      <c r="D165" s="600" t="s">
        <v>1266</v>
      </c>
      <c r="E165" s="601" t="s">
        <v>1340</v>
      </c>
      <c r="F165" s="833">
        <v>143.08302834</v>
      </c>
      <c r="G165" s="601" t="s">
        <v>199</v>
      </c>
    </row>
    <row r="166" spans="1:7" s="54" customFormat="1" ht="51.75" customHeight="1">
      <c r="A166" s="600" t="s">
        <v>1267</v>
      </c>
      <c r="B166" s="600" t="s">
        <v>1264</v>
      </c>
      <c r="C166" s="602" t="s">
        <v>505</v>
      </c>
      <c r="D166" s="600" t="s">
        <v>1266</v>
      </c>
      <c r="E166" s="603" t="s">
        <v>1340</v>
      </c>
      <c r="F166" s="834">
        <v>143.08302834</v>
      </c>
      <c r="G166" s="603" t="s">
        <v>199</v>
      </c>
    </row>
    <row r="167" spans="1:7" s="54" customFormat="1" ht="51">
      <c r="A167" s="609"/>
      <c r="B167" s="605" t="s">
        <v>1269</v>
      </c>
      <c r="C167" s="605" t="s">
        <v>505</v>
      </c>
      <c r="D167" s="606" t="s">
        <v>1100</v>
      </c>
      <c r="E167" s="607" t="s">
        <v>731</v>
      </c>
      <c r="F167" s="835">
        <v>49.62100478</v>
      </c>
      <c r="G167" s="607" t="s">
        <v>68</v>
      </c>
    </row>
    <row r="168" spans="1:7" s="54" customFormat="1" ht="51">
      <c r="A168" s="608"/>
      <c r="B168" s="608"/>
      <c r="C168" s="608"/>
      <c r="D168" s="606" t="s">
        <v>1268</v>
      </c>
      <c r="E168" s="607" t="s">
        <v>732</v>
      </c>
      <c r="F168" s="835">
        <v>93.462023560000006</v>
      </c>
      <c r="G168" s="607" t="s">
        <v>91</v>
      </c>
    </row>
    <row r="169" spans="1:7" s="54" customFormat="1" ht="77.25">
      <c r="A169" s="600" t="s">
        <v>1267</v>
      </c>
      <c r="B169" s="599" t="s">
        <v>671</v>
      </c>
      <c r="C169" s="600" t="s">
        <v>1265</v>
      </c>
      <c r="D169" s="600" t="s">
        <v>1266</v>
      </c>
      <c r="E169" s="601" t="s">
        <v>1341</v>
      </c>
      <c r="F169" s="833">
        <v>64696.157399639997</v>
      </c>
      <c r="G169" s="601" t="s">
        <v>2172</v>
      </c>
    </row>
    <row r="170" spans="1:7" s="54" customFormat="1" ht="115.5">
      <c r="A170" s="600" t="s">
        <v>1267</v>
      </c>
      <c r="B170" s="600" t="s">
        <v>1264</v>
      </c>
      <c r="C170" s="602" t="s">
        <v>505</v>
      </c>
      <c r="D170" s="600" t="s">
        <v>1266</v>
      </c>
      <c r="E170" s="611" t="s">
        <v>1342</v>
      </c>
      <c r="F170" s="834">
        <v>64696.157399639997</v>
      </c>
      <c r="G170" s="611" t="s">
        <v>2173</v>
      </c>
    </row>
    <row r="171" spans="1:7" s="54" customFormat="1" ht="15.75">
      <c r="A171" s="609"/>
      <c r="B171" s="605" t="s">
        <v>671</v>
      </c>
      <c r="C171" s="605" t="s">
        <v>505</v>
      </c>
      <c r="D171" s="606" t="s">
        <v>1269</v>
      </c>
      <c r="E171" s="607" t="s">
        <v>733</v>
      </c>
      <c r="F171" s="835">
        <v>586.38221314999998</v>
      </c>
      <c r="G171" s="607" t="s">
        <v>441</v>
      </c>
    </row>
    <row r="172" spans="1:7" s="54" customFormat="1" ht="51">
      <c r="A172" s="608"/>
      <c r="B172" s="608"/>
      <c r="C172" s="608"/>
      <c r="D172" s="606" t="s">
        <v>675</v>
      </c>
      <c r="E172" s="607" t="s">
        <v>1343</v>
      </c>
      <c r="F172" s="835">
        <v>65.075179000000006</v>
      </c>
      <c r="G172" s="607" t="s">
        <v>639</v>
      </c>
    </row>
    <row r="173" spans="1:7" s="54" customFormat="1" ht="76.5">
      <c r="A173" s="609"/>
      <c r="B173" s="608"/>
      <c r="C173" s="608"/>
      <c r="D173" s="606" t="s">
        <v>682</v>
      </c>
      <c r="E173" s="607" t="s">
        <v>1116</v>
      </c>
      <c r="F173" s="835">
        <v>22260.697831720001</v>
      </c>
      <c r="G173" s="607" t="s">
        <v>1117</v>
      </c>
    </row>
    <row r="174" spans="1:7" s="54" customFormat="1" ht="76.5">
      <c r="A174" s="608"/>
      <c r="B174" s="608"/>
      <c r="C174" s="608"/>
      <c r="D174" s="606" t="s">
        <v>1303</v>
      </c>
      <c r="E174" s="607" t="s">
        <v>1344</v>
      </c>
      <c r="F174" s="835">
        <v>0.91752100000000003</v>
      </c>
      <c r="G174" s="607" t="s">
        <v>1118</v>
      </c>
    </row>
    <row r="175" spans="1:7" s="54" customFormat="1" ht="38.25">
      <c r="A175" s="609"/>
      <c r="B175" s="608"/>
      <c r="C175" s="608"/>
      <c r="D175" s="606" t="s">
        <v>1101</v>
      </c>
      <c r="E175" s="607" t="s">
        <v>2131</v>
      </c>
      <c r="F175" s="835">
        <v>54.081094759999999</v>
      </c>
      <c r="G175" s="607" t="s">
        <v>2132</v>
      </c>
    </row>
    <row r="176" spans="1:7" s="54" customFormat="1" ht="25.5">
      <c r="A176" s="608"/>
      <c r="B176" s="608"/>
      <c r="C176" s="608"/>
      <c r="D176" s="606" t="s">
        <v>1105</v>
      </c>
      <c r="E176" s="607" t="s">
        <v>734</v>
      </c>
      <c r="F176" s="835">
        <v>9.3867999999999993E-2</v>
      </c>
      <c r="G176" s="607" t="s">
        <v>9</v>
      </c>
    </row>
    <row r="177" spans="1:7" s="54" customFormat="1" ht="102">
      <c r="A177" s="609"/>
      <c r="B177" s="608"/>
      <c r="C177" s="608"/>
      <c r="D177" s="606" t="s">
        <v>1102</v>
      </c>
      <c r="E177" s="610" t="s">
        <v>2771</v>
      </c>
      <c r="F177" s="835">
        <v>1676.2519048199999</v>
      </c>
      <c r="G177" s="610" t="s">
        <v>2772</v>
      </c>
    </row>
    <row r="178" spans="1:7" s="54" customFormat="1" ht="38.25">
      <c r="A178" s="608"/>
      <c r="B178" s="608"/>
      <c r="C178" s="608"/>
      <c r="D178" s="606" t="s">
        <v>1103</v>
      </c>
      <c r="E178" s="607" t="s">
        <v>735</v>
      </c>
      <c r="F178" s="835">
        <v>209.12851488000001</v>
      </c>
      <c r="G178" s="607" t="s">
        <v>366</v>
      </c>
    </row>
    <row r="179" spans="1:7" s="54" customFormat="1" ht="63.75">
      <c r="A179" s="609"/>
      <c r="B179" s="608"/>
      <c r="C179" s="608"/>
      <c r="D179" s="606" t="s">
        <v>1323</v>
      </c>
      <c r="E179" s="607" t="s">
        <v>1151</v>
      </c>
      <c r="F179" s="835">
        <v>9.3943079999999998E-2</v>
      </c>
      <c r="G179" s="607" t="s">
        <v>1152</v>
      </c>
    </row>
    <row r="180" spans="1:7" s="54" customFormat="1" ht="51">
      <c r="A180" s="608"/>
      <c r="B180" s="608"/>
      <c r="C180" s="608"/>
      <c r="D180" s="606" t="s">
        <v>1335</v>
      </c>
      <c r="E180" s="607" t="s">
        <v>736</v>
      </c>
      <c r="F180" s="835">
        <v>55.147824700000001</v>
      </c>
      <c r="G180" s="607" t="s">
        <v>576</v>
      </c>
    </row>
    <row r="181" spans="1:7" s="54" customFormat="1" ht="76.5">
      <c r="A181" s="609"/>
      <c r="B181" s="608"/>
      <c r="C181" s="608"/>
      <c r="D181" s="606" t="s">
        <v>1306</v>
      </c>
      <c r="E181" s="607" t="s">
        <v>1153</v>
      </c>
      <c r="F181" s="835">
        <v>247.70913124</v>
      </c>
      <c r="G181" s="607" t="s">
        <v>1345</v>
      </c>
    </row>
    <row r="182" spans="1:7" s="54" customFormat="1" ht="76.5">
      <c r="A182" s="608"/>
      <c r="B182" s="608"/>
      <c r="C182" s="608"/>
      <c r="D182" s="606" t="s">
        <v>2097</v>
      </c>
      <c r="E182" s="607" t="s">
        <v>2100</v>
      </c>
      <c r="F182" s="835">
        <v>9.7152119999999993</v>
      </c>
      <c r="G182" s="607" t="s">
        <v>2101</v>
      </c>
    </row>
    <row r="183" spans="1:7" s="54" customFormat="1" ht="76.5">
      <c r="A183" s="609"/>
      <c r="B183" s="608"/>
      <c r="C183" s="608"/>
      <c r="D183" s="606" t="s">
        <v>1346</v>
      </c>
      <c r="E183" s="607" t="s">
        <v>1119</v>
      </c>
      <c r="F183" s="835">
        <v>6.8334629400000004</v>
      </c>
      <c r="G183" s="607" t="s">
        <v>1347</v>
      </c>
    </row>
    <row r="184" spans="1:7" s="54" customFormat="1" ht="76.5">
      <c r="A184" s="608"/>
      <c r="B184" s="608"/>
      <c r="C184" s="608"/>
      <c r="D184" s="606" t="s">
        <v>1311</v>
      </c>
      <c r="E184" s="607" t="s">
        <v>1348</v>
      </c>
      <c r="F184" s="835">
        <v>137.52399645</v>
      </c>
      <c r="G184" s="607" t="s">
        <v>1154</v>
      </c>
    </row>
    <row r="185" spans="1:7" s="54" customFormat="1" ht="89.25">
      <c r="A185" s="609"/>
      <c r="B185" s="608"/>
      <c r="C185" s="608"/>
      <c r="D185" s="606" t="s">
        <v>1349</v>
      </c>
      <c r="E185" s="610" t="s">
        <v>1350</v>
      </c>
      <c r="F185" s="835">
        <v>37.675888</v>
      </c>
      <c r="G185" s="610" t="s">
        <v>1155</v>
      </c>
    </row>
    <row r="186" spans="1:7" s="54" customFormat="1" ht="76.5">
      <c r="A186" s="608"/>
      <c r="B186" s="608"/>
      <c r="C186" s="608"/>
      <c r="D186" s="606" t="s">
        <v>1316</v>
      </c>
      <c r="E186" s="607" t="s">
        <v>1351</v>
      </c>
      <c r="F186" s="835">
        <v>56.681189549999999</v>
      </c>
      <c r="G186" s="607" t="s">
        <v>1156</v>
      </c>
    </row>
    <row r="187" spans="1:7" s="54" customFormat="1" ht="76.5">
      <c r="A187" s="609"/>
      <c r="B187" s="608"/>
      <c r="C187" s="608"/>
      <c r="D187" s="606" t="s">
        <v>1319</v>
      </c>
      <c r="E187" s="607" t="s">
        <v>1666</v>
      </c>
      <c r="F187" s="835">
        <v>19.709516570000002</v>
      </c>
      <c r="G187" s="610" t="s">
        <v>1667</v>
      </c>
    </row>
    <row r="188" spans="1:7" s="54" customFormat="1" ht="76.5">
      <c r="A188" s="608"/>
      <c r="B188" s="608"/>
      <c r="C188" s="608"/>
      <c r="D188" s="606" t="s">
        <v>1320</v>
      </c>
      <c r="E188" s="607" t="s">
        <v>1120</v>
      </c>
      <c r="F188" s="835">
        <v>16.831372000000002</v>
      </c>
      <c r="G188" s="607" t="s">
        <v>1121</v>
      </c>
    </row>
    <row r="189" spans="1:7" s="54" customFormat="1" ht="102">
      <c r="A189" s="609"/>
      <c r="B189" s="608"/>
      <c r="C189" s="608"/>
      <c r="D189" s="606" t="s">
        <v>1352</v>
      </c>
      <c r="E189" s="610" t="s">
        <v>1157</v>
      </c>
      <c r="F189" s="835">
        <v>36084.759828729999</v>
      </c>
      <c r="G189" s="610" t="s">
        <v>1187</v>
      </c>
    </row>
    <row r="190" spans="1:7" s="54" customFormat="1" ht="51">
      <c r="A190" s="608"/>
      <c r="B190" s="608"/>
      <c r="C190" s="608"/>
      <c r="D190" s="606" t="s">
        <v>1353</v>
      </c>
      <c r="E190" s="607" t="s">
        <v>737</v>
      </c>
      <c r="F190" s="835">
        <v>10.844541</v>
      </c>
      <c r="G190" s="607" t="s">
        <v>525</v>
      </c>
    </row>
    <row r="191" spans="1:7" s="54" customFormat="1" ht="63.75">
      <c r="A191" s="609"/>
      <c r="B191" s="608"/>
      <c r="C191" s="608"/>
      <c r="D191" s="606" t="s">
        <v>1354</v>
      </c>
      <c r="E191" s="607" t="s">
        <v>2102</v>
      </c>
      <c r="F191" s="835">
        <v>442.57200044000001</v>
      </c>
      <c r="G191" s="607" t="s">
        <v>2103</v>
      </c>
    </row>
    <row r="192" spans="1:7" s="54" customFormat="1" ht="76.5">
      <c r="A192" s="608"/>
      <c r="B192" s="608"/>
      <c r="C192" s="608"/>
      <c r="D192" s="606" t="s">
        <v>1355</v>
      </c>
      <c r="E192" s="607" t="s">
        <v>1356</v>
      </c>
      <c r="F192" s="835">
        <v>39.258695029999998</v>
      </c>
      <c r="G192" s="607" t="s">
        <v>1357</v>
      </c>
    </row>
    <row r="193" spans="1:7" s="54" customFormat="1" ht="89.25">
      <c r="A193" s="609"/>
      <c r="B193" s="608"/>
      <c r="C193" s="608"/>
      <c r="D193" s="606" t="s">
        <v>1358</v>
      </c>
      <c r="E193" s="610" t="s">
        <v>1158</v>
      </c>
      <c r="F193" s="835">
        <v>141.49512211000001</v>
      </c>
      <c r="G193" s="610" t="s">
        <v>1359</v>
      </c>
    </row>
    <row r="194" spans="1:7" s="54" customFormat="1" ht="63.75">
      <c r="A194" s="608"/>
      <c r="B194" s="608"/>
      <c r="C194" s="608"/>
      <c r="D194" s="606" t="s">
        <v>1360</v>
      </c>
      <c r="E194" s="607" t="s">
        <v>1361</v>
      </c>
      <c r="F194" s="835">
        <v>42.824399999999997</v>
      </c>
      <c r="G194" s="607" t="s">
        <v>1362</v>
      </c>
    </row>
    <row r="195" spans="1:7" s="54" customFormat="1" ht="102">
      <c r="A195" s="609"/>
      <c r="B195" s="608"/>
      <c r="C195" s="608"/>
      <c r="D195" s="606" t="s">
        <v>1363</v>
      </c>
      <c r="E195" s="610" t="s">
        <v>1364</v>
      </c>
      <c r="F195" s="835">
        <v>9.7989499999999993E-2</v>
      </c>
      <c r="G195" s="610" t="s">
        <v>1365</v>
      </c>
    </row>
    <row r="196" spans="1:7" s="54" customFormat="1" ht="76.5">
      <c r="A196" s="608"/>
      <c r="B196" s="608"/>
      <c r="C196" s="608"/>
      <c r="D196" s="606" t="s">
        <v>1366</v>
      </c>
      <c r="E196" s="607" t="s">
        <v>1122</v>
      </c>
      <c r="F196" s="835">
        <v>85.499627500000003</v>
      </c>
      <c r="G196" s="607" t="s">
        <v>1159</v>
      </c>
    </row>
    <row r="197" spans="1:7" s="54" customFormat="1" ht="76.5">
      <c r="A197" s="609"/>
      <c r="B197" s="608"/>
      <c r="C197" s="608"/>
      <c r="D197" s="606" t="s">
        <v>1367</v>
      </c>
      <c r="E197" s="607" t="s">
        <v>1368</v>
      </c>
      <c r="F197" s="835">
        <v>24.444769999999998</v>
      </c>
      <c r="G197" s="607" t="s">
        <v>1160</v>
      </c>
    </row>
    <row r="198" spans="1:7" s="54" customFormat="1" ht="89.25">
      <c r="A198" s="608"/>
      <c r="B198" s="608"/>
      <c r="C198" s="608"/>
      <c r="D198" s="606" t="s">
        <v>1369</v>
      </c>
      <c r="E198" s="610" t="s">
        <v>1161</v>
      </c>
      <c r="F198" s="835">
        <v>598.07262160000005</v>
      </c>
      <c r="G198" s="610" t="s">
        <v>1370</v>
      </c>
    </row>
    <row r="199" spans="1:7" s="54" customFormat="1" ht="76.5">
      <c r="A199" s="609"/>
      <c r="B199" s="608"/>
      <c r="C199" s="608"/>
      <c r="D199" s="606" t="s">
        <v>1371</v>
      </c>
      <c r="E199" s="607" t="s">
        <v>1565</v>
      </c>
      <c r="F199" s="835">
        <v>8.8696000000000002</v>
      </c>
      <c r="G199" s="610" t="s">
        <v>1566</v>
      </c>
    </row>
    <row r="200" spans="1:7" s="54" customFormat="1" ht="51">
      <c r="A200" s="608"/>
      <c r="B200" s="608"/>
      <c r="C200" s="608"/>
      <c r="D200" s="606" t="s">
        <v>1372</v>
      </c>
      <c r="E200" s="607" t="s">
        <v>1028</v>
      </c>
      <c r="F200" s="835">
        <v>0.38885900000000001</v>
      </c>
      <c r="G200" s="607" t="s">
        <v>1029</v>
      </c>
    </row>
    <row r="201" spans="1:7" s="54" customFormat="1" ht="38.25">
      <c r="A201" s="609"/>
      <c r="B201" s="608"/>
      <c r="C201" s="608"/>
      <c r="D201" s="606" t="s">
        <v>1373</v>
      </c>
      <c r="E201" s="607" t="s">
        <v>1030</v>
      </c>
      <c r="F201" s="835">
        <v>518.10510267999996</v>
      </c>
      <c r="G201" s="607" t="s">
        <v>1031</v>
      </c>
    </row>
    <row r="202" spans="1:7" s="54" customFormat="1" ht="102">
      <c r="A202" s="608"/>
      <c r="B202" s="608"/>
      <c r="C202" s="608"/>
      <c r="D202" s="606" t="s">
        <v>1374</v>
      </c>
      <c r="E202" s="610" t="s">
        <v>1567</v>
      </c>
      <c r="F202" s="835">
        <v>48.199375000000003</v>
      </c>
      <c r="G202" s="610" t="s">
        <v>1568</v>
      </c>
    </row>
    <row r="203" spans="1:7" s="54" customFormat="1" ht="38.25">
      <c r="A203" s="609"/>
      <c r="B203" s="608"/>
      <c r="C203" s="608"/>
      <c r="D203" s="606" t="s">
        <v>1375</v>
      </c>
      <c r="E203" s="607" t="s">
        <v>1376</v>
      </c>
      <c r="F203" s="835">
        <v>1.945139</v>
      </c>
      <c r="G203" s="607" t="s">
        <v>2796</v>
      </c>
    </row>
    <row r="204" spans="1:7" s="54" customFormat="1" ht="76.5">
      <c r="A204" s="608"/>
      <c r="B204" s="608"/>
      <c r="C204" s="608"/>
      <c r="D204" s="606" t="s">
        <v>1583</v>
      </c>
      <c r="E204" s="607" t="s">
        <v>1584</v>
      </c>
      <c r="F204" s="835">
        <v>43.746195880000002</v>
      </c>
      <c r="G204" s="607" t="s">
        <v>1585</v>
      </c>
    </row>
    <row r="205" spans="1:7" s="54" customFormat="1" ht="89.25">
      <c r="A205" s="609"/>
      <c r="B205" s="608"/>
      <c r="C205" s="608"/>
      <c r="D205" s="606" t="s">
        <v>1569</v>
      </c>
      <c r="E205" s="610" t="s">
        <v>2773</v>
      </c>
      <c r="F205" s="835">
        <v>302.10066668000002</v>
      </c>
      <c r="G205" s="610" t="s">
        <v>2774</v>
      </c>
    </row>
    <row r="206" spans="1:7" s="54" customFormat="1" ht="63.75">
      <c r="A206" s="608"/>
      <c r="B206" s="608"/>
      <c r="C206" s="608"/>
      <c r="D206" s="606" t="s">
        <v>1276</v>
      </c>
      <c r="E206" s="607" t="s">
        <v>1615</v>
      </c>
      <c r="F206" s="835">
        <v>26.498898000000001</v>
      </c>
      <c r="G206" s="607" t="s">
        <v>1616</v>
      </c>
    </row>
    <row r="207" spans="1:7" s="54" customFormat="1" ht="89.25">
      <c r="A207" s="609"/>
      <c r="B207" s="608"/>
      <c r="C207" s="608"/>
      <c r="D207" s="606" t="s">
        <v>1278</v>
      </c>
      <c r="E207" s="610" t="s">
        <v>1668</v>
      </c>
      <c r="F207" s="835">
        <v>84.535523789999999</v>
      </c>
      <c r="G207" s="610" t="s">
        <v>2797</v>
      </c>
    </row>
    <row r="208" spans="1:7" s="54" customFormat="1" ht="89.25">
      <c r="A208" s="608"/>
      <c r="B208" s="608"/>
      <c r="C208" s="608"/>
      <c r="D208" s="606" t="s">
        <v>1279</v>
      </c>
      <c r="E208" s="610" t="s">
        <v>1669</v>
      </c>
      <c r="F208" s="835">
        <v>8.0349400000000006</v>
      </c>
      <c r="G208" s="610" t="s">
        <v>2798</v>
      </c>
    </row>
    <row r="209" spans="1:7" s="54" customFormat="1" ht="76.5">
      <c r="A209" s="609"/>
      <c r="B209" s="608"/>
      <c r="C209" s="608"/>
      <c r="D209" s="606" t="s">
        <v>1281</v>
      </c>
      <c r="E209" s="607" t="s">
        <v>1718</v>
      </c>
      <c r="F209" s="835">
        <v>53.249788070000001</v>
      </c>
      <c r="G209" s="607" t="s">
        <v>1719</v>
      </c>
    </row>
    <row r="210" spans="1:7" s="54" customFormat="1" ht="25.5">
      <c r="A210" s="608"/>
      <c r="B210" s="608"/>
      <c r="C210" s="608"/>
      <c r="D210" s="606" t="s">
        <v>1284</v>
      </c>
      <c r="E210" s="607" t="s">
        <v>2799</v>
      </c>
      <c r="F210" s="835">
        <v>17.748037350000001</v>
      </c>
      <c r="G210" s="607" t="s">
        <v>1970</v>
      </c>
    </row>
    <row r="211" spans="1:7" s="54" customFormat="1" ht="76.5">
      <c r="A211" s="609"/>
      <c r="B211" s="608"/>
      <c r="C211" s="608"/>
      <c r="D211" s="606" t="s">
        <v>1287</v>
      </c>
      <c r="E211" s="607" t="s">
        <v>2775</v>
      </c>
      <c r="F211" s="835">
        <v>509.79100541999998</v>
      </c>
      <c r="G211" s="607" t="s">
        <v>2776</v>
      </c>
    </row>
    <row r="212" spans="1:7" s="54" customFormat="1" ht="89.25">
      <c r="A212" s="608"/>
      <c r="B212" s="608"/>
      <c r="C212" s="608"/>
      <c r="D212" s="606" t="s">
        <v>1290</v>
      </c>
      <c r="E212" s="607" t="s">
        <v>2777</v>
      </c>
      <c r="F212" s="835">
        <v>158.069311</v>
      </c>
      <c r="G212" s="610" t="s">
        <v>2778</v>
      </c>
    </row>
    <row r="213" spans="1:7" s="54" customFormat="1" ht="76.5">
      <c r="A213" s="609"/>
      <c r="B213" s="608"/>
      <c r="C213" s="608"/>
      <c r="D213" s="606" t="s">
        <v>1292</v>
      </c>
      <c r="E213" s="607" t="s">
        <v>3203</v>
      </c>
      <c r="F213" s="835">
        <v>2.4838</v>
      </c>
      <c r="G213" s="607" t="s">
        <v>3204</v>
      </c>
    </row>
    <row r="214" spans="1:7" s="54" customFormat="1" ht="76.5">
      <c r="A214" s="608"/>
      <c r="B214" s="608"/>
      <c r="C214" s="608"/>
      <c r="D214" s="606" t="s">
        <v>1295</v>
      </c>
      <c r="E214" s="607" t="s">
        <v>3205</v>
      </c>
      <c r="F214" s="835">
        <v>1.0026600000000001</v>
      </c>
      <c r="G214" s="607" t="s">
        <v>3206</v>
      </c>
    </row>
    <row r="215" spans="1:7" s="54" customFormat="1" ht="89.25">
      <c r="A215" s="609"/>
      <c r="B215" s="608"/>
      <c r="C215" s="608"/>
      <c r="D215" s="606" t="s">
        <v>2122</v>
      </c>
      <c r="E215" s="610" t="s">
        <v>2800</v>
      </c>
      <c r="F215" s="835">
        <v>0.96923800000000004</v>
      </c>
      <c r="G215" s="610" t="s">
        <v>2801</v>
      </c>
    </row>
    <row r="216" spans="1:7" s="54" customFormat="1" ht="15.75">
      <c r="A216" s="600" t="s">
        <v>1267</v>
      </c>
      <c r="B216" s="599" t="s">
        <v>675</v>
      </c>
      <c r="C216" s="600" t="s">
        <v>1265</v>
      </c>
      <c r="D216" s="600" t="s">
        <v>1266</v>
      </c>
      <c r="E216" s="601" t="s">
        <v>1216</v>
      </c>
      <c r="F216" s="833">
        <v>1.4298E-2</v>
      </c>
      <c r="G216" s="601" t="s">
        <v>1217</v>
      </c>
    </row>
    <row r="217" spans="1:7" s="54" customFormat="1" ht="15.75">
      <c r="A217" s="600" t="s">
        <v>1267</v>
      </c>
      <c r="B217" s="600" t="s">
        <v>1264</v>
      </c>
      <c r="C217" s="602" t="s">
        <v>505</v>
      </c>
      <c r="D217" s="600" t="s">
        <v>1266</v>
      </c>
      <c r="E217" s="603" t="s">
        <v>3157</v>
      </c>
      <c r="F217" s="834">
        <v>1E-4</v>
      </c>
      <c r="G217" s="603" t="s">
        <v>3158</v>
      </c>
    </row>
    <row r="218" spans="1:7" s="54" customFormat="1" ht="25.5">
      <c r="A218" s="608"/>
      <c r="B218" s="605" t="s">
        <v>675</v>
      </c>
      <c r="C218" s="605" t="s">
        <v>505</v>
      </c>
      <c r="D218" s="606" t="s">
        <v>1268</v>
      </c>
      <c r="E218" s="607" t="s">
        <v>3159</v>
      </c>
      <c r="F218" s="835">
        <v>1E-4</v>
      </c>
      <c r="G218" s="607" t="s">
        <v>2880</v>
      </c>
    </row>
    <row r="219" spans="1:7" s="54" customFormat="1" ht="15.75">
      <c r="A219" s="600" t="s">
        <v>1267</v>
      </c>
      <c r="B219" s="600" t="s">
        <v>1264</v>
      </c>
      <c r="C219" s="602" t="s">
        <v>185</v>
      </c>
      <c r="D219" s="600" t="s">
        <v>1266</v>
      </c>
      <c r="E219" s="603" t="s">
        <v>1218</v>
      </c>
      <c r="F219" s="834">
        <v>1.4198000000000001E-2</v>
      </c>
      <c r="G219" s="603" t="s">
        <v>1219</v>
      </c>
    </row>
    <row r="220" spans="1:7" s="54" customFormat="1" ht="25.5">
      <c r="A220" s="609"/>
      <c r="B220" s="608"/>
      <c r="C220" s="605" t="s">
        <v>185</v>
      </c>
      <c r="D220" s="606" t="s">
        <v>1100</v>
      </c>
      <c r="E220" s="607" t="s">
        <v>1220</v>
      </c>
      <c r="F220" s="835">
        <v>0</v>
      </c>
      <c r="G220" s="607" t="s">
        <v>1221</v>
      </c>
    </row>
    <row r="221" spans="1:7" s="54" customFormat="1" ht="25.5">
      <c r="A221" s="608"/>
      <c r="B221" s="608"/>
      <c r="C221" s="608"/>
      <c r="D221" s="606" t="s">
        <v>1268</v>
      </c>
      <c r="E221" s="607" t="s">
        <v>3207</v>
      </c>
      <c r="F221" s="835">
        <v>1.4198000000000001E-2</v>
      </c>
      <c r="G221" s="607" t="s">
        <v>2880</v>
      </c>
    </row>
    <row r="222" spans="1:7" s="54" customFormat="1" ht="15.75">
      <c r="A222" s="600" t="s">
        <v>1267</v>
      </c>
      <c r="B222" s="599" t="s">
        <v>682</v>
      </c>
      <c r="C222" s="600" t="s">
        <v>1265</v>
      </c>
      <c r="D222" s="600" t="s">
        <v>1266</v>
      </c>
      <c r="E222" s="601" t="s">
        <v>2174</v>
      </c>
      <c r="F222" s="833">
        <v>170463.86988248001</v>
      </c>
      <c r="G222" s="601" t="s">
        <v>180</v>
      </c>
    </row>
    <row r="223" spans="1:7" s="54" customFormat="1" ht="15.75">
      <c r="A223" s="600" t="s">
        <v>1267</v>
      </c>
      <c r="B223" s="600" t="s">
        <v>1264</v>
      </c>
      <c r="C223" s="602" t="s">
        <v>505</v>
      </c>
      <c r="D223" s="600" t="s">
        <v>1266</v>
      </c>
      <c r="E223" s="603" t="s">
        <v>1377</v>
      </c>
      <c r="F223" s="834">
        <v>170463.86988248001</v>
      </c>
      <c r="G223" s="603" t="s">
        <v>180</v>
      </c>
    </row>
    <row r="224" spans="1:7" s="54" customFormat="1" ht="38.25">
      <c r="A224" s="609"/>
      <c r="B224" s="605" t="s">
        <v>682</v>
      </c>
      <c r="C224" s="605" t="s">
        <v>505</v>
      </c>
      <c r="D224" s="606" t="s">
        <v>671</v>
      </c>
      <c r="E224" s="607" t="s">
        <v>738</v>
      </c>
      <c r="F224" s="835">
        <v>3689.90032208</v>
      </c>
      <c r="G224" s="607" t="s">
        <v>428</v>
      </c>
    </row>
    <row r="225" spans="1:7" s="54" customFormat="1" ht="38.25">
      <c r="A225" s="608"/>
      <c r="B225" s="608"/>
      <c r="C225" s="608"/>
      <c r="D225" s="606" t="s">
        <v>675</v>
      </c>
      <c r="E225" s="607" t="s">
        <v>739</v>
      </c>
      <c r="F225" s="835">
        <v>4586.1639839500003</v>
      </c>
      <c r="G225" s="607" t="s">
        <v>232</v>
      </c>
    </row>
    <row r="226" spans="1:7" s="54" customFormat="1" ht="38.25" customHeight="1">
      <c r="A226" s="609"/>
      <c r="B226" s="608"/>
      <c r="C226" s="608"/>
      <c r="D226" s="606" t="s">
        <v>682</v>
      </c>
      <c r="E226" s="607" t="s">
        <v>740</v>
      </c>
      <c r="F226" s="835">
        <v>2810.60555922</v>
      </c>
      <c r="G226" s="607" t="s">
        <v>176</v>
      </c>
    </row>
    <row r="227" spans="1:7" s="54" customFormat="1" ht="25.5">
      <c r="A227" s="608"/>
      <c r="B227" s="608"/>
      <c r="C227" s="608"/>
      <c r="D227" s="606" t="s">
        <v>1302</v>
      </c>
      <c r="E227" s="607" t="s">
        <v>741</v>
      </c>
      <c r="F227" s="835">
        <v>3482.961945</v>
      </c>
      <c r="G227" s="607" t="s">
        <v>213</v>
      </c>
    </row>
    <row r="228" spans="1:7" s="54" customFormat="1" ht="76.5">
      <c r="A228" s="609"/>
      <c r="B228" s="608"/>
      <c r="C228" s="608"/>
      <c r="D228" s="606" t="s">
        <v>1324</v>
      </c>
      <c r="E228" s="607" t="s">
        <v>2761</v>
      </c>
      <c r="F228" s="835">
        <v>144076.12307048999</v>
      </c>
      <c r="G228" s="607" t="s">
        <v>2762</v>
      </c>
    </row>
    <row r="229" spans="1:7" s="54" customFormat="1" ht="38.25">
      <c r="A229" s="608"/>
      <c r="B229" s="608"/>
      <c r="C229" s="608"/>
      <c r="D229" s="606" t="s">
        <v>1303</v>
      </c>
      <c r="E229" s="607" t="s">
        <v>2139</v>
      </c>
      <c r="F229" s="835">
        <v>6549.2048213600001</v>
      </c>
      <c r="G229" s="607" t="s">
        <v>2140</v>
      </c>
    </row>
    <row r="230" spans="1:7" s="54" customFormat="1" ht="15.75">
      <c r="A230" s="609"/>
      <c r="B230" s="608"/>
      <c r="C230" s="608"/>
      <c r="D230" s="606" t="s">
        <v>1101</v>
      </c>
      <c r="E230" s="607" t="s">
        <v>1178</v>
      </c>
      <c r="F230" s="835">
        <v>6.5059000000000006E-2</v>
      </c>
      <c r="G230" s="607" t="s">
        <v>1179</v>
      </c>
    </row>
    <row r="231" spans="1:7" s="54" customFormat="1" ht="38.25">
      <c r="A231" s="608"/>
      <c r="B231" s="608"/>
      <c r="C231" s="608"/>
      <c r="D231" s="606" t="s">
        <v>1105</v>
      </c>
      <c r="E231" s="607" t="s">
        <v>3160</v>
      </c>
      <c r="F231" s="835">
        <v>2.4206E-4</v>
      </c>
      <c r="G231" s="607" t="s">
        <v>3161</v>
      </c>
    </row>
    <row r="232" spans="1:7" s="54" customFormat="1" ht="38.25">
      <c r="A232" s="609"/>
      <c r="B232" s="608"/>
      <c r="C232" s="608"/>
      <c r="D232" s="606" t="s">
        <v>1103</v>
      </c>
      <c r="E232" s="607" t="s">
        <v>742</v>
      </c>
      <c r="F232" s="835">
        <v>5262.7559833200003</v>
      </c>
      <c r="G232" s="607" t="s">
        <v>743</v>
      </c>
    </row>
    <row r="233" spans="1:7" s="54" customFormat="1" ht="25.5">
      <c r="A233" s="608"/>
      <c r="B233" s="608"/>
      <c r="C233" s="608"/>
      <c r="D233" s="606" t="s">
        <v>1274</v>
      </c>
      <c r="E233" s="607" t="s">
        <v>1210</v>
      </c>
      <c r="F233" s="835">
        <v>6.0888960000000001</v>
      </c>
      <c r="G233" s="607" t="s">
        <v>1211</v>
      </c>
    </row>
    <row r="234" spans="1:7" s="54" customFormat="1" ht="15.75">
      <c r="A234" s="609"/>
      <c r="B234" s="608"/>
      <c r="C234" s="608"/>
      <c r="D234" s="606" t="s">
        <v>2097</v>
      </c>
      <c r="E234" s="607" t="s">
        <v>2160</v>
      </c>
      <c r="F234" s="835">
        <v>0</v>
      </c>
      <c r="G234" s="607" t="s">
        <v>2161</v>
      </c>
    </row>
    <row r="235" spans="1:7" s="54" customFormat="1" ht="15.75">
      <c r="A235" s="599" t="s">
        <v>269</v>
      </c>
      <c r="B235" s="600" t="s">
        <v>1264</v>
      </c>
      <c r="C235" s="600" t="s">
        <v>1265</v>
      </c>
      <c r="D235" s="600" t="s">
        <v>1266</v>
      </c>
      <c r="E235" s="601" t="s">
        <v>665</v>
      </c>
      <c r="F235" s="833">
        <v>29312.957107760001</v>
      </c>
      <c r="G235" s="601" t="s">
        <v>392</v>
      </c>
    </row>
    <row r="236" spans="1:7" s="54" customFormat="1" ht="39">
      <c r="A236" s="600" t="s">
        <v>1267</v>
      </c>
      <c r="B236" s="599" t="s">
        <v>1100</v>
      </c>
      <c r="C236" s="600" t="s">
        <v>1265</v>
      </c>
      <c r="D236" s="600" t="s">
        <v>1266</v>
      </c>
      <c r="E236" s="601" t="s">
        <v>744</v>
      </c>
      <c r="F236" s="833">
        <v>19395.26308999</v>
      </c>
      <c r="G236" s="601" t="s">
        <v>299</v>
      </c>
    </row>
    <row r="237" spans="1:7" s="54" customFormat="1" ht="39">
      <c r="A237" s="600" t="s">
        <v>1267</v>
      </c>
      <c r="B237" s="600" t="s">
        <v>1264</v>
      </c>
      <c r="C237" s="602" t="s">
        <v>505</v>
      </c>
      <c r="D237" s="600" t="s">
        <v>1266</v>
      </c>
      <c r="E237" s="603" t="s">
        <v>745</v>
      </c>
      <c r="F237" s="834">
        <v>19395.26308999</v>
      </c>
      <c r="G237" s="603" t="s">
        <v>299</v>
      </c>
    </row>
    <row r="238" spans="1:7" s="54" customFormat="1" ht="51">
      <c r="A238" s="605" t="s">
        <v>269</v>
      </c>
      <c r="B238" s="605" t="s">
        <v>1100</v>
      </c>
      <c r="C238" s="605" t="s">
        <v>505</v>
      </c>
      <c r="D238" s="606" t="s">
        <v>1268</v>
      </c>
      <c r="E238" s="607" t="s">
        <v>1378</v>
      </c>
      <c r="F238" s="835">
        <v>763.34703084</v>
      </c>
      <c r="G238" s="607" t="s">
        <v>219</v>
      </c>
    </row>
    <row r="239" spans="1:7" s="54" customFormat="1" ht="15.75">
      <c r="A239" s="609"/>
      <c r="B239" s="608"/>
      <c r="C239" s="608"/>
      <c r="D239" s="606" t="s">
        <v>1269</v>
      </c>
      <c r="E239" s="607" t="s">
        <v>746</v>
      </c>
      <c r="F239" s="835">
        <v>16968.99561115</v>
      </c>
      <c r="G239" s="607" t="s">
        <v>133</v>
      </c>
    </row>
    <row r="240" spans="1:7" s="54" customFormat="1" ht="25.5">
      <c r="A240" s="608"/>
      <c r="B240" s="608"/>
      <c r="C240" s="608"/>
      <c r="D240" s="606" t="s">
        <v>1302</v>
      </c>
      <c r="E240" s="607" t="s">
        <v>1032</v>
      </c>
      <c r="F240" s="835">
        <v>1662.9204480000001</v>
      </c>
      <c r="G240" s="607" t="s">
        <v>1033</v>
      </c>
    </row>
    <row r="241" spans="1:7" s="54" customFormat="1" ht="26.25">
      <c r="A241" s="600" t="s">
        <v>1267</v>
      </c>
      <c r="B241" s="599" t="s">
        <v>1268</v>
      </c>
      <c r="C241" s="600" t="s">
        <v>1265</v>
      </c>
      <c r="D241" s="600" t="s">
        <v>1266</v>
      </c>
      <c r="E241" s="601" t="s">
        <v>1034</v>
      </c>
      <c r="F241" s="833">
        <v>558.11163899999997</v>
      </c>
      <c r="G241" s="601" t="s">
        <v>1035</v>
      </c>
    </row>
    <row r="242" spans="1:7" s="54" customFormat="1" ht="26.25">
      <c r="A242" s="600" t="s">
        <v>1267</v>
      </c>
      <c r="B242" s="600" t="s">
        <v>1264</v>
      </c>
      <c r="C242" s="602" t="s">
        <v>505</v>
      </c>
      <c r="D242" s="600" t="s">
        <v>1266</v>
      </c>
      <c r="E242" s="603" t="s">
        <v>1034</v>
      </c>
      <c r="F242" s="834">
        <v>558.11163899999997</v>
      </c>
      <c r="G242" s="603" t="s">
        <v>1035</v>
      </c>
    </row>
    <row r="243" spans="1:7" s="54" customFormat="1" ht="25.5">
      <c r="A243" s="609"/>
      <c r="B243" s="605" t="s">
        <v>1268</v>
      </c>
      <c r="C243" s="605" t="s">
        <v>505</v>
      </c>
      <c r="D243" s="606" t="s">
        <v>671</v>
      </c>
      <c r="E243" s="607" t="s">
        <v>1036</v>
      </c>
      <c r="F243" s="835">
        <v>0</v>
      </c>
      <c r="G243" s="607" t="s">
        <v>1037</v>
      </c>
    </row>
    <row r="244" spans="1:7" s="54" customFormat="1" ht="38.25">
      <c r="A244" s="608"/>
      <c r="B244" s="608"/>
      <c r="C244" s="608"/>
      <c r="D244" s="606" t="s">
        <v>675</v>
      </c>
      <c r="E244" s="607" t="s">
        <v>1038</v>
      </c>
      <c r="F244" s="835">
        <v>558.11163899999997</v>
      </c>
      <c r="G244" s="607" t="s">
        <v>1039</v>
      </c>
    </row>
    <row r="245" spans="1:7" s="54" customFormat="1" ht="15.75">
      <c r="A245" s="600" t="s">
        <v>1267</v>
      </c>
      <c r="B245" s="599" t="s">
        <v>1269</v>
      </c>
      <c r="C245" s="600" t="s">
        <v>1265</v>
      </c>
      <c r="D245" s="600" t="s">
        <v>1266</v>
      </c>
      <c r="E245" s="601" t="s">
        <v>747</v>
      </c>
      <c r="F245" s="833">
        <v>9359.5823787699992</v>
      </c>
      <c r="G245" s="601" t="s">
        <v>492</v>
      </c>
    </row>
    <row r="246" spans="1:7" s="54" customFormat="1" ht="15.75">
      <c r="A246" s="600" t="s">
        <v>1267</v>
      </c>
      <c r="B246" s="600" t="s">
        <v>1264</v>
      </c>
      <c r="C246" s="602" t="s">
        <v>505</v>
      </c>
      <c r="D246" s="600" t="s">
        <v>1266</v>
      </c>
      <c r="E246" s="603" t="s">
        <v>402</v>
      </c>
      <c r="F246" s="834">
        <v>7140.92259251</v>
      </c>
      <c r="G246" s="603" t="s">
        <v>461</v>
      </c>
    </row>
    <row r="247" spans="1:7" s="54" customFormat="1" ht="15.75">
      <c r="A247" s="609"/>
      <c r="B247" s="605" t="s">
        <v>1269</v>
      </c>
      <c r="C247" s="605" t="s">
        <v>505</v>
      </c>
      <c r="D247" s="606" t="s">
        <v>1100</v>
      </c>
      <c r="E247" s="607" t="s">
        <v>748</v>
      </c>
      <c r="F247" s="835">
        <v>7140.92259251</v>
      </c>
      <c r="G247" s="607" t="s">
        <v>63</v>
      </c>
    </row>
    <row r="248" spans="1:7" s="54" customFormat="1" ht="25.5">
      <c r="A248" s="608"/>
      <c r="B248" s="608"/>
      <c r="C248" s="608"/>
      <c r="D248" s="606" t="s">
        <v>1268</v>
      </c>
      <c r="E248" s="607" t="s">
        <v>3208</v>
      </c>
      <c r="F248" s="835">
        <v>0</v>
      </c>
      <c r="G248" s="607" t="s">
        <v>3209</v>
      </c>
    </row>
    <row r="249" spans="1:7" s="54" customFormat="1" ht="15.75">
      <c r="A249" s="600" t="s">
        <v>1267</v>
      </c>
      <c r="B249" s="600" t="s">
        <v>1264</v>
      </c>
      <c r="C249" s="602" t="s">
        <v>185</v>
      </c>
      <c r="D249" s="600" t="s">
        <v>1266</v>
      </c>
      <c r="E249" s="603" t="s">
        <v>749</v>
      </c>
      <c r="F249" s="834">
        <v>2218.6597862600001</v>
      </c>
      <c r="G249" s="603" t="s">
        <v>615</v>
      </c>
    </row>
    <row r="250" spans="1:7" s="54" customFormat="1" ht="25.5">
      <c r="A250" s="609"/>
      <c r="B250" s="608"/>
      <c r="C250" s="605" t="s">
        <v>185</v>
      </c>
      <c r="D250" s="606" t="s">
        <v>1268</v>
      </c>
      <c r="E250" s="607" t="s">
        <v>750</v>
      </c>
      <c r="F250" s="835">
        <v>2218.6597862600001</v>
      </c>
      <c r="G250" s="607" t="s">
        <v>367</v>
      </c>
    </row>
    <row r="251" spans="1:7" s="54" customFormat="1" ht="15.75">
      <c r="A251" s="599" t="s">
        <v>457</v>
      </c>
      <c r="B251" s="600" t="s">
        <v>1264</v>
      </c>
      <c r="C251" s="600" t="s">
        <v>1265</v>
      </c>
      <c r="D251" s="600" t="s">
        <v>1266</v>
      </c>
      <c r="E251" s="601" t="s">
        <v>666</v>
      </c>
      <c r="F251" s="833">
        <v>1000000</v>
      </c>
      <c r="G251" s="601" t="s">
        <v>287</v>
      </c>
    </row>
    <row r="252" spans="1:7" s="54" customFormat="1" ht="15.75">
      <c r="A252" s="600" t="s">
        <v>1267</v>
      </c>
      <c r="B252" s="599" t="s">
        <v>671</v>
      </c>
      <c r="C252" s="600" t="s">
        <v>1265</v>
      </c>
      <c r="D252" s="600" t="s">
        <v>1266</v>
      </c>
      <c r="E252" s="601" t="s">
        <v>1040</v>
      </c>
      <c r="F252" s="833">
        <v>1000000</v>
      </c>
      <c r="G252" s="601" t="s">
        <v>1041</v>
      </c>
    </row>
    <row r="253" spans="1:7" s="54" customFormat="1" ht="26.25">
      <c r="A253" s="600" t="s">
        <v>1267</v>
      </c>
      <c r="B253" s="600" t="s">
        <v>1264</v>
      </c>
      <c r="C253" s="602" t="s">
        <v>505</v>
      </c>
      <c r="D253" s="600" t="s">
        <v>1266</v>
      </c>
      <c r="E253" s="603" t="s">
        <v>1379</v>
      </c>
      <c r="F253" s="834">
        <v>1000000</v>
      </c>
      <c r="G253" s="603" t="s">
        <v>1050</v>
      </c>
    </row>
    <row r="254" spans="1:7" s="54" customFormat="1" ht="25.5">
      <c r="A254" s="605" t="s">
        <v>457</v>
      </c>
      <c r="B254" s="605" t="s">
        <v>671</v>
      </c>
      <c r="C254" s="605" t="s">
        <v>505</v>
      </c>
      <c r="D254" s="606" t="s">
        <v>1100</v>
      </c>
      <c r="E254" s="607" t="s">
        <v>1042</v>
      </c>
      <c r="F254" s="835">
        <v>800000</v>
      </c>
      <c r="G254" s="607" t="s">
        <v>1043</v>
      </c>
    </row>
    <row r="255" spans="1:7" s="54" customFormat="1" ht="38.25">
      <c r="A255" s="609"/>
      <c r="B255" s="608"/>
      <c r="C255" s="608"/>
      <c r="D255" s="606" t="s">
        <v>1269</v>
      </c>
      <c r="E255" s="607" t="s">
        <v>1675</v>
      </c>
      <c r="F255" s="835">
        <v>200000</v>
      </c>
      <c r="G255" s="607" t="s">
        <v>1676</v>
      </c>
    </row>
    <row r="256" spans="1:7" s="54" customFormat="1" ht="15.75">
      <c r="A256" s="599" t="s">
        <v>667</v>
      </c>
      <c r="B256" s="600" t="s">
        <v>1264</v>
      </c>
      <c r="C256" s="600" t="s">
        <v>1265</v>
      </c>
      <c r="D256" s="600" t="s">
        <v>1266</v>
      </c>
      <c r="E256" s="601" t="s">
        <v>662</v>
      </c>
      <c r="F256" s="833">
        <v>12599.81141108</v>
      </c>
      <c r="G256" s="601" t="s">
        <v>501</v>
      </c>
    </row>
    <row r="257" spans="1:7" s="54" customFormat="1" ht="15.75">
      <c r="A257" s="600" t="s">
        <v>1267</v>
      </c>
      <c r="B257" s="599" t="s">
        <v>1100</v>
      </c>
      <c r="C257" s="600" t="s">
        <v>1265</v>
      </c>
      <c r="D257" s="600" t="s">
        <v>1266</v>
      </c>
      <c r="E257" s="601" t="s">
        <v>662</v>
      </c>
      <c r="F257" s="833">
        <v>12599.81141108</v>
      </c>
      <c r="G257" s="601" t="s">
        <v>501</v>
      </c>
    </row>
    <row r="258" spans="1:7" s="54" customFormat="1" ht="26.25">
      <c r="A258" s="600" t="s">
        <v>1267</v>
      </c>
      <c r="B258" s="600" t="s">
        <v>1264</v>
      </c>
      <c r="C258" s="602" t="s">
        <v>505</v>
      </c>
      <c r="D258" s="600" t="s">
        <v>1266</v>
      </c>
      <c r="E258" s="603" t="s">
        <v>751</v>
      </c>
      <c r="F258" s="834">
        <v>12595.782411079999</v>
      </c>
      <c r="G258" s="603" t="s">
        <v>384</v>
      </c>
    </row>
    <row r="259" spans="1:7" s="54" customFormat="1" ht="38.25">
      <c r="A259" s="605" t="s">
        <v>667</v>
      </c>
      <c r="B259" s="605" t="s">
        <v>1100</v>
      </c>
      <c r="C259" s="605" t="s">
        <v>505</v>
      </c>
      <c r="D259" s="606" t="s">
        <v>671</v>
      </c>
      <c r="E259" s="607" t="s">
        <v>1380</v>
      </c>
      <c r="F259" s="835">
        <v>2422.7401110000001</v>
      </c>
      <c r="G259" s="607" t="s">
        <v>1162</v>
      </c>
    </row>
    <row r="260" spans="1:7" s="54" customFormat="1" ht="38.25">
      <c r="A260" s="609"/>
      <c r="B260" s="608"/>
      <c r="C260" s="608"/>
      <c r="D260" s="606" t="s">
        <v>682</v>
      </c>
      <c r="E260" s="607" t="s">
        <v>1381</v>
      </c>
      <c r="F260" s="835">
        <v>6723.8588137300003</v>
      </c>
      <c r="G260" s="607" t="s">
        <v>1163</v>
      </c>
    </row>
    <row r="261" spans="1:7" s="54" customFormat="1" ht="51">
      <c r="A261" s="608"/>
      <c r="B261" s="608"/>
      <c r="C261" s="608"/>
      <c r="D261" s="606" t="s">
        <v>1101</v>
      </c>
      <c r="E261" s="607" t="s">
        <v>2802</v>
      </c>
      <c r="F261" s="835">
        <v>0</v>
      </c>
      <c r="G261" s="607" t="s">
        <v>2803</v>
      </c>
    </row>
    <row r="262" spans="1:7" s="54" customFormat="1" ht="38.25">
      <c r="A262" s="609"/>
      <c r="B262" s="608"/>
      <c r="C262" s="608"/>
      <c r="D262" s="606" t="s">
        <v>1104</v>
      </c>
      <c r="E262" s="607" t="s">
        <v>1382</v>
      </c>
      <c r="F262" s="835">
        <v>0</v>
      </c>
      <c r="G262" s="607" t="s">
        <v>1383</v>
      </c>
    </row>
    <row r="263" spans="1:7" s="54" customFormat="1" ht="25.5">
      <c r="A263" s="608"/>
      <c r="B263" s="608"/>
      <c r="C263" s="608"/>
      <c r="D263" s="606" t="s">
        <v>1105</v>
      </c>
      <c r="E263" s="607" t="s">
        <v>3162</v>
      </c>
      <c r="F263" s="835">
        <v>5.2751999999999996E-4</v>
      </c>
      <c r="G263" s="607" t="s">
        <v>3163</v>
      </c>
    </row>
    <row r="264" spans="1:7" s="54" customFormat="1" ht="25.5">
      <c r="A264" s="609"/>
      <c r="B264" s="608"/>
      <c r="C264" s="608"/>
      <c r="D264" s="606" t="s">
        <v>1102</v>
      </c>
      <c r="E264" s="607" t="s">
        <v>752</v>
      </c>
      <c r="F264" s="835">
        <v>3237.6712410300001</v>
      </c>
      <c r="G264" s="607" t="s">
        <v>405</v>
      </c>
    </row>
    <row r="265" spans="1:7" s="54" customFormat="1" ht="25.5">
      <c r="A265" s="608"/>
      <c r="B265" s="608"/>
      <c r="C265" s="608"/>
      <c r="D265" s="606" t="s">
        <v>1103</v>
      </c>
      <c r="E265" s="607" t="s">
        <v>1200</v>
      </c>
      <c r="F265" s="835">
        <v>0</v>
      </c>
      <c r="G265" s="607" t="s">
        <v>1201</v>
      </c>
    </row>
    <row r="266" spans="1:7" s="54" customFormat="1" ht="38.25">
      <c r="A266" s="609"/>
      <c r="B266" s="608"/>
      <c r="C266" s="608"/>
      <c r="D266" s="606" t="s">
        <v>1384</v>
      </c>
      <c r="E266" s="607" t="s">
        <v>1385</v>
      </c>
      <c r="F266" s="835">
        <v>211.51171780000001</v>
      </c>
      <c r="G266" s="607" t="s">
        <v>1051</v>
      </c>
    </row>
    <row r="267" spans="1:7" ht="26.25">
      <c r="A267" s="600" t="s">
        <v>1267</v>
      </c>
      <c r="B267" s="600" t="s">
        <v>1264</v>
      </c>
      <c r="C267" s="602" t="s">
        <v>185</v>
      </c>
      <c r="D267" s="600" t="s">
        <v>1266</v>
      </c>
      <c r="E267" s="603" t="s">
        <v>3164</v>
      </c>
      <c r="F267" s="834">
        <v>4.0289999999999999</v>
      </c>
      <c r="G267" s="603" t="s">
        <v>3165</v>
      </c>
    </row>
    <row r="268" spans="1:7" ht="25.5">
      <c r="A268" s="608"/>
      <c r="B268" s="608"/>
      <c r="C268" s="605" t="s">
        <v>185</v>
      </c>
      <c r="D268" s="606" t="s">
        <v>1268</v>
      </c>
      <c r="E268" s="607" t="s">
        <v>3166</v>
      </c>
      <c r="F268" s="835">
        <v>4.0289999999999999</v>
      </c>
      <c r="G268" s="607" t="s">
        <v>3167</v>
      </c>
    </row>
    <row r="269" spans="1:7" ht="26.25">
      <c r="A269" s="599" t="s">
        <v>484</v>
      </c>
      <c r="B269" s="600" t="s">
        <v>1264</v>
      </c>
      <c r="C269" s="600" t="s">
        <v>1265</v>
      </c>
      <c r="D269" s="600" t="s">
        <v>1266</v>
      </c>
      <c r="E269" s="601" t="s">
        <v>663</v>
      </c>
      <c r="F269" s="833">
        <v>192.42119339999999</v>
      </c>
      <c r="G269" s="601" t="s">
        <v>295</v>
      </c>
    </row>
    <row r="270" spans="1:7" ht="26.25">
      <c r="A270" s="600" t="s">
        <v>1267</v>
      </c>
      <c r="B270" s="599" t="s">
        <v>1100</v>
      </c>
      <c r="C270" s="600" t="s">
        <v>1265</v>
      </c>
      <c r="D270" s="600" t="s">
        <v>1266</v>
      </c>
      <c r="E270" s="601" t="s">
        <v>663</v>
      </c>
      <c r="F270" s="833">
        <v>192.42119339999999</v>
      </c>
      <c r="G270" s="601" t="s">
        <v>295</v>
      </c>
    </row>
    <row r="271" spans="1:7" ht="26.25">
      <c r="A271" s="600" t="s">
        <v>1267</v>
      </c>
      <c r="B271" s="600" t="s">
        <v>1264</v>
      </c>
      <c r="C271" s="602" t="s">
        <v>505</v>
      </c>
      <c r="D271" s="600" t="s">
        <v>1266</v>
      </c>
      <c r="E271" s="603" t="s">
        <v>753</v>
      </c>
      <c r="F271" s="834">
        <v>192.42119339999999</v>
      </c>
      <c r="G271" s="603" t="s">
        <v>211</v>
      </c>
    </row>
    <row r="272" spans="1:7" ht="38.25">
      <c r="A272" s="604" t="s">
        <v>484</v>
      </c>
      <c r="B272" s="605" t="s">
        <v>1100</v>
      </c>
      <c r="C272" s="605" t="s">
        <v>505</v>
      </c>
      <c r="D272" s="606" t="s">
        <v>1268</v>
      </c>
      <c r="E272" s="607" t="s">
        <v>3168</v>
      </c>
      <c r="F272" s="835">
        <v>9.9399999999999992E-3</v>
      </c>
      <c r="G272" s="607" t="s">
        <v>3169</v>
      </c>
    </row>
    <row r="273" spans="1:7" ht="89.25">
      <c r="A273" s="608"/>
      <c r="B273" s="608"/>
      <c r="C273" s="608"/>
      <c r="D273" s="606" t="s">
        <v>675</v>
      </c>
      <c r="E273" s="607" t="s">
        <v>1123</v>
      </c>
      <c r="F273" s="835">
        <v>192.41125339999999</v>
      </c>
      <c r="G273" s="610" t="s">
        <v>1164</v>
      </c>
    </row>
    <row r="274" spans="1:7" ht="15.75">
      <c r="A274" s="612"/>
      <c r="B274" s="613"/>
      <c r="C274" s="614"/>
      <c r="D274" s="615"/>
      <c r="E274" s="616"/>
      <c r="F274" s="617"/>
      <c r="G274" s="616"/>
    </row>
    <row r="275" spans="1:7">
      <c r="A275" s="356"/>
      <c r="B275" s="356"/>
      <c r="C275" s="356"/>
      <c r="D275" s="356"/>
      <c r="E275" s="356"/>
      <c r="F275" s="356"/>
      <c r="G275" s="356"/>
    </row>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85"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92D050"/>
    <pageSetUpPr fitToPage="1"/>
  </sheetPr>
  <dimension ref="B1:E223"/>
  <sheetViews>
    <sheetView topLeftCell="A27" zoomScaleNormal="100" zoomScaleSheetLayoutView="85" workbookViewId="0">
      <selection activeCell="D10" sqref="D10:D222"/>
    </sheetView>
  </sheetViews>
  <sheetFormatPr defaultRowHeight="12.75"/>
  <cols>
    <col min="1" max="1" width="1.85546875" style="377" customWidth="1"/>
    <col min="2" max="2" width="16" style="377" customWidth="1"/>
    <col min="3" max="3" width="52.28515625" style="377" customWidth="1"/>
    <col min="4" max="4" width="25.140625" style="377" customWidth="1"/>
    <col min="5" max="5" width="45.5703125" style="377" customWidth="1"/>
    <col min="6" max="6" width="4.7109375" style="377" customWidth="1"/>
    <col min="7" max="16384" width="9.140625" style="377"/>
  </cols>
  <sheetData>
    <row r="1" spans="2:5" s="356" customFormat="1" ht="10.7" customHeight="1"/>
    <row r="2" spans="2:5" s="356" customFormat="1" ht="19.7" customHeight="1">
      <c r="B2" s="967" t="s">
        <v>1106</v>
      </c>
      <c r="C2" s="967"/>
      <c r="D2" s="965" t="s">
        <v>218</v>
      </c>
      <c r="E2" s="965"/>
    </row>
    <row r="3" spans="2:5" s="356" customFormat="1" ht="19.7" customHeight="1">
      <c r="B3" s="968" t="s">
        <v>978</v>
      </c>
      <c r="C3" s="968"/>
      <c r="D3" s="966" t="s">
        <v>396</v>
      </c>
      <c r="E3" s="966"/>
    </row>
    <row r="4" spans="2:5" s="356" customFormat="1" ht="19.7" customHeight="1">
      <c r="B4" s="968" t="s">
        <v>979</v>
      </c>
      <c r="C4" s="968"/>
      <c r="D4" s="966" t="s">
        <v>980</v>
      </c>
      <c r="E4" s="966"/>
    </row>
    <row r="5" spans="2:5" s="356" customFormat="1" ht="19.7" customHeight="1">
      <c r="B5" s="968" t="s">
        <v>1887</v>
      </c>
      <c r="C5" s="968"/>
      <c r="D5" s="966" t="s">
        <v>1886</v>
      </c>
      <c r="E5" s="966"/>
    </row>
    <row r="6" spans="2:5" s="356" customFormat="1" ht="19.7" customHeight="1">
      <c r="B6" s="969" t="s">
        <v>73</v>
      </c>
      <c r="C6" s="969"/>
      <c r="D6" s="965" t="s">
        <v>511</v>
      </c>
      <c r="E6" s="965"/>
    </row>
    <row r="7" spans="2:5" s="356" customFormat="1" ht="5.25" customHeight="1">
      <c r="B7" s="620"/>
      <c r="C7" s="620"/>
      <c r="D7" s="620"/>
      <c r="E7" s="620"/>
    </row>
    <row r="8" spans="2:5" s="356" customFormat="1" ht="86.45" customHeight="1">
      <c r="B8" s="621" t="s">
        <v>1720</v>
      </c>
      <c r="C8" s="622" t="s">
        <v>380</v>
      </c>
      <c r="D8" s="621" t="s">
        <v>3210</v>
      </c>
      <c r="E8" s="622" t="s">
        <v>37</v>
      </c>
    </row>
    <row r="9" spans="2:5" s="356" customFormat="1" ht="27.75" customHeight="1">
      <c r="B9" s="622" t="s">
        <v>505</v>
      </c>
      <c r="C9" s="622" t="s">
        <v>185</v>
      </c>
      <c r="D9" s="622" t="s">
        <v>269</v>
      </c>
      <c r="E9" s="622" t="s">
        <v>457</v>
      </c>
    </row>
    <row r="10" spans="2:5" s="356" customFormat="1" ht="27.75" customHeight="1">
      <c r="B10" s="623"/>
      <c r="C10" s="624" t="s">
        <v>250</v>
      </c>
      <c r="D10" s="867">
        <v>4473618.9975567898</v>
      </c>
      <c r="E10" s="624" t="s">
        <v>194</v>
      </c>
    </row>
    <row r="11" spans="2:5" s="356" customFormat="1" ht="38.450000000000003" customHeight="1">
      <c r="B11" s="625" t="s">
        <v>981</v>
      </c>
      <c r="C11" s="626" t="s">
        <v>755</v>
      </c>
      <c r="D11" s="868">
        <v>2447.5945242799999</v>
      </c>
      <c r="E11" s="626" t="s">
        <v>54</v>
      </c>
    </row>
    <row r="12" spans="2:5" s="356" customFormat="1" ht="23.45" customHeight="1">
      <c r="B12" s="625" t="s">
        <v>982</v>
      </c>
      <c r="C12" s="626" t="s">
        <v>756</v>
      </c>
      <c r="D12" s="868">
        <v>292.40693997</v>
      </c>
      <c r="E12" s="626" t="s">
        <v>337</v>
      </c>
    </row>
    <row r="13" spans="2:5" s="356" customFormat="1" ht="38.450000000000003" customHeight="1">
      <c r="B13" s="625" t="s">
        <v>1044</v>
      </c>
      <c r="C13" s="626" t="s">
        <v>1045</v>
      </c>
      <c r="D13" s="868">
        <v>298.27046066000003</v>
      </c>
      <c r="E13" s="626" t="s">
        <v>1046</v>
      </c>
    </row>
    <row r="14" spans="2:5" s="356" customFormat="1" ht="38.450000000000003" customHeight="1">
      <c r="B14" s="625" t="s">
        <v>1111</v>
      </c>
      <c r="C14" s="627" t="s">
        <v>2104</v>
      </c>
      <c r="D14" s="868">
        <v>1113.2111198800001</v>
      </c>
      <c r="E14" s="626" t="s">
        <v>2105</v>
      </c>
    </row>
    <row r="15" spans="2:5" s="356" customFormat="1" ht="23.45" customHeight="1">
      <c r="B15" s="625" t="s">
        <v>423</v>
      </c>
      <c r="C15" s="626" t="s">
        <v>1721</v>
      </c>
      <c r="D15" s="868">
        <v>450.50984517000001</v>
      </c>
      <c r="E15" s="626" t="s">
        <v>413</v>
      </c>
    </row>
    <row r="16" spans="2:5" s="356" customFormat="1" ht="38.450000000000003" customHeight="1">
      <c r="B16" s="625" t="s">
        <v>757</v>
      </c>
      <c r="C16" s="626" t="s">
        <v>1722</v>
      </c>
      <c r="D16" s="868">
        <v>90.997243269999998</v>
      </c>
      <c r="E16" s="626" t="s">
        <v>512</v>
      </c>
    </row>
    <row r="17" spans="2:5" s="356" customFormat="1" ht="38.450000000000003" customHeight="1">
      <c r="B17" s="625" t="s">
        <v>758</v>
      </c>
      <c r="C17" s="626" t="s">
        <v>1723</v>
      </c>
      <c r="D17" s="868">
        <v>2351.56726162</v>
      </c>
      <c r="E17" s="626" t="s">
        <v>189</v>
      </c>
    </row>
    <row r="18" spans="2:5" s="356" customFormat="1" ht="23.45" customHeight="1">
      <c r="B18" s="625" t="s">
        <v>424</v>
      </c>
      <c r="C18" s="626" t="s">
        <v>1724</v>
      </c>
      <c r="D18" s="868">
        <v>6390.5993992100002</v>
      </c>
      <c r="E18" s="626" t="s">
        <v>323</v>
      </c>
    </row>
    <row r="19" spans="2:5" s="356" customFormat="1" ht="38.450000000000003" customHeight="1">
      <c r="B19" s="625" t="s">
        <v>759</v>
      </c>
      <c r="C19" s="626" t="s">
        <v>1725</v>
      </c>
      <c r="D19" s="868">
        <v>1278.3600872300001</v>
      </c>
      <c r="E19" s="626" t="s">
        <v>227</v>
      </c>
    </row>
    <row r="20" spans="2:5" s="356" customFormat="1" ht="38.450000000000003" customHeight="1">
      <c r="B20" s="625" t="s">
        <v>760</v>
      </c>
      <c r="C20" s="626" t="s">
        <v>1726</v>
      </c>
      <c r="D20" s="868">
        <v>14810.77303015</v>
      </c>
      <c r="E20" s="626" t="s">
        <v>459</v>
      </c>
    </row>
    <row r="21" spans="2:5" s="356" customFormat="1" ht="52.7" customHeight="1">
      <c r="B21" s="625" t="s">
        <v>761</v>
      </c>
      <c r="C21" s="626" t="s">
        <v>1727</v>
      </c>
      <c r="D21" s="868">
        <v>49040.969331250002</v>
      </c>
      <c r="E21" s="626" t="s">
        <v>1728</v>
      </c>
    </row>
    <row r="22" spans="2:5" s="356" customFormat="1" ht="38.450000000000003" customHeight="1">
      <c r="B22" s="625" t="s">
        <v>1165</v>
      </c>
      <c r="C22" s="626" t="s">
        <v>1729</v>
      </c>
      <c r="D22" s="868">
        <v>35672.103734010001</v>
      </c>
      <c r="E22" s="626" t="s">
        <v>1166</v>
      </c>
    </row>
    <row r="23" spans="2:5" s="356" customFormat="1" ht="38.450000000000003" customHeight="1">
      <c r="B23" s="625" t="s">
        <v>1225</v>
      </c>
      <c r="C23" s="626" t="s">
        <v>3038</v>
      </c>
      <c r="D23" s="868">
        <v>78180.485334969999</v>
      </c>
      <c r="E23" s="626" t="s">
        <v>131</v>
      </c>
    </row>
    <row r="24" spans="2:5" s="356" customFormat="1" ht="38.450000000000003" customHeight="1">
      <c r="B24" s="625" t="s">
        <v>1582</v>
      </c>
      <c r="C24" s="626" t="s">
        <v>3022</v>
      </c>
      <c r="D24" s="868">
        <v>14381.322147860001</v>
      </c>
      <c r="E24" s="626" t="s">
        <v>1657</v>
      </c>
    </row>
    <row r="25" spans="2:5" s="356" customFormat="1" ht="38.450000000000003" customHeight="1">
      <c r="B25" s="625" t="s">
        <v>1226</v>
      </c>
      <c r="C25" s="626" t="s">
        <v>3019</v>
      </c>
      <c r="D25" s="868">
        <v>18660.0401633</v>
      </c>
      <c r="E25" s="626" t="s">
        <v>474</v>
      </c>
    </row>
    <row r="26" spans="2:5" s="356" customFormat="1" ht="38.450000000000003" customHeight="1">
      <c r="B26" s="625" t="s">
        <v>1547</v>
      </c>
      <c r="C26" s="626" t="s">
        <v>3023</v>
      </c>
      <c r="D26" s="868">
        <v>14755.565851290001</v>
      </c>
      <c r="E26" s="626" t="s">
        <v>2143</v>
      </c>
    </row>
    <row r="27" spans="2:5" s="356" customFormat="1" ht="38.450000000000003" customHeight="1">
      <c r="B27" s="625" t="s">
        <v>1227</v>
      </c>
      <c r="C27" s="626" t="s">
        <v>3024</v>
      </c>
      <c r="D27" s="868">
        <v>73148.998936749995</v>
      </c>
      <c r="E27" s="626" t="s">
        <v>406</v>
      </c>
    </row>
    <row r="28" spans="2:5" s="356" customFormat="1" ht="38.450000000000003" customHeight="1">
      <c r="B28" s="625" t="s">
        <v>811</v>
      </c>
      <c r="C28" s="626" t="s">
        <v>3039</v>
      </c>
      <c r="D28" s="868">
        <v>4220.2585408900004</v>
      </c>
      <c r="E28" s="626" t="s">
        <v>1548</v>
      </c>
    </row>
    <row r="29" spans="2:5" s="356" customFormat="1" ht="38.450000000000003" customHeight="1">
      <c r="B29" s="625" t="s">
        <v>762</v>
      </c>
      <c r="C29" s="626" t="s">
        <v>3025</v>
      </c>
      <c r="D29" s="868">
        <v>35852.382474619997</v>
      </c>
      <c r="E29" s="626" t="s">
        <v>61</v>
      </c>
    </row>
    <row r="30" spans="2:5" s="356" customFormat="1" ht="38.450000000000003" customHeight="1">
      <c r="B30" s="625" t="s">
        <v>1113</v>
      </c>
      <c r="C30" s="626" t="s">
        <v>3026</v>
      </c>
      <c r="D30" s="868">
        <v>1013353.0459882</v>
      </c>
      <c r="E30" s="626" t="s">
        <v>3027</v>
      </c>
    </row>
    <row r="31" spans="2:5" s="356" customFormat="1" ht="38.450000000000003" customHeight="1">
      <c r="B31" s="625" t="s">
        <v>1228</v>
      </c>
      <c r="C31" s="626" t="s">
        <v>3017</v>
      </c>
      <c r="D31" s="868">
        <v>564652.96350495005</v>
      </c>
      <c r="E31" s="626" t="s">
        <v>45</v>
      </c>
    </row>
    <row r="32" spans="2:5" s="356" customFormat="1" ht="38.450000000000003" customHeight="1">
      <c r="B32" s="625" t="s">
        <v>763</v>
      </c>
      <c r="C32" s="626" t="s">
        <v>3048</v>
      </c>
      <c r="D32" s="868">
        <v>3860.4494441299998</v>
      </c>
      <c r="E32" s="626" t="s">
        <v>204</v>
      </c>
    </row>
    <row r="33" spans="2:5" s="356" customFormat="1" ht="52.7" customHeight="1">
      <c r="B33" s="625" t="s">
        <v>1510</v>
      </c>
      <c r="C33" s="626" t="s">
        <v>3028</v>
      </c>
      <c r="D33" s="868">
        <v>33156.69675997</v>
      </c>
      <c r="E33" s="626" t="s">
        <v>1549</v>
      </c>
    </row>
    <row r="34" spans="2:5" s="356" customFormat="1" ht="38.450000000000003" customHeight="1">
      <c r="B34" s="625" t="s">
        <v>1581</v>
      </c>
      <c r="C34" s="626" t="s">
        <v>3029</v>
      </c>
      <c r="D34" s="868">
        <v>5579.9422967700002</v>
      </c>
      <c r="E34" s="626" t="s">
        <v>2060</v>
      </c>
    </row>
    <row r="35" spans="2:5" s="356" customFormat="1" ht="38.450000000000003" customHeight="1">
      <c r="B35" s="625" t="s">
        <v>1129</v>
      </c>
      <c r="C35" s="626" t="s">
        <v>3030</v>
      </c>
      <c r="D35" s="868">
        <v>367151.75105079002</v>
      </c>
      <c r="E35" s="626" t="s">
        <v>1130</v>
      </c>
    </row>
    <row r="36" spans="2:5" s="356" customFormat="1" ht="38.450000000000003" customHeight="1">
      <c r="B36" s="625" t="s">
        <v>1579</v>
      </c>
      <c r="C36" s="626" t="s">
        <v>3031</v>
      </c>
      <c r="D36" s="868">
        <v>143690.0436298</v>
      </c>
      <c r="E36" s="626" t="s">
        <v>2061</v>
      </c>
    </row>
    <row r="37" spans="2:5" s="356" customFormat="1" ht="38.450000000000003" customHeight="1">
      <c r="B37" s="625" t="s">
        <v>2510</v>
      </c>
      <c r="C37" s="626" t="s">
        <v>3032</v>
      </c>
      <c r="D37" s="868">
        <v>109559.73008299001</v>
      </c>
      <c r="E37" s="626" t="s">
        <v>2726</v>
      </c>
    </row>
    <row r="38" spans="2:5" s="356" customFormat="1" ht="38.450000000000003" customHeight="1">
      <c r="B38" s="625" t="s">
        <v>2513</v>
      </c>
      <c r="C38" s="626" t="s">
        <v>3033</v>
      </c>
      <c r="D38" s="868">
        <v>42163.140766789998</v>
      </c>
      <c r="E38" s="626" t="s">
        <v>2727</v>
      </c>
    </row>
    <row r="39" spans="2:5" s="356" customFormat="1" ht="38.450000000000003" customHeight="1">
      <c r="B39" s="625" t="s">
        <v>1230</v>
      </c>
      <c r="C39" s="626" t="s">
        <v>3034</v>
      </c>
      <c r="D39" s="868">
        <v>2169.1265053299999</v>
      </c>
      <c r="E39" s="626" t="s">
        <v>764</v>
      </c>
    </row>
    <row r="40" spans="2:5" s="356" customFormat="1" ht="38.450000000000003" customHeight="1">
      <c r="B40" s="625" t="s">
        <v>1231</v>
      </c>
      <c r="C40" s="626" t="s">
        <v>3021</v>
      </c>
      <c r="D40" s="868">
        <v>1673.9261630000001</v>
      </c>
      <c r="E40" s="626" t="s">
        <v>765</v>
      </c>
    </row>
    <row r="41" spans="2:5" s="356" customFormat="1" ht="38.450000000000003" customHeight="1">
      <c r="B41" s="625" t="s">
        <v>1386</v>
      </c>
      <c r="C41" s="626" t="s">
        <v>1730</v>
      </c>
      <c r="D41" s="868">
        <v>214.16351076000001</v>
      </c>
      <c r="E41" s="626" t="s">
        <v>162</v>
      </c>
    </row>
    <row r="42" spans="2:5" s="356" customFormat="1" ht="38.450000000000003" customHeight="1">
      <c r="B42" s="625" t="s">
        <v>1387</v>
      </c>
      <c r="C42" s="626" t="s">
        <v>1731</v>
      </c>
      <c r="D42" s="868">
        <v>32639.49062733</v>
      </c>
      <c r="E42" s="626" t="s">
        <v>12</v>
      </c>
    </row>
    <row r="43" spans="2:5" s="356" customFormat="1" ht="23.45" customHeight="1">
      <c r="B43" s="625" t="s">
        <v>1388</v>
      </c>
      <c r="C43" s="626" t="s">
        <v>1732</v>
      </c>
      <c r="D43" s="868">
        <v>21526.01979961</v>
      </c>
      <c r="E43" s="626" t="s">
        <v>573</v>
      </c>
    </row>
    <row r="44" spans="2:5" s="356" customFormat="1" ht="52.7" customHeight="1">
      <c r="B44" s="625" t="s">
        <v>1389</v>
      </c>
      <c r="C44" s="626" t="s">
        <v>1733</v>
      </c>
      <c r="D44" s="868">
        <v>14566.204143970001</v>
      </c>
      <c r="E44" s="626" t="s">
        <v>572</v>
      </c>
    </row>
    <row r="45" spans="2:5" s="356" customFormat="1" ht="23.45" customHeight="1">
      <c r="B45" s="625" t="s">
        <v>1390</v>
      </c>
      <c r="C45" s="626" t="s">
        <v>1734</v>
      </c>
      <c r="D45" s="868">
        <v>66428.412921509997</v>
      </c>
      <c r="E45" s="626" t="s">
        <v>538</v>
      </c>
    </row>
    <row r="46" spans="2:5" s="356" customFormat="1" ht="38.450000000000003" customHeight="1">
      <c r="B46" s="625" t="s">
        <v>1391</v>
      </c>
      <c r="C46" s="626" t="s">
        <v>1735</v>
      </c>
      <c r="D46" s="868">
        <v>23951.633275069998</v>
      </c>
      <c r="E46" s="626" t="s">
        <v>523</v>
      </c>
    </row>
    <row r="47" spans="2:5" s="356" customFormat="1" ht="23.45" customHeight="1">
      <c r="B47" s="625" t="s">
        <v>1392</v>
      </c>
      <c r="C47" s="626" t="s">
        <v>1736</v>
      </c>
      <c r="D47" s="868">
        <v>1346.28069514</v>
      </c>
      <c r="E47" s="626" t="s">
        <v>546</v>
      </c>
    </row>
    <row r="48" spans="2:5" s="356" customFormat="1" ht="38.450000000000003" customHeight="1">
      <c r="B48" s="625" t="s">
        <v>1393</v>
      </c>
      <c r="C48" s="626" t="s">
        <v>1737</v>
      </c>
      <c r="D48" s="868">
        <v>737.50995236000006</v>
      </c>
      <c r="E48" s="626" t="s">
        <v>545</v>
      </c>
    </row>
    <row r="49" spans="2:5" s="356" customFormat="1" ht="23.45" customHeight="1">
      <c r="B49" s="625" t="s">
        <v>1394</v>
      </c>
      <c r="C49" s="626" t="s">
        <v>1738</v>
      </c>
      <c r="D49" s="868">
        <v>596304.44930411002</v>
      </c>
      <c r="E49" s="626" t="s">
        <v>527</v>
      </c>
    </row>
    <row r="50" spans="2:5" s="356" customFormat="1" ht="23.45" customHeight="1">
      <c r="B50" s="625" t="s">
        <v>1395</v>
      </c>
      <c r="C50" s="626" t="s">
        <v>1739</v>
      </c>
      <c r="D50" s="868">
        <v>4029.9160838399998</v>
      </c>
      <c r="E50" s="626" t="s">
        <v>598</v>
      </c>
    </row>
    <row r="51" spans="2:5" s="356" customFormat="1" ht="38.450000000000003" customHeight="1">
      <c r="B51" s="625" t="s">
        <v>1396</v>
      </c>
      <c r="C51" s="626" t="s">
        <v>1740</v>
      </c>
      <c r="D51" s="868">
        <v>1279.60695149</v>
      </c>
      <c r="E51" s="626" t="s">
        <v>597</v>
      </c>
    </row>
    <row r="52" spans="2:5" s="356" customFormat="1" ht="23.45" customHeight="1">
      <c r="B52" s="625" t="s">
        <v>1397</v>
      </c>
      <c r="C52" s="626" t="s">
        <v>1741</v>
      </c>
      <c r="D52" s="868">
        <v>92.850001879999994</v>
      </c>
      <c r="E52" s="626" t="s">
        <v>520</v>
      </c>
    </row>
    <row r="53" spans="2:5" s="356" customFormat="1" ht="38.450000000000003" customHeight="1">
      <c r="B53" s="625" t="s">
        <v>2037</v>
      </c>
      <c r="C53" s="626" t="s">
        <v>2038</v>
      </c>
      <c r="D53" s="868">
        <v>15580.42953979</v>
      </c>
      <c r="E53" s="626" t="s">
        <v>2039</v>
      </c>
    </row>
    <row r="54" spans="2:5" s="356" customFormat="1" ht="52.7" customHeight="1">
      <c r="B54" s="625" t="s">
        <v>1398</v>
      </c>
      <c r="C54" s="626" t="s">
        <v>1742</v>
      </c>
      <c r="D54" s="868">
        <v>5147.58405958</v>
      </c>
      <c r="E54" s="626" t="s">
        <v>642</v>
      </c>
    </row>
    <row r="55" spans="2:5" s="356" customFormat="1" ht="38.450000000000003" customHeight="1">
      <c r="B55" s="625" t="s">
        <v>1399</v>
      </c>
      <c r="C55" s="626" t="s">
        <v>1743</v>
      </c>
      <c r="D55" s="868">
        <v>28587.73969875</v>
      </c>
      <c r="E55" s="626" t="s">
        <v>566</v>
      </c>
    </row>
    <row r="56" spans="2:5" s="356" customFormat="1" ht="23.45" customHeight="1">
      <c r="B56" s="625" t="s">
        <v>1400</v>
      </c>
      <c r="C56" s="626" t="s">
        <v>1744</v>
      </c>
      <c r="D56" s="868">
        <v>903.08761126000002</v>
      </c>
      <c r="E56" s="626" t="s">
        <v>643</v>
      </c>
    </row>
    <row r="57" spans="2:5" s="356" customFormat="1" ht="23.45" customHeight="1">
      <c r="B57" s="625" t="s">
        <v>1401</v>
      </c>
      <c r="C57" s="626" t="s">
        <v>1745</v>
      </c>
      <c r="D57" s="868">
        <v>11476.68038432</v>
      </c>
      <c r="E57" s="626" t="s">
        <v>561</v>
      </c>
    </row>
    <row r="58" spans="2:5" s="356" customFormat="1" ht="38.450000000000003" customHeight="1">
      <c r="B58" s="625" t="s">
        <v>1402</v>
      </c>
      <c r="C58" s="626" t="s">
        <v>1746</v>
      </c>
      <c r="D58" s="868">
        <v>457.80235004999997</v>
      </c>
      <c r="E58" s="626" t="s">
        <v>531</v>
      </c>
    </row>
    <row r="59" spans="2:5" s="356" customFormat="1" ht="38.450000000000003" customHeight="1">
      <c r="B59" s="625" t="s">
        <v>1403</v>
      </c>
      <c r="C59" s="626" t="s">
        <v>1747</v>
      </c>
      <c r="D59" s="868">
        <v>6215.0642397199999</v>
      </c>
      <c r="E59" s="626" t="s">
        <v>644</v>
      </c>
    </row>
    <row r="60" spans="2:5" s="356" customFormat="1" ht="38.450000000000003" customHeight="1">
      <c r="B60" s="625" t="s">
        <v>1404</v>
      </c>
      <c r="C60" s="626" t="s">
        <v>1748</v>
      </c>
      <c r="D60" s="868">
        <v>3764.1038936599998</v>
      </c>
      <c r="E60" s="626" t="s">
        <v>645</v>
      </c>
    </row>
    <row r="61" spans="2:5" s="356" customFormat="1" ht="52.7" customHeight="1">
      <c r="B61" s="625" t="s">
        <v>1405</v>
      </c>
      <c r="C61" s="626" t="s">
        <v>1749</v>
      </c>
      <c r="D61" s="868">
        <v>43.349400439999997</v>
      </c>
      <c r="E61" s="626" t="s">
        <v>646</v>
      </c>
    </row>
    <row r="62" spans="2:5" s="356" customFormat="1" ht="31.5">
      <c r="B62" s="625" t="s">
        <v>1406</v>
      </c>
      <c r="C62" s="626" t="s">
        <v>1750</v>
      </c>
      <c r="D62" s="868">
        <v>518.53374699999995</v>
      </c>
      <c r="E62" s="626" t="s">
        <v>647</v>
      </c>
    </row>
    <row r="63" spans="2:5" s="356" customFormat="1" ht="38.450000000000003" customHeight="1">
      <c r="B63" s="625" t="s">
        <v>1407</v>
      </c>
      <c r="C63" s="626" t="s">
        <v>1751</v>
      </c>
      <c r="D63" s="868">
        <v>26760.542244609998</v>
      </c>
      <c r="E63" s="626" t="s">
        <v>493</v>
      </c>
    </row>
    <row r="64" spans="2:5" s="356" customFormat="1" ht="38.450000000000003" customHeight="1">
      <c r="B64" s="625" t="s">
        <v>1408</v>
      </c>
      <c r="C64" s="626" t="s">
        <v>1752</v>
      </c>
      <c r="D64" s="868">
        <v>249.52556494999999</v>
      </c>
      <c r="E64" s="626" t="s">
        <v>648</v>
      </c>
    </row>
    <row r="65" spans="2:5" s="356" customFormat="1" ht="15.75">
      <c r="B65" s="625" t="s">
        <v>1409</v>
      </c>
      <c r="C65" s="626" t="s">
        <v>1753</v>
      </c>
      <c r="D65" s="868">
        <v>1234.36096492</v>
      </c>
      <c r="E65" s="626" t="s">
        <v>356</v>
      </c>
    </row>
    <row r="66" spans="2:5" s="356" customFormat="1" ht="38.450000000000003" customHeight="1">
      <c r="B66" s="625" t="s">
        <v>1410</v>
      </c>
      <c r="C66" s="626" t="s">
        <v>1754</v>
      </c>
      <c r="D66" s="868">
        <v>294.40944385</v>
      </c>
      <c r="E66" s="626" t="s">
        <v>571</v>
      </c>
    </row>
    <row r="67" spans="2:5" s="356" customFormat="1" ht="15.75">
      <c r="B67" s="625" t="s">
        <v>1411</v>
      </c>
      <c r="C67" s="626" t="s">
        <v>1755</v>
      </c>
      <c r="D67" s="868">
        <v>582.22744416</v>
      </c>
      <c r="E67" s="626" t="s">
        <v>636</v>
      </c>
    </row>
    <row r="68" spans="2:5" s="356" customFormat="1" ht="38.450000000000003" customHeight="1">
      <c r="B68" s="625" t="s">
        <v>1412</v>
      </c>
      <c r="C68" s="626" t="s">
        <v>1756</v>
      </c>
      <c r="D68" s="868">
        <v>33490.590506760003</v>
      </c>
      <c r="E68" s="626" t="s">
        <v>637</v>
      </c>
    </row>
    <row r="69" spans="2:5" s="356" customFormat="1" ht="96.6" customHeight="1">
      <c r="B69" s="625" t="s">
        <v>1413</v>
      </c>
      <c r="C69" s="626" t="s">
        <v>1757</v>
      </c>
      <c r="D69" s="868">
        <v>310.64054599999997</v>
      </c>
      <c r="E69" s="627" t="s">
        <v>1758</v>
      </c>
    </row>
    <row r="70" spans="2:5" s="356" customFormat="1" ht="38.450000000000003" customHeight="1">
      <c r="B70" s="625" t="s">
        <v>1414</v>
      </c>
      <c r="C70" s="626" t="s">
        <v>1759</v>
      </c>
      <c r="D70" s="868">
        <v>17187.20534294</v>
      </c>
      <c r="E70" s="626" t="s">
        <v>649</v>
      </c>
    </row>
    <row r="71" spans="2:5" s="356" customFormat="1" ht="38.450000000000003" customHeight="1">
      <c r="B71" s="625" t="s">
        <v>1415</v>
      </c>
      <c r="C71" s="626" t="s">
        <v>1760</v>
      </c>
      <c r="D71" s="868">
        <v>3.2437953199999998</v>
      </c>
      <c r="E71" s="626" t="s">
        <v>654</v>
      </c>
    </row>
    <row r="72" spans="2:5" s="356" customFormat="1" ht="38.450000000000003" customHeight="1">
      <c r="B72" s="625" t="s">
        <v>2040</v>
      </c>
      <c r="C72" s="626" t="s">
        <v>2041</v>
      </c>
      <c r="D72" s="868">
        <v>257.95958825000002</v>
      </c>
      <c r="E72" s="626" t="s">
        <v>2042</v>
      </c>
    </row>
    <row r="73" spans="2:5" s="356" customFormat="1" ht="52.7" customHeight="1">
      <c r="B73" s="625" t="s">
        <v>2016</v>
      </c>
      <c r="C73" s="626" t="s">
        <v>2017</v>
      </c>
      <c r="D73" s="868">
        <v>143.28547588999999</v>
      </c>
      <c r="E73" s="626" t="s">
        <v>2018</v>
      </c>
    </row>
    <row r="74" spans="2:5" s="356" customFormat="1" ht="52.7" customHeight="1">
      <c r="B74" s="625" t="s">
        <v>1899</v>
      </c>
      <c r="C74" s="626" t="s">
        <v>1901</v>
      </c>
      <c r="D74" s="868">
        <v>3543.87333231</v>
      </c>
      <c r="E74" s="626" t="s">
        <v>1902</v>
      </c>
    </row>
    <row r="75" spans="2:5" s="356" customFormat="1" ht="52.7" customHeight="1">
      <c r="B75" s="625" t="s">
        <v>1633</v>
      </c>
      <c r="C75" s="626" t="s">
        <v>1761</v>
      </c>
      <c r="D75" s="868">
        <v>173.42980631</v>
      </c>
      <c r="E75" s="626" t="s">
        <v>1635</v>
      </c>
    </row>
    <row r="76" spans="2:5" s="356" customFormat="1" ht="38.450000000000003" customHeight="1">
      <c r="B76" s="625" t="s">
        <v>1634</v>
      </c>
      <c r="C76" s="626" t="s">
        <v>1762</v>
      </c>
      <c r="D76" s="868">
        <v>227.19689600000001</v>
      </c>
      <c r="E76" s="626" t="s">
        <v>1636</v>
      </c>
    </row>
    <row r="77" spans="2:5" s="356" customFormat="1" ht="52.7" customHeight="1">
      <c r="B77" s="625" t="s">
        <v>1903</v>
      </c>
      <c r="C77" s="626" t="s">
        <v>1904</v>
      </c>
      <c r="D77" s="868">
        <v>889.37698699999999</v>
      </c>
      <c r="E77" s="626" t="s">
        <v>1905</v>
      </c>
    </row>
    <row r="78" spans="2:5" s="356" customFormat="1" ht="52.7" customHeight="1">
      <c r="B78" s="625" t="s">
        <v>184</v>
      </c>
      <c r="C78" s="626" t="s">
        <v>1763</v>
      </c>
      <c r="D78" s="868">
        <v>971.41372957999999</v>
      </c>
      <c r="E78" s="626" t="s">
        <v>1620</v>
      </c>
    </row>
    <row r="79" spans="2:5" s="356" customFormat="1" ht="52.7" customHeight="1">
      <c r="B79" s="625" t="s">
        <v>1536</v>
      </c>
      <c r="C79" s="626" t="s">
        <v>1764</v>
      </c>
      <c r="D79" s="868">
        <v>2218.36625026</v>
      </c>
      <c r="E79" s="626" t="s">
        <v>1537</v>
      </c>
    </row>
    <row r="80" spans="2:5" s="356" customFormat="1" ht="38.450000000000003" customHeight="1">
      <c r="B80" s="625" t="s">
        <v>1538</v>
      </c>
      <c r="C80" s="626" t="s">
        <v>1765</v>
      </c>
      <c r="D80" s="868">
        <v>759.60630291999996</v>
      </c>
      <c r="E80" s="626" t="s">
        <v>1539</v>
      </c>
    </row>
    <row r="81" spans="2:5" s="356" customFormat="1" ht="52.7" customHeight="1">
      <c r="B81" s="625" t="s">
        <v>1517</v>
      </c>
      <c r="C81" s="626" t="s">
        <v>1766</v>
      </c>
      <c r="D81" s="868">
        <v>13089.0232345</v>
      </c>
      <c r="E81" s="626" t="s">
        <v>1518</v>
      </c>
    </row>
    <row r="82" spans="2:5" s="356" customFormat="1" ht="52.7" customHeight="1">
      <c r="B82" s="625" t="s">
        <v>1514</v>
      </c>
      <c r="C82" s="626" t="s">
        <v>1767</v>
      </c>
      <c r="D82" s="868">
        <v>616.35836300000005</v>
      </c>
      <c r="E82" s="626" t="s">
        <v>1515</v>
      </c>
    </row>
    <row r="83" spans="2:5" s="356" customFormat="1" ht="52.7" customHeight="1">
      <c r="B83" s="625" t="s">
        <v>1519</v>
      </c>
      <c r="C83" s="626" t="s">
        <v>1768</v>
      </c>
      <c r="D83" s="868">
        <v>91.94245592</v>
      </c>
      <c r="E83" s="626" t="s">
        <v>1520</v>
      </c>
    </row>
    <row r="84" spans="2:5" s="356" customFormat="1" ht="38.450000000000003" customHeight="1">
      <c r="B84" s="625" t="s">
        <v>818</v>
      </c>
      <c r="C84" s="626" t="s">
        <v>1769</v>
      </c>
      <c r="D84" s="868">
        <v>2483.7313086099998</v>
      </c>
      <c r="E84" s="626" t="s">
        <v>1521</v>
      </c>
    </row>
    <row r="85" spans="2:5" s="356" customFormat="1" ht="52.7" customHeight="1">
      <c r="B85" s="625" t="s">
        <v>819</v>
      </c>
      <c r="C85" s="626" t="s">
        <v>1770</v>
      </c>
      <c r="D85" s="868">
        <v>76.158400389999997</v>
      </c>
      <c r="E85" s="626" t="s">
        <v>1522</v>
      </c>
    </row>
    <row r="86" spans="2:5" s="356" customFormat="1" ht="52.7" customHeight="1">
      <c r="B86" s="625" t="s">
        <v>1523</v>
      </c>
      <c r="C86" s="626" t="s">
        <v>1771</v>
      </c>
      <c r="D86" s="868">
        <v>478.18194420999998</v>
      </c>
      <c r="E86" s="626" t="s">
        <v>1524</v>
      </c>
    </row>
    <row r="87" spans="2:5" s="356" customFormat="1" ht="52.7" customHeight="1">
      <c r="B87" s="625" t="s">
        <v>1525</v>
      </c>
      <c r="C87" s="626" t="s">
        <v>1772</v>
      </c>
      <c r="D87" s="868">
        <v>18192.14645543</v>
      </c>
      <c r="E87" s="626" t="s">
        <v>1526</v>
      </c>
    </row>
    <row r="88" spans="2:5" s="356" customFormat="1" ht="52.7" customHeight="1">
      <c r="B88" s="625" t="s">
        <v>831</v>
      </c>
      <c r="C88" s="626" t="s">
        <v>1773</v>
      </c>
      <c r="D88" s="868">
        <v>418.43670551999998</v>
      </c>
      <c r="E88" s="626" t="s">
        <v>1188</v>
      </c>
    </row>
    <row r="89" spans="2:5" s="356" customFormat="1" ht="52.7" customHeight="1">
      <c r="B89" s="625" t="s">
        <v>1416</v>
      </c>
      <c r="C89" s="626" t="s">
        <v>1774</v>
      </c>
      <c r="D89" s="868">
        <v>10128.146428010001</v>
      </c>
      <c r="E89" s="626" t="s">
        <v>1189</v>
      </c>
    </row>
    <row r="90" spans="2:5" s="356" customFormat="1" ht="52.7" customHeight="1">
      <c r="B90" s="625" t="s">
        <v>1417</v>
      </c>
      <c r="C90" s="626" t="s">
        <v>1775</v>
      </c>
      <c r="D90" s="868">
        <v>4746.8278462500002</v>
      </c>
      <c r="E90" s="626" t="s">
        <v>1190</v>
      </c>
    </row>
    <row r="91" spans="2:5" s="356" customFormat="1" ht="67.150000000000006" customHeight="1">
      <c r="B91" s="625" t="s">
        <v>1418</v>
      </c>
      <c r="C91" s="626" t="s">
        <v>1776</v>
      </c>
      <c r="D91" s="868">
        <v>55794.596473279998</v>
      </c>
      <c r="E91" s="626" t="s">
        <v>1191</v>
      </c>
    </row>
    <row r="92" spans="2:5" s="356" customFormat="1" ht="52.7" customHeight="1">
      <c r="B92" s="625" t="s">
        <v>1182</v>
      </c>
      <c r="C92" s="626" t="s">
        <v>1888</v>
      </c>
      <c r="D92" s="868">
        <v>5074.6309260199996</v>
      </c>
      <c r="E92" s="626" t="s">
        <v>1192</v>
      </c>
    </row>
    <row r="93" spans="2:5" s="356" customFormat="1" ht="52.7" customHeight="1">
      <c r="B93" s="625" t="s">
        <v>964</v>
      </c>
      <c r="C93" s="626" t="s">
        <v>1777</v>
      </c>
      <c r="D93" s="868">
        <v>125.19039689</v>
      </c>
      <c r="E93" s="626" t="s">
        <v>1193</v>
      </c>
    </row>
    <row r="94" spans="2:5" s="356" customFormat="1" ht="52.7" customHeight="1">
      <c r="B94" s="625" t="s">
        <v>821</v>
      </c>
      <c r="C94" s="626" t="s">
        <v>1778</v>
      </c>
      <c r="D94" s="868">
        <v>2588.3099947999999</v>
      </c>
      <c r="E94" s="626" t="s">
        <v>1194</v>
      </c>
    </row>
    <row r="95" spans="2:5" s="356" customFormat="1" ht="67.150000000000006" customHeight="1">
      <c r="B95" s="625" t="s">
        <v>1419</v>
      </c>
      <c r="C95" s="626" t="s">
        <v>1779</v>
      </c>
      <c r="D95" s="868">
        <v>891.26094085</v>
      </c>
      <c r="E95" s="626" t="s">
        <v>1195</v>
      </c>
    </row>
    <row r="96" spans="2:5" s="356" customFormat="1" ht="52.7" customHeight="1">
      <c r="B96" s="625" t="s">
        <v>1420</v>
      </c>
      <c r="C96" s="626" t="s">
        <v>1889</v>
      </c>
      <c r="D96" s="868">
        <v>102.12603443</v>
      </c>
      <c r="E96" s="626" t="s">
        <v>1196</v>
      </c>
    </row>
    <row r="97" spans="2:5" s="356" customFormat="1" ht="52.7" customHeight="1">
      <c r="B97" s="625" t="s">
        <v>1421</v>
      </c>
      <c r="C97" s="626" t="s">
        <v>1780</v>
      </c>
      <c r="D97" s="868">
        <v>7923.3179497700003</v>
      </c>
      <c r="E97" s="626" t="s">
        <v>1085</v>
      </c>
    </row>
    <row r="98" spans="2:5" s="356" customFormat="1" ht="52.7" customHeight="1">
      <c r="B98" s="625" t="s">
        <v>1422</v>
      </c>
      <c r="C98" s="626" t="s">
        <v>1781</v>
      </c>
      <c r="D98" s="868">
        <v>515.08530955000003</v>
      </c>
      <c r="E98" s="626" t="s">
        <v>1086</v>
      </c>
    </row>
    <row r="99" spans="2:5" s="356" customFormat="1" ht="52.7" customHeight="1">
      <c r="B99" s="625" t="s">
        <v>1107</v>
      </c>
      <c r="C99" s="626" t="s">
        <v>1890</v>
      </c>
      <c r="D99" s="868">
        <v>1795.8187337700001</v>
      </c>
      <c r="E99" s="626" t="s">
        <v>224</v>
      </c>
    </row>
    <row r="100" spans="2:5" s="356" customFormat="1" ht="52.7" customHeight="1">
      <c r="B100" s="625" t="s">
        <v>983</v>
      </c>
      <c r="C100" s="626" t="s">
        <v>1782</v>
      </c>
      <c r="D100" s="868">
        <v>9505.4594168099993</v>
      </c>
      <c r="E100" s="626" t="s">
        <v>84</v>
      </c>
    </row>
    <row r="101" spans="2:5" s="356" customFormat="1" ht="38.450000000000003" customHeight="1">
      <c r="B101" s="625" t="s">
        <v>1423</v>
      </c>
      <c r="C101" s="626" t="s">
        <v>1783</v>
      </c>
      <c r="D101" s="868">
        <v>3367.9474398100001</v>
      </c>
      <c r="E101" s="626" t="s">
        <v>574</v>
      </c>
    </row>
    <row r="102" spans="2:5" s="356" customFormat="1" ht="52.7" customHeight="1">
      <c r="B102" s="625" t="s">
        <v>2019</v>
      </c>
      <c r="C102" s="626" t="s">
        <v>2020</v>
      </c>
      <c r="D102" s="868">
        <v>2213.5710116099999</v>
      </c>
      <c r="E102" s="626" t="s">
        <v>2021</v>
      </c>
    </row>
    <row r="103" spans="2:5" s="356" customFormat="1" ht="38.450000000000003" customHeight="1">
      <c r="B103" s="625" t="s">
        <v>1424</v>
      </c>
      <c r="C103" s="626" t="s">
        <v>1784</v>
      </c>
      <c r="D103" s="868">
        <v>923.35040308999999</v>
      </c>
      <c r="E103" s="626" t="s">
        <v>618</v>
      </c>
    </row>
    <row r="104" spans="2:5" s="356" customFormat="1" ht="52.7" customHeight="1">
      <c r="B104" s="625" t="s">
        <v>1425</v>
      </c>
      <c r="C104" s="626" t="s">
        <v>1785</v>
      </c>
      <c r="D104" s="868">
        <v>150.62495193000001</v>
      </c>
      <c r="E104" s="626" t="s">
        <v>605</v>
      </c>
    </row>
    <row r="105" spans="2:5" s="356" customFormat="1" ht="61.5" customHeight="1">
      <c r="B105" s="625" t="s">
        <v>1426</v>
      </c>
      <c r="C105" s="626" t="s">
        <v>1786</v>
      </c>
      <c r="D105" s="868">
        <v>146565.57338680001</v>
      </c>
      <c r="E105" s="626" t="s">
        <v>539</v>
      </c>
    </row>
    <row r="106" spans="2:5" s="356" customFormat="1" ht="38.450000000000003" customHeight="1">
      <c r="B106" s="625" t="s">
        <v>1527</v>
      </c>
      <c r="C106" s="626" t="s">
        <v>1787</v>
      </c>
      <c r="D106" s="868">
        <v>4573.9206425900002</v>
      </c>
      <c r="E106" s="626" t="s">
        <v>1528</v>
      </c>
    </row>
    <row r="107" spans="2:5" s="356" customFormat="1" ht="38.450000000000003" customHeight="1">
      <c r="B107" s="625" t="s">
        <v>1642</v>
      </c>
      <c r="C107" s="626" t="s">
        <v>1788</v>
      </c>
      <c r="D107" s="868">
        <v>106.40041089</v>
      </c>
      <c r="E107" s="626" t="s">
        <v>1621</v>
      </c>
    </row>
    <row r="108" spans="2:5" s="356" customFormat="1" ht="52.7" customHeight="1">
      <c r="B108" s="625" t="s">
        <v>1550</v>
      </c>
      <c r="C108" s="626" t="s">
        <v>1789</v>
      </c>
      <c r="D108" s="868">
        <v>24.305529</v>
      </c>
      <c r="E108" s="626" t="s">
        <v>1551</v>
      </c>
    </row>
    <row r="109" spans="2:5" s="356" customFormat="1" ht="38.450000000000003" customHeight="1">
      <c r="B109" s="625" t="s">
        <v>1643</v>
      </c>
      <c r="C109" s="626" t="s">
        <v>1790</v>
      </c>
      <c r="D109" s="868">
        <v>707.32846056000005</v>
      </c>
      <c r="E109" s="626" t="s">
        <v>1791</v>
      </c>
    </row>
    <row r="110" spans="2:5" s="356" customFormat="1" ht="38.450000000000003" customHeight="1">
      <c r="B110" s="625" t="s">
        <v>1427</v>
      </c>
      <c r="C110" s="626" t="s">
        <v>1792</v>
      </c>
      <c r="D110" s="868">
        <v>61842.641183</v>
      </c>
      <c r="E110" s="626" t="s">
        <v>568</v>
      </c>
    </row>
    <row r="111" spans="2:5" s="356" customFormat="1" ht="52.7" customHeight="1">
      <c r="B111" s="625" t="s">
        <v>1644</v>
      </c>
      <c r="C111" s="626" t="s">
        <v>1793</v>
      </c>
      <c r="D111" s="868">
        <v>115.69987347999999</v>
      </c>
      <c r="E111" s="626" t="s">
        <v>1622</v>
      </c>
    </row>
    <row r="112" spans="2:5" s="356" customFormat="1" ht="38.450000000000003" customHeight="1">
      <c r="B112" s="625" t="s">
        <v>1428</v>
      </c>
      <c r="C112" s="626" t="s">
        <v>1794</v>
      </c>
      <c r="D112" s="868">
        <v>217.07156175</v>
      </c>
      <c r="E112" s="626" t="s">
        <v>201</v>
      </c>
    </row>
    <row r="113" spans="2:5" s="356" customFormat="1" ht="38.450000000000003" customHeight="1">
      <c r="B113" s="625" t="s">
        <v>1529</v>
      </c>
      <c r="C113" s="626" t="s">
        <v>1795</v>
      </c>
      <c r="D113" s="868">
        <v>28.253331419999999</v>
      </c>
      <c r="E113" s="626" t="s">
        <v>1530</v>
      </c>
    </row>
    <row r="114" spans="2:5" s="356" customFormat="1" ht="52.7" customHeight="1">
      <c r="B114" s="625" t="s">
        <v>1429</v>
      </c>
      <c r="C114" s="626" t="s">
        <v>1796</v>
      </c>
      <c r="D114" s="868">
        <v>7362.1422889100004</v>
      </c>
      <c r="E114" s="626" t="s">
        <v>1797</v>
      </c>
    </row>
    <row r="115" spans="2:5" s="356" customFormat="1" ht="52.7" customHeight="1">
      <c r="B115" s="625" t="s">
        <v>1430</v>
      </c>
      <c r="C115" s="626" t="s">
        <v>1798</v>
      </c>
      <c r="D115" s="868">
        <v>7886.3545373799998</v>
      </c>
      <c r="E115" s="626" t="s">
        <v>1232</v>
      </c>
    </row>
    <row r="116" spans="2:5" s="356" customFormat="1" ht="111.4" customHeight="1">
      <c r="B116" s="625" t="s">
        <v>1431</v>
      </c>
      <c r="C116" s="626" t="s">
        <v>1799</v>
      </c>
      <c r="D116" s="868">
        <v>4.2</v>
      </c>
      <c r="E116" s="626" t="s">
        <v>1222</v>
      </c>
    </row>
    <row r="117" spans="2:5" s="356" customFormat="1" ht="67.150000000000006" customHeight="1">
      <c r="B117" s="625" t="s">
        <v>1432</v>
      </c>
      <c r="C117" s="626" t="s">
        <v>1800</v>
      </c>
      <c r="D117" s="868">
        <v>2039.126025</v>
      </c>
      <c r="E117" s="626" t="s">
        <v>1233</v>
      </c>
    </row>
    <row r="118" spans="2:5" s="356" customFormat="1" ht="38.450000000000003" customHeight="1">
      <c r="B118" s="625" t="s">
        <v>1234</v>
      </c>
      <c r="C118" s="626" t="s">
        <v>3018</v>
      </c>
      <c r="D118" s="868">
        <v>905.37824293000006</v>
      </c>
      <c r="E118" s="626" t="s">
        <v>2804</v>
      </c>
    </row>
    <row r="119" spans="2:5" s="356" customFormat="1" ht="38.450000000000003" customHeight="1">
      <c r="B119" s="625" t="s">
        <v>263</v>
      </c>
      <c r="C119" s="626" t="s">
        <v>3053</v>
      </c>
      <c r="D119" s="868">
        <v>71587.927722289998</v>
      </c>
      <c r="E119" s="626" t="s">
        <v>238</v>
      </c>
    </row>
    <row r="120" spans="2:5" s="356" customFormat="1" ht="52.7" customHeight="1">
      <c r="B120" s="625" t="s">
        <v>1433</v>
      </c>
      <c r="C120" s="626" t="s">
        <v>1801</v>
      </c>
      <c r="D120" s="868">
        <v>26759.045524270001</v>
      </c>
      <c r="E120" s="626" t="s">
        <v>6</v>
      </c>
    </row>
    <row r="121" spans="2:5" s="356" customFormat="1" ht="38.450000000000003" customHeight="1">
      <c r="B121" s="625" t="s">
        <v>1434</v>
      </c>
      <c r="C121" s="626" t="s">
        <v>1802</v>
      </c>
      <c r="D121" s="868">
        <v>1121.8328378199999</v>
      </c>
      <c r="E121" s="626" t="s">
        <v>449</v>
      </c>
    </row>
    <row r="122" spans="2:5" s="356" customFormat="1" ht="47.25">
      <c r="B122" s="625" t="s">
        <v>1435</v>
      </c>
      <c r="C122" s="626" t="s">
        <v>1803</v>
      </c>
      <c r="D122" s="868">
        <v>641.94605668999998</v>
      </c>
      <c r="E122" s="626" t="s">
        <v>365</v>
      </c>
    </row>
    <row r="123" spans="2:5" s="356" customFormat="1" ht="52.7" customHeight="1">
      <c r="B123" s="625" t="s">
        <v>1436</v>
      </c>
      <c r="C123" s="626" t="s">
        <v>1804</v>
      </c>
      <c r="D123" s="868">
        <v>1045.0290472500001</v>
      </c>
      <c r="E123" s="626" t="s">
        <v>159</v>
      </c>
    </row>
    <row r="124" spans="2:5" s="356" customFormat="1" ht="38.450000000000003" customHeight="1">
      <c r="B124" s="625" t="s">
        <v>1437</v>
      </c>
      <c r="C124" s="626" t="s">
        <v>1805</v>
      </c>
      <c r="D124" s="868">
        <v>8791.0101840400002</v>
      </c>
      <c r="E124" s="626" t="s">
        <v>177</v>
      </c>
    </row>
    <row r="125" spans="2:5" s="356" customFormat="1" ht="38.450000000000003" customHeight="1">
      <c r="B125" s="625" t="s">
        <v>1438</v>
      </c>
      <c r="C125" s="626" t="s">
        <v>1806</v>
      </c>
      <c r="D125" s="868">
        <v>2343.0781480999999</v>
      </c>
      <c r="E125" s="626" t="s">
        <v>240</v>
      </c>
    </row>
    <row r="126" spans="2:5" s="356" customFormat="1" ht="52.7" customHeight="1">
      <c r="B126" s="625" t="s">
        <v>1439</v>
      </c>
      <c r="C126" s="626" t="s">
        <v>1807</v>
      </c>
      <c r="D126" s="868">
        <v>13518.24327918</v>
      </c>
      <c r="E126" s="626" t="s">
        <v>300</v>
      </c>
    </row>
    <row r="127" spans="2:5" s="356" customFormat="1" ht="67.150000000000006" customHeight="1">
      <c r="B127" s="625" t="s">
        <v>1440</v>
      </c>
      <c r="C127" s="626" t="s">
        <v>1808</v>
      </c>
      <c r="D127" s="868">
        <v>58314.785947700002</v>
      </c>
      <c r="E127" s="626" t="s">
        <v>32</v>
      </c>
    </row>
    <row r="128" spans="2:5" s="356" customFormat="1" ht="31.5">
      <c r="B128" s="625" t="s">
        <v>1441</v>
      </c>
      <c r="C128" s="626" t="s">
        <v>1891</v>
      </c>
      <c r="D128" s="868">
        <v>3511.2949791400001</v>
      </c>
      <c r="E128" s="626" t="s">
        <v>210</v>
      </c>
    </row>
    <row r="129" spans="2:5" s="356" customFormat="1" ht="31.5">
      <c r="B129" s="625" t="s">
        <v>1442</v>
      </c>
      <c r="C129" s="626" t="s">
        <v>1809</v>
      </c>
      <c r="D129" s="868">
        <v>553.23850155000002</v>
      </c>
      <c r="E129" s="626" t="s">
        <v>28</v>
      </c>
    </row>
    <row r="130" spans="2:5" s="356" customFormat="1" ht="38.450000000000003" customHeight="1">
      <c r="B130" s="625" t="s">
        <v>1443</v>
      </c>
      <c r="C130" s="626" t="s">
        <v>1810</v>
      </c>
      <c r="D130" s="868">
        <v>1924.8234022300001</v>
      </c>
      <c r="E130" s="626" t="s">
        <v>208</v>
      </c>
    </row>
    <row r="131" spans="2:5" s="356" customFormat="1" ht="38.450000000000003" customHeight="1">
      <c r="B131" s="625" t="s">
        <v>1444</v>
      </c>
      <c r="C131" s="626" t="s">
        <v>1811</v>
      </c>
      <c r="D131" s="868">
        <v>1938.9574146699999</v>
      </c>
      <c r="E131" s="626" t="s">
        <v>169</v>
      </c>
    </row>
    <row r="132" spans="2:5" s="356" customFormat="1" ht="52.7" customHeight="1">
      <c r="B132" s="625" t="s">
        <v>1445</v>
      </c>
      <c r="C132" s="626" t="s">
        <v>1812</v>
      </c>
      <c r="D132" s="868">
        <v>2109.3951545700002</v>
      </c>
      <c r="E132" s="626" t="s">
        <v>322</v>
      </c>
    </row>
    <row r="133" spans="2:5" s="356" customFormat="1" ht="31.5">
      <c r="B133" s="625" t="s">
        <v>1446</v>
      </c>
      <c r="C133" s="626" t="s">
        <v>1813</v>
      </c>
      <c r="D133" s="868">
        <v>26810.834456680001</v>
      </c>
      <c r="E133" s="626" t="s">
        <v>29</v>
      </c>
    </row>
    <row r="134" spans="2:5" s="356" customFormat="1" ht="38.450000000000003" customHeight="1">
      <c r="B134" s="625" t="s">
        <v>1447</v>
      </c>
      <c r="C134" s="626" t="s">
        <v>1814</v>
      </c>
      <c r="D134" s="868">
        <v>574.49315475000003</v>
      </c>
      <c r="E134" s="626" t="s">
        <v>288</v>
      </c>
    </row>
    <row r="135" spans="2:5" s="356" customFormat="1" ht="38.450000000000003" customHeight="1">
      <c r="B135" s="625" t="s">
        <v>1448</v>
      </c>
      <c r="C135" s="626" t="s">
        <v>1815</v>
      </c>
      <c r="D135" s="868">
        <v>362.30925386000001</v>
      </c>
      <c r="E135" s="626" t="s">
        <v>431</v>
      </c>
    </row>
    <row r="136" spans="2:5" s="356" customFormat="1" ht="52.7" customHeight="1">
      <c r="B136" s="625" t="s">
        <v>1449</v>
      </c>
      <c r="C136" s="626" t="s">
        <v>1816</v>
      </c>
      <c r="D136" s="868">
        <v>237.43585166</v>
      </c>
      <c r="E136" s="626" t="s">
        <v>963</v>
      </c>
    </row>
    <row r="137" spans="2:5" s="356" customFormat="1" ht="52.7" customHeight="1">
      <c r="B137" s="625" t="s">
        <v>1450</v>
      </c>
      <c r="C137" s="626" t="s">
        <v>1817</v>
      </c>
      <c r="D137" s="868">
        <v>4146.7644155199996</v>
      </c>
      <c r="E137" s="626" t="s">
        <v>445</v>
      </c>
    </row>
    <row r="138" spans="2:5" s="356" customFormat="1" ht="38.450000000000003" customHeight="1">
      <c r="B138" s="625" t="s">
        <v>1451</v>
      </c>
      <c r="C138" s="626" t="s">
        <v>1818</v>
      </c>
      <c r="D138" s="868">
        <v>63.96556906</v>
      </c>
      <c r="E138" s="626" t="s">
        <v>614</v>
      </c>
    </row>
    <row r="139" spans="2:5" s="356" customFormat="1" ht="52.7" customHeight="1">
      <c r="B139" s="625" t="s">
        <v>1552</v>
      </c>
      <c r="C139" s="626" t="s">
        <v>1819</v>
      </c>
      <c r="D139" s="868">
        <v>51.373158089999997</v>
      </c>
      <c r="E139" s="626" t="s">
        <v>1553</v>
      </c>
    </row>
    <row r="140" spans="2:5" s="356" customFormat="1" ht="52.7" customHeight="1">
      <c r="B140" s="625" t="s">
        <v>1452</v>
      </c>
      <c r="C140" s="626" t="s">
        <v>1820</v>
      </c>
      <c r="D140" s="868">
        <v>495.26662924999999</v>
      </c>
      <c r="E140" s="626" t="s">
        <v>249</v>
      </c>
    </row>
    <row r="141" spans="2:5" s="356" customFormat="1" ht="52.7" customHeight="1">
      <c r="B141" s="625" t="s">
        <v>1453</v>
      </c>
      <c r="C141" s="626" t="s">
        <v>1821</v>
      </c>
      <c r="D141" s="868">
        <v>1408.4423596399999</v>
      </c>
      <c r="E141" s="626" t="s">
        <v>496</v>
      </c>
    </row>
    <row r="142" spans="2:5" s="356" customFormat="1" ht="38.450000000000003" customHeight="1">
      <c r="B142" s="625" t="s">
        <v>1454</v>
      </c>
      <c r="C142" s="626" t="s">
        <v>1822</v>
      </c>
      <c r="D142" s="868">
        <v>134.45121065999999</v>
      </c>
      <c r="E142" s="626" t="s">
        <v>624</v>
      </c>
    </row>
    <row r="143" spans="2:5" s="356" customFormat="1" ht="38.450000000000003" customHeight="1">
      <c r="B143" s="625" t="s">
        <v>1455</v>
      </c>
      <c r="C143" s="626" t="s">
        <v>1823</v>
      </c>
      <c r="D143" s="868">
        <v>38.458532900000002</v>
      </c>
      <c r="E143" s="626" t="s">
        <v>766</v>
      </c>
    </row>
    <row r="144" spans="2:5" s="356" customFormat="1" ht="52.7" customHeight="1">
      <c r="B144" s="625" t="s">
        <v>1456</v>
      </c>
      <c r="C144" s="626" t="s">
        <v>1824</v>
      </c>
      <c r="D144" s="868">
        <v>12709.27717732</v>
      </c>
      <c r="E144" s="626" t="s">
        <v>1906</v>
      </c>
    </row>
    <row r="145" spans="2:5" s="356" customFormat="1" ht="52.7" customHeight="1">
      <c r="B145" s="625" t="s">
        <v>1457</v>
      </c>
      <c r="C145" s="626" t="s">
        <v>1825</v>
      </c>
      <c r="D145" s="868">
        <v>448.39021472000002</v>
      </c>
      <c r="E145" s="626" t="s">
        <v>1892</v>
      </c>
    </row>
    <row r="146" spans="2:5" s="356" customFormat="1" ht="52.7" customHeight="1">
      <c r="B146" s="625" t="s">
        <v>1458</v>
      </c>
      <c r="C146" s="626" t="s">
        <v>1826</v>
      </c>
      <c r="D146" s="868">
        <v>8476.3035225700005</v>
      </c>
      <c r="E146" s="626" t="s">
        <v>650</v>
      </c>
    </row>
    <row r="147" spans="2:5" s="356" customFormat="1" ht="52.7" customHeight="1">
      <c r="B147" s="625" t="s">
        <v>1459</v>
      </c>
      <c r="C147" s="626" t="s">
        <v>1827</v>
      </c>
      <c r="D147" s="868">
        <v>448.44152201999998</v>
      </c>
      <c r="E147" s="626" t="s">
        <v>655</v>
      </c>
    </row>
    <row r="148" spans="2:5" s="356" customFormat="1" ht="67.150000000000006" customHeight="1">
      <c r="B148" s="625" t="s">
        <v>1460</v>
      </c>
      <c r="C148" s="626" t="s">
        <v>1828</v>
      </c>
      <c r="D148" s="868">
        <v>245.24989887999999</v>
      </c>
      <c r="E148" s="626" t="s">
        <v>656</v>
      </c>
    </row>
    <row r="149" spans="2:5" s="356" customFormat="1" ht="38.450000000000003" customHeight="1">
      <c r="B149" s="625" t="s">
        <v>1461</v>
      </c>
      <c r="C149" s="626" t="s">
        <v>1829</v>
      </c>
      <c r="D149" s="868">
        <v>340.77963934000002</v>
      </c>
      <c r="E149" s="626" t="s">
        <v>657</v>
      </c>
    </row>
    <row r="150" spans="2:5" s="356" customFormat="1" ht="82.15" customHeight="1">
      <c r="B150" s="625" t="s">
        <v>1462</v>
      </c>
      <c r="C150" s="626" t="s">
        <v>1830</v>
      </c>
      <c r="D150" s="868">
        <v>5736.4415237900002</v>
      </c>
      <c r="E150" s="626" t="s">
        <v>658</v>
      </c>
    </row>
    <row r="151" spans="2:5" s="356" customFormat="1" ht="52.7" customHeight="1">
      <c r="B151" s="625" t="s">
        <v>1463</v>
      </c>
      <c r="C151" s="626" t="s">
        <v>1831</v>
      </c>
      <c r="D151" s="868">
        <v>72.604857820000007</v>
      </c>
      <c r="E151" s="626" t="s">
        <v>651</v>
      </c>
    </row>
    <row r="152" spans="2:5" s="356" customFormat="1" ht="52.7" customHeight="1">
      <c r="B152" s="625" t="s">
        <v>1464</v>
      </c>
      <c r="C152" s="626" t="s">
        <v>1832</v>
      </c>
      <c r="D152" s="868">
        <v>199.17358763999999</v>
      </c>
      <c r="E152" s="626" t="s">
        <v>652</v>
      </c>
    </row>
    <row r="153" spans="2:5" s="356" customFormat="1" ht="82.15" customHeight="1">
      <c r="B153" s="625" t="s">
        <v>1465</v>
      </c>
      <c r="C153" s="626" t="s">
        <v>1833</v>
      </c>
      <c r="D153" s="868">
        <v>2566.5453925900001</v>
      </c>
      <c r="E153" s="626" t="s">
        <v>659</v>
      </c>
    </row>
    <row r="154" spans="2:5" s="356" customFormat="1" ht="52.7" customHeight="1">
      <c r="B154" s="625" t="s">
        <v>1466</v>
      </c>
      <c r="C154" s="626" t="s">
        <v>1834</v>
      </c>
      <c r="D154" s="868">
        <v>1104.23906502</v>
      </c>
      <c r="E154" s="626" t="s">
        <v>660</v>
      </c>
    </row>
    <row r="155" spans="2:5" s="356" customFormat="1" ht="52.7" customHeight="1">
      <c r="B155" s="625" t="s">
        <v>1467</v>
      </c>
      <c r="C155" s="626" t="s">
        <v>1835</v>
      </c>
      <c r="D155" s="868">
        <v>4031.5968144100002</v>
      </c>
      <c r="E155" s="626" t="s">
        <v>653</v>
      </c>
    </row>
    <row r="156" spans="2:5" s="356" customFormat="1" ht="52.7" customHeight="1">
      <c r="B156" s="625" t="s">
        <v>1645</v>
      </c>
      <c r="C156" s="626" t="s">
        <v>1836</v>
      </c>
      <c r="D156" s="868">
        <v>8.2318966200000006</v>
      </c>
      <c r="E156" s="626" t="s">
        <v>1629</v>
      </c>
    </row>
    <row r="157" spans="2:5" s="356" customFormat="1" ht="15.75">
      <c r="B157" s="625" t="s">
        <v>1235</v>
      </c>
      <c r="C157" s="626" t="s">
        <v>3051</v>
      </c>
      <c r="D157" s="868">
        <v>12120.341752570001</v>
      </c>
      <c r="E157" s="626" t="s">
        <v>198</v>
      </c>
    </row>
    <row r="158" spans="2:5" s="356" customFormat="1" ht="31.5">
      <c r="B158" s="625" t="s">
        <v>1236</v>
      </c>
      <c r="C158" s="626" t="s">
        <v>3052</v>
      </c>
      <c r="D158" s="868">
        <v>8159.4529013600004</v>
      </c>
      <c r="E158" s="626" t="s">
        <v>251</v>
      </c>
    </row>
    <row r="159" spans="2:5" s="356" customFormat="1" ht="31.5">
      <c r="B159" s="625" t="s">
        <v>1987</v>
      </c>
      <c r="C159" s="626" t="s">
        <v>2022</v>
      </c>
      <c r="D159" s="868">
        <v>37.879262480000001</v>
      </c>
      <c r="E159" s="626" t="s">
        <v>2023</v>
      </c>
    </row>
    <row r="160" spans="2:5" s="356" customFormat="1" ht="52.7" customHeight="1">
      <c r="B160" s="625" t="s">
        <v>2015</v>
      </c>
      <c r="C160" s="626" t="s">
        <v>2024</v>
      </c>
      <c r="D160" s="868">
        <v>283.02088937000002</v>
      </c>
      <c r="E160" s="626" t="s">
        <v>2025</v>
      </c>
    </row>
    <row r="161" spans="2:5" s="356" customFormat="1" ht="52.7" customHeight="1">
      <c r="B161" s="625" t="s">
        <v>2026</v>
      </c>
      <c r="C161" s="626" t="s">
        <v>2027</v>
      </c>
      <c r="D161" s="868">
        <v>8537.7352957099993</v>
      </c>
      <c r="E161" s="626" t="s">
        <v>2028</v>
      </c>
    </row>
    <row r="162" spans="2:5" s="356" customFormat="1" ht="52.7" customHeight="1">
      <c r="B162" s="625" t="s">
        <v>1991</v>
      </c>
      <c r="C162" s="626" t="s">
        <v>2029</v>
      </c>
      <c r="D162" s="868">
        <v>2392.26030515</v>
      </c>
      <c r="E162" s="626" t="s">
        <v>2030</v>
      </c>
    </row>
    <row r="163" spans="2:5" s="356" customFormat="1" ht="52.7" customHeight="1">
      <c r="B163" s="625" t="s">
        <v>2012</v>
      </c>
      <c r="C163" s="626" t="s">
        <v>2106</v>
      </c>
      <c r="D163" s="868">
        <v>41.395570460000002</v>
      </c>
      <c r="E163" s="626" t="s">
        <v>2107</v>
      </c>
    </row>
    <row r="164" spans="2:5" s="356" customFormat="1" ht="67.150000000000006" customHeight="1">
      <c r="B164" s="625" t="s">
        <v>2728</v>
      </c>
      <c r="C164" s="626" t="s">
        <v>2805</v>
      </c>
      <c r="D164" s="868">
        <v>588.64850305000004</v>
      </c>
      <c r="E164" s="626" t="s">
        <v>3211</v>
      </c>
    </row>
    <row r="165" spans="2:5" s="356" customFormat="1" ht="52.7" customHeight="1">
      <c r="B165" s="625" t="s">
        <v>2806</v>
      </c>
      <c r="C165" s="626" t="s">
        <v>2807</v>
      </c>
      <c r="D165" s="868">
        <v>5208.6060768300003</v>
      </c>
      <c r="E165" s="626" t="s">
        <v>2808</v>
      </c>
    </row>
    <row r="166" spans="2:5" s="356" customFormat="1" ht="38.450000000000003" customHeight="1">
      <c r="B166" s="625" t="s">
        <v>2809</v>
      </c>
      <c r="C166" s="626" t="s">
        <v>2810</v>
      </c>
      <c r="D166" s="868">
        <v>12373.006496780001</v>
      </c>
      <c r="E166" s="626" t="s">
        <v>2811</v>
      </c>
    </row>
    <row r="167" spans="2:5" s="356" customFormat="1" ht="52.7" customHeight="1">
      <c r="B167" s="625" t="s">
        <v>2134</v>
      </c>
      <c r="C167" s="626" t="s">
        <v>3212</v>
      </c>
      <c r="D167" s="868">
        <v>1335.4443509499999</v>
      </c>
      <c r="E167" s="626" t="s">
        <v>3213</v>
      </c>
    </row>
    <row r="168" spans="2:5" s="356" customFormat="1" ht="52.7" customHeight="1">
      <c r="B168" s="625" t="s">
        <v>3214</v>
      </c>
      <c r="C168" s="626" t="s">
        <v>3215</v>
      </c>
      <c r="D168" s="868">
        <v>814.31893907999995</v>
      </c>
      <c r="E168" s="626" t="s">
        <v>3216</v>
      </c>
    </row>
    <row r="169" spans="2:5" s="356" customFormat="1" ht="38.450000000000003" customHeight="1">
      <c r="B169" s="625" t="s">
        <v>1554</v>
      </c>
      <c r="C169" s="626" t="s">
        <v>3037</v>
      </c>
      <c r="D169" s="868">
        <v>532.28462450999996</v>
      </c>
      <c r="E169" s="626" t="s">
        <v>1555</v>
      </c>
    </row>
    <row r="170" spans="2:5" s="356" customFormat="1" ht="52.7" customHeight="1">
      <c r="B170" s="625" t="s">
        <v>1556</v>
      </c>
      <c r="C170" s="626" t="s">
        <v>3045</v>
      </c>
      <c r="D170" s="868">
        <v>4766.7636546800004</v>
      </c>
      <c r="E170" s="626" t="s">
        <v>1557</v>
      </c>
    </row>
    <row r="171" spans="2:5" s="356" customFormat="1" ht="52.7" customHeight="1">
      <c r="B171" s="625" t="s">
        <v>1655</v>
      </c>
      <c r="C171" s="626" t="s">
        <v>3015</v>
      </c>
      <c r="D171" s="868">
        <v>4144.4802700600003</v>
      </c>
      <c r="E171" s="626" t="s">
        <v>1658</v>
      </c>
    </row>
    <row r="172" spans="2:5" s="356" customFormat="1" ht="54.75" customHeight="1">
      <c r="B172" s="625" t="s">
        <v>1656</v>
      </c>
      <c r="C172" s="626" t="s">
        <v>3040</v>
      </c>
      <c r="D172" s="868">
        <v>714.17872464000004</v>
      </c>
      <c r="E172" s="626" t="s">
        <v>1659</v>
      </c>
    </row>
    <row r="173" spans="2:5" s="356" customFormat="1" ht="40.5" customHeight="1">
      <c r="B173" s="625" t="s">
        <v>1893</v>
      </c>
      <c r="C173" s="626" t="s">
        <v>3041</v>
      </c>
      <c r="D173" s="868">
        <v>4038.6520271600002</v>
      </c>
      <c r="E173" s="626" t="s">
        <v>1894</v>
      </c>
    </row>
    <row r="174" spans="2:5" s="356" customFormat="1" ht="38.450000000000003" customHeight="1">
      <c r="B174" s="625" t="s">
        <v>1237</v>
      </c>
      <c r="C174" s="626" t="s">
        <v>2812</v>
      </c>
      <c r="D174" s="868">
        <v>292.20670869000003</v>
      </c>
      <c r="E174" s="626" t="s">
        <v>2813</v>
      </c>
    </row>
    <row r="175" spans="2:5" s="356" customFormat="1" ht="38.450000000000003" customHeight="1">
      <c r="B175" s="625" t="s">
        <v>2729</v>
      </c>
      <c r="C175" s="626" t="s">
        <v>3059</v>
      </c>
      <c r="D175" s="868">
        <v>28726.186604850001</v>
      </c>
      <c r="E175" s="626" t="s">
        <v>2730</v>
      </c>
    </row>
    <row r="176" spans="2:5" s="356" customFormat="1" ht="38.450000000000003" customHeight="1">
      <c r="B176" s="625" t="s">
        <v>2731</v>
      </c>
      <c r="C176" s="626" t="s">
        <v>3042</v>
      </c>
      <c r="D176" s="868">
        <v>25244.20533524</v>
      </c>
      <c r="E176" s="626" t="s">
        <v>2732</v>
      </c>
    </row>
    <row r="177" spans="2:5" s="356" customFormat="1" ht="38.450000000000003" customHeight="1">
      <c r="B177" s="625" t="s">
        <v>2733</v>
      </c>
      <c r="C177" s="626" t="s">
        <v>3035</v>
      </c>
      <c r="D177" s="868">
        <v>7938.3336908600004</v>
      </c>
      <c r="E177" s="626" t="s">
        <v>3036</v>
      </c>
    </row>
    <row r="178" spans="2:5" s="356" customFormat="1" ht="38.450000000000003" customHeight="1">
      <c r="B178" s="625" t="s">
        <v>1238</v>
      </c>
      <c r="C178" s="626" t="s">
        <v>3056</v>
      </c>
      <c r="D178" s="868">
        <v>5695.1563670699998</v>
      </c>
      <c r="E178" s="626" t="s">
        <v>767</v>
      </c>
    </row>
    <row r="179" spans="2:5" s="356" customFormat="1" ht="38.450000000000003" customHeight="1">
      <c r="B179" s="625" t="s">
        <v>1239</v>
      </c>
      <c r="C179" s="626" t="s">
        <v>3016</v>
      </c>
      <c r="D179" s="868">
        <v>714.10583429999997</v>
      </c>
      <c r="E179" s="626" t="s">
        <v>14</v>
      </c>
    </row>
    <row r="180" spans="2:5" s="356" customFormat="1" ht="38.450000000000003" customHeight="1">
      <c r="B180" s="625" t="s">
        <v>1240</v>
      </c>
      <c r="C180" s="626" t="s">
        <v>1124</v>
      </c>
      <c r="D180" s="868">
        <v>3155.5008540399999</v>
      </c>
      <c r="E180" s="626" t="s">
        <v>1125</v>
      </c>
    </row>
    <row r="181" spans="2:5" s="356" customFormat="1" ht="38.450000000000003" customHeight="1">
      <c r="B181" s="625" t="s">
        <v>1241</v>
      </c>
      <c r="C181" s="626" t="s">
        <v>768</v>
      </c>
      <c r="D181" s="868">
        <v>39503.228539889999</v>
      </c>
      <c r="E181" s="626" t="s">
        <v>1242</v>
      </c>
    </row>
    <row r="182" spans="2:5" s="356" customFormat="1" ht="52.7" customHeight="1">
      <c r="B182" s="625" t="s">
        <v>1468</v>
      </c>
      <c r="C182" s="626" t="s">
        <v>1837</v>
      </c>
      <c r="D182" s="868">
        <v>1338.27681431</v>
      </c>
      <c r="E182" s="626" t="s">
        <v>769</v>
      </c>
    </row>
    <row r="183" spans="2:5" s="356" customFormat="1" ht="38.450000000000003" customHeight="1">
      <c r="B183" s="625" t="s">
        <v>1469</v>
      </c>
      <c r="C183" s="626" t="s">
        <v>1838</v>
      </c>
      <c r="D183" s="868">
        <v>384.23466730000001</v>
      </c>
      <c r="E183" s="626" t="s">
        <v>770</v>
      </c>
    </row>
    <row r="184" spans="2:5" s="356" customFormat="1" ht="15.75">
      <c r="B184" s="625" t="s">
        <v>1470</v>
      </c>
      <c r="C184" s="626" t="s">
        <v>1839</v>
      </c>
      <c r="D184" s="868">
        <v>6382.1796725200002</v>
      </c>
      <c r="E184" s="626" t="s">
        <v>771</v>
      </c>
    </row>
    <row r="185" spans="2:5" s="356" customFormat="1" ht="52.7" customHeight="1">
      <c r="B185" s="625" t="s">
        <v>1471</v>
      </c>
      <c r="C185" s="626" t="s">
        <v>1840</v>
      </c>
      <c r="D185" s="868">
        <v>359.94268740000001</v>
      </c>
      <c r="E185" s="626" t="s">
        <v>954</v>
      </c>
    </row>
    <row r="186" spans="2:5" s="356" customFormat="1" ht="15.75">
      <c r="B186" s="625" t="s">
        <v>1472</v>
      </c>
      <c r="C186" s="626" t="s">
        <v>1841</v>
      </c>
      <c r="D186" s="868">
        <v>123.53213252</v>
      </c>
      <c r="E186" s="626" t="s">
        <v>957</v>
      </c>
    </row>
    <row r="187" spans="2:5" s="356" customFormat="1" ht="52.7" customHeight="1">
      <c r="B187" s="625" t="s">
        <v>1473</v>
      </c>
      <c r="C187" s="626" t="s">
        <v>1842</v>
      </c>
      <c r="D187" s="868">
        <v>28.192746769999999</v>
      </c>
      <c r="E187" s="626" t="s">
        <v>958</v>
      </c>
    </row>
    <row r="188" spans="2:5" s="356" customFormat="1" ht="52.7" customHeight="1">
      <c r="B188" s="625" t="s">
        <v>1474</v>
      </c>
      <c r="C188" s="626" t="s">
        <v>1843</v>
      </c>
      <c r="D188" s="868">
        <v>227.10858010000001</v>
      </c>
      <c r="E188" s="626" t="s">
        <v>959</v>
      </c>
    </row>
    <row r="189" spans="2:5" s="356" customFormat="1" ht="52.7" customHeight="1">
      <c r="B189" s="625" t="s">
        <v>1475</v>
      </c>
      <c r="C189" s="626" t="s">
        <v>1844</v>
      </c>
      <c r="D189" s="868">
        <v>206.85257712000001</v>
      </c>
      <c r="E189" s="626" t="s">
        <v>1126</v>
      </c>
    </row>
    <row r="190" spans="2:5" s="356" customFormat="1" ht="52.7" customHeight="1">
      <c r="B190" s="625" t="s">
        <v>1476</v>
      </c>
      <c r="C190" s="626" t="s">
        <v>1895</v>
      </c>
      <c r="D190" s="868">
        <v>605.51913371000001</v>
      </c>
      <c r="E190" s="626" t="s">
        <v>1896</v>
      </c>
    </row>
    <row r="191" spans="2:5" s="356" customFormat="1" ht="38.450000000000003" customHeight="1">
      <c r="B191" s="625" t="s">
        <v>2754</v>
      </c>
      <c r="C191" s="626" t="s">
        <v>2755</v>
      </c>
      <c r="D191" s="868">
        <v>1982.96558428</v>
      </c>
      <c r="E191" s="626" t="s">
        <v>2756</v>
      </c>
    </row>
    <row r="192" spans="2:5" s="356" customFormat="1" ht="38.450000000000003" customHeight="1">
      <c r="B192" s="625" t="s">
        <v>1477</v>
      </c>
      <c r="C192" s="626" t="s">
        <v>1845</v>
      </c>
      <c r="D192" s="868">
        <v>52476.764675370003</v>
      </c>
      <c r="E192" s="626" t="s">
        <v>1251</v>
      </c>
    </row>
    <row r="193" spans="2:5" s="356" customFormat="1" ht="23.45" customHeight="1">
      <c r="B193" s="625" t="s">
        <v>1478</v>
      </c>
      <c r="C193" s="626" t="s">
        <v>1846</v>
      </c>
      <c r="D193" s="868">
        <v>17.745288179999999</v>
      </c>
      <c r="E193" s="626" t="s">
        <v>1245</v>
      </c>
    </row>
    <row r="194" spans="2:5" s="356" customFormat="1" ht="15.75">
      <c r="B194" s="625" t="s">
        <v>1479</v>
      </c>
      <c r="C194" s="626" t="s">
        <v>1847</v>
      </c>
      <c r="D194" s="868">
        <v>1092.9389132399999</v>
      </c>
      <c r="E194" s="626" t="s">
        <v>1252</v>
      </c>
    </row>
    <row r="195" spans="2:5" s="356" customFormat="1" ht="38.450000000000003" customHeight="1">
      <c r="B195" s="625" t="s">
        <v>1558</v>
      </c>
      <c r="C195" s="626" t="s">
        <v>1848</v>
      </c>
      <c r="D195" s="868">
        <v>251.21546712</v>
      </c>
      <c r="E195" s="626" t="s">
        <v>1559</v>
      </c>
    </row>
    <row r="196" spans="2:5" s="356" customFormat="1" ht="38.450000000000003" customHeight="1">
      <c r="B196" s="625" t="s">
        <v>1560</v>
      </c>
      <c r="C196" s="626" t="s">
        <v>1849</v>
      </c>
      <c r="D196" s="868">
        <v>4917.4256407700004</v>
      </c>
      <c r="E196" s="626" t="s">
        <v>1561</v>
      </c>
    </row>
    <row r="197" spans="2:5" s="356" customFormat="1" ht="38.450000000000003" customHeight="1">
      <c r="B197" s="625" t="s">
        <v>1541</v>
      </c>
      <c r="C197" s="626" t="s">
        <v>1850</v>
      </c>
      <c r="D197" s="868">
        <v>24.36565628</v>
      </c>
      <c r="E197" s="626" t="s">
        <v>1542</v>
      </c>
    </row>
    <row r="198" spans="2:5" s="356" customFormat="1" ht="38.450000000000003" customHeight="1">
      <c r="B198" s="625" t="s">
        <v>1543</v>
      </c>
      <c r="C198" s="626" t="s">
        <v>1851</v>
      </c>
      <c r="D198" s="868">
        <v>1359.7759745000001</v>
      </c>
      <c r="E198" s="626" t="s">
        <v>1544</v>
      </c>
    </row>
    <row r="199" spans="2:5" s="356" customFormat="1" ht="38.450000000000003" customHeight="1">
      <c r="B199" s="625" t="s">
        <v>1570</v>
      </c>
      <c r="C199" s="626" t="s">
        <v>1852</v>
      </c>
      <c r="D199" s="868">
        <v>1287.51520117</v>
      </c>
      <c r="E199" s="626" t="s">
        <v>1571</v>
      </c>
    </row>
    <row r="200" spans="2:5" s="356" customFormat="1" ht="52.7" customHeight="1">
      <c r="B200" s="625" t="s">
        <v>1545</v>
      </c>
      <c r="C200" s="626" t="s">
        <v>1853</v>
      </c>
      <c r="D200" s="868">
        <v>966.14958655999999</v>
      </c>
      <c r="E200" s="626" t="s">
        <v>1546</v>
      </c>
    </row>
    <row r="201" spans="2:5" s="356" customFormat="1" ht="38.450000000000003" customHeight="1">
      <c r="B201" s="625" t="s">
        <v>1646</v>
      </c>
      <c r="C201" s="626" t="s">
        <v>1854</v>
      </c>
      <c r="D201" s="868">
        <v>791.01695903999996</v>
      </c>
      <c r="E201" s="626" t="s">
        <v>1641</v>
      </c>
    </row>
    <row r="202" spans="2:5" s="356" customFormat="1" ht="23.45" customHeight="1">
      <c r="B202" s="625" t="s">
        <v>2043</v>
      </c>
      <c r="C202" s="626" t="s">
        <v>2044</v>
      </c>
      <c r="D202" s="868">
        <v>35.48674432</v>
      </c>
      <c r="E202" s="626" t="s">
        <v>2045</v>
      </c>
    </row>
    <row r="203" spans="2:5" s="356" customFormat="1" ht="52.7" customHeight="1">
      <c r="B203" s="625" t="s">
        <v>2734</v>
      </c>
      <c r="C203" s="626" t="s">
        <v>2735</v>
      </c>
      <c r="D203" s="868">
        <v>155.45868407</v>
      </c>
      <c r="E203" s="626" t="s">
        <v>2736</v>
      </c>
    </row>
    <row r="204" spans="2:5" s="356" customFormat="1" ht="38.450000000000003" customHeight="1">
      <c r="B204" s="625" t="s">
        <v>2814</v>
      </c>
      <c r="C204" s="626" t="s">
        <v>2815</v>
      </c>
      <c r="D204" s="868">
        <v>4775.8822066499997</v>
      </c>
      <c r="E204" s="626" t="s">
        <v>2816</v>
      </c>
    </row>
    <row r="205" spans="2:5" s="356" customFormat="1" ht="52.7" customHeight="1">
      <c r="B205" s="625" t="s">
        <v>3217</v>
      </c>
      <c r="C205" s="626" t="s">
        <v>3218</v>
      </c>
      <c r="D205" s="868">
        <v>17.593975</v>
      </c>
      <c r="E205" s="626" t="s">
        <v>3219</v>
      </c>
    </row>
    <row r="206" spans="2:5" s="356" customFormat="1" ht="38.450000000000003" customHeight="1">
      <c r="B206" s="625" t="s">
        <v>3220</v>
      </c>
      <c r="C206" s="626" t="s">
        <v>3221</v>
      </c>
      <c r="D206" s="868">
        <v>5.1299444200000002</v>
      </c>
      <c r="E206" s="626" t="s">
        <v>3222</v>
      </c>
    </row>
    <row r="207" spans="2:5" s="356" customFormat="1" ht="38.450000000000003" customHeight="1">
      <c r="B207" s="625" t="s">
        <v>3223</v>
      </c>
      <c r="C207" s="626" t="s">
        <v>3224</v>
      </c>
      <c r="D207" s="868">
        <v>2142.2701929999998</v>
      </c>
      <c r="E207" s="626" t="s">
        <v>3225</v>
      </c>
    </row>
    <row r="208" spans="2:5" s="356" customFormat="1" ht="38.450000000000003" customHeight="1">
      <c r="B208" s="625" t="s">
        <v>3226</v>
      </c>
      <c r="C208" s="626" t="s">
        <v>3227</v>
      </c>
      <c r="D208" s="868">
        <v>9.9893478899999995</v>
      </c>
      <c r="E208" s="626" t="s">
        <v>3228</v>
      </c>
    </row>
    <row r="209" spans="2:5" s="356" customFormat="1" ht="52.7" customHeight="1">
      <c r="B209" s="625" t="s">
        <v>3229</v>
      </c>
      <c r="C209" s="626" t="s">
        <v>3230</v>
      </c>
      <c r="D209" s="868">
        <v>495.31478786999998</v>
      </c>
      <c r="E209" s="626" t="s">
        <v>3231</v>
      </c>
    </row>
    <row r="210" spans="2:5" s="356" customFormat="1" ht="52.7" customHeight="1">
      <c r="B210" s="625" t="s">
        <v>1480</v>
      </c>
      <c r="C210" s="626" t="s">
        <v>1855</v>
      </c>
      <c r="D210" s="868">
        <v>2405.8014055499998</v>
      </c>
      <c r="E210" s="626" t="s">
        <v>1897</v>
      </c>
    </row>
    <row r="211" spans="2:5" s="356" customFormat="1" ht="52.7" customHeight="1">
      <c r="B211" s="625" t="s">
        <v>1586</v>
      </c>
      <c r="C211" s="626" t="s">
        <v>1856</v>
      </c>
      <c r="D211" s="868">
        <v>13.53104907</v>
      </c>
      <c r="E211" s="626" t="s">
        <v>1857</v>
      </c>
    </row>
    <row r="212" spans="2:5" s="356" customFormat="1" ht="52.7" customHeight="1">
      <c r="B212" s="625" t="s">
        <v>1481</v>
      </c>
      <c r="C212" s="626" t="s">
        <v>1858</v>
      </c>
      <c r="D212" s="868">
        <v>396.48186802999999</v>
      </c>
      <c r="E212" s="626" t="s">
        <v>1167</v>
      </c>
    </row>
    <row r="213" spans="2:5" s="356" customFormat="1" ht="38.450000000000003" customHeight="1">
      <c r="B213" s="625" t="s">
        <v>1482</v>
      </c>
      <c r="C213" s="626" t="s">
        <v>1859</v>
      </c>
      <c r="D213" s="868">
        <v>27.65440443</v>
      </c>
      <c r="E213" s="626" t="s">
        <v>1197</v>
      </c>
    </row>
    <row r="214" spans="2:5" s="356" customFormat="1" ht="52.7" customHeight="1">
      <c r="B214" s="625" t="s">
        <v>1597</v>
      </c>
      <c r="C214" s="626" t="s">
        <v>1860</v>
      </c>
      <c r="D214" s="868">
        <v>154.75167013999999</v>
      </c>
      <c r="E214" s="626" t="s">
        <v>1598</v>
      </c>
    </row>
    <row r="215" spans="2:5" s="356" customFormat="1" ht="82.15" customHeight="1">
      <c r="B215" s="625" t="s">
        <v>1562</v>
      </c>
      <c r="C215" s="626" t="s">
        <v>1861</v>
      </c>
      <c r="D215" s="868">
        <v>74.746586980000004</v>
      </c>
      <c r="E215" s="626" t="s">
        <v>1563</v>
      </c>
    </row>
    <row r="216" spans="2:5" s="356" customFormat="1" ht="38.450000000000003" customHeight="1">
      <c r="B216" s="625" t="s">
        <v>1090</v>
      </c>
      <c r="C216" s="626" t="s">
        <v>1862</v>
      </c>
      <c r="D216" s="868">
        <v>962.07101062000004</v>
      </c>
      <c r="E216" s="626" t="s">
        <v>1863</v>
      </c>
    </row>
    <row r="217" spans="2:5" s="356" customFormat="1" ht="52.7" customHeight="1">
      <c r="B217" s="625" t="s">
        <v>1093</v>
      </c>
      <c r="C217" s="626" t="s">
        <v>1864</v>
      </c>
      <c r="D217" s="868">
        <v>39.974533940000001</v>
      </c>
      <c r="E217" s="626" t="s">
        <v>1564</v>
      </c>
    </row>
    <row r="218" spans="2:5" s="356" customFormat="1" ht="38.450000000000003" customHeight="1">
      <c r="B218" s="625" t="s">
        <v>1600</v>
      </c>
      <c r="C218" s="626" t="s">
        <v>1865</v>
      </c>
      <c r="D218" s="868">
        <v>2628.5951633999998</v>
      </c>
      <c r="E218" s="626" t="s">
        <v>1601</v>
      </c>
    </row>
    <row r="219" spans="2:5" s="356" customFormat="1" ht="38.450000000000003" customHeight="1">
      <c r="B219" s="625" t="s">
        <v>1603</v>
      </c>
      <c r="C219" s="626" t="s">
        <v>1866</v>
      </c>
      <c r="D219" s="868">
        <v>24.133770999999999</v>
      </c>
      <c r="E219" s="626" t="s">
        <v>1867</v>
      </c>
    </row>
    <row r="220" spans="2:5" s="356" customFormat="1" ht="52.7" customHeight="1">
      <c r="B220" s="625" t="s">
        <v>1604</v>
      </c>
      <c r="C220" s="626" t="s">
        <v>1868</v>
      </c>
      <c r="D220" s="868">
        <v>206.34440139</v>
      </c>
      <c r="E220" s="626" t="s">
        <v>1605</v>
      </c>
    </row>
    <row r="221" spans="2:5" s="356" customFormat="1" ht="47.25">
      <c r="B221" s="625" t="s">
        <v>1677</v>
      </c>
      <c r="C221" s="626" t="s">
        <v>1869</v>
      </c>
      <c r="D221" s="868">
        <v>2615.1248678100001</v>
      </c>
      <c r="E221" s="626" t="s">
        <v>1678</v>
      </c>
    </row>
    <row r="222" spans="2:5" s="356" customFormat="1" ht="38.450000000000003" customHeight="1">
      <c r="B222" s="628" t="s">
        <v>2108</v>
      </c>
      <c r="C222" s="629" t="s">
        <v>2109</v>
      </c>
      <c r="D222" s="869">
        <v>153.83386793</v>
      </c>
      <c r="E222" s="629" t="s">
        <v>2110</v>
      </c>
    </row>
    <row r="223" spans="2:5" s="356" customFormat="1" ht="28.7" customHeight="1">
      <c r="B223" s="620"/>
      <c r="C223" s="620"/>
      <c r="D223" s="620"/>
      <c r="E223" s="620"/>
    </row>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92D050"/>
    <pageSetUpPr fitToPage="1"/>
  </sheetPr>
  <dimension ref="A1:E35"/>
  <sheetViews>
    <sheetView view="pageBreakPreview" zoomScaleNormal="110" zoomScaleSheetLayoutView="100" workbookViewId="0">
      <selection activeCell="D8" sqref="D8:D32"/>
    </sheetView>
  </sheetViews>
  <sheetFormatPr defaultRowHeight="12.75"/>
  <cols>
    <col min="1" max="1" width="9.85546875" style="377" customWidth="1"/>
    <col min="2" max="2" width="10" style="377" customWidth="1"/>
    <col min="3" max="3" width="31.85546875" style="377" customWidth="1"/>
    <col min="4" max="4" width="17.85546875" style="377" customWidth="1"/>
    <col min="5" max="5" width="34.5703125" style="377" customWidth="1"/>
    <col min="6" max="6" width="4.7109375" style="377" customWidth="1"/>
    <col min="7" max="16384" width="9.140625" style="377"/>
  </cols>
  <sheetData>
    <row r="1" spans="1:5" s="54" customFormat="1" ht="17.649999999999999" customHeight="1">
      <c r="A1" s="973" t="s">
        <v>772</v>
      </c>
      <c r="B1" s="973"/>
      <c r="C1" s="973"/>
      <c r="D1" s="970" t="s">
        <v>536</v>
      </c>
      <c r="E1" s="970"/>
    </row>
    <row r="2" spans="1:5" s="54" customFormat="1" ht="14.85" customHeight="1">
      <c r="A2" s="974" t="s">
        <v>773</v>
      </c>
      <c r="B2" s="974"/>
      <c r="C2" s="974"/>
      <c r="D2" s="976" t="s">
        <v>774</v>
      </c>
      <c r="E2" s="976"/>
    </row>
    <row r="3" spans="1:5" s="54" customFormat="1" ht="15.95" customHeight="1">
      <c r="A3" s="974" t="s">
        <v>1874</v>
      </c>
      <c r="B3" s="974"/>
      <c r="C3" s="974"/>
      <c r="D3" s="976" t="s">
        <v>1875</v>
      </c>
      <c r="E3" s="976"/>
    </row>
    <row r="4" spans="1:5" s="54" customFormat="1" ht="14.45" customHeight="1">
      <c r="A4" s="973" t="s">
        <v>124</v>
      </c>
      <c r="B4" s="973"/>
      <c r="C4" s="973"/>
      <c r="D4" s="970" t="s">
        <v>363</v>
      </c>
      <c r="E4" s="970"/>
    </row>
    <row r="5" spans="1:5" s="54" customFormat="1" ht="21.4" customHeight="1">
      <c r="A5" s="975" t="s">
        <v>775</v>
      </c>
      <c r="B5" s="975" t="s">
        <v>776</v>
      </c>
      <c r="C5" s="972" t="s">
        <v>380</v>
      </c>
      <c r="D5" s="971" t="s">
        <v>3232</v>
      </c>
      <c r="E5" s="972" t="s">
        <v>37</v>
      </c>
    </row>
    <row r="6" spans="1:5" s="54" customFormat="1" ht="74.099999999999994" customHeight="1">
      <c r="A6" s="975"/>
      <c r="B6" s="975"/>
      <c r="C6" s="972"/>
      <c r="D6" s="971"/>
      <c r="E6" s="972"/>
    </row>
    <row r="7" spans="1:5" s="54" customFormat="1" ht="12.2" customHeight="1">
      <c r="A7" s="630">
        <v>1</v>
      </c>
      <c r="B7" s="630">
        <v>2</v>
      </c>
      <c r="C7" s="630">
        <v>3</v>
      </c>
      <c r="D7" s="630">
        <v>4</v>
      </c>
      <c r="E7" s="630">
        <v>5</v>
      </c>
    </row>
    <row r="8" spans="1:5" s="54" customFormat="1" ht="11.1" customHeight="1">
      <c r="A8" s="631"/>
      <c r="B8" s="631"/>
      <c r="C8" s="632" t="s">
        <v>250</v>
      </c>
      <c r="D8" s="870">
        <v>4473618.9975567898</v>
      </c>
      <c r="E8" s="632" t="s">
        <v>194</v>
      </c>
    </row>
    <row r="9" spans="1:5" s="54" customFormat="1" ht="15.4" customHeight="1">
      <c r="A9" s="633" t="s">
        <v>505</v>
      </c>
      <c r="B9" s="634"/>
      <c r="C9" s="635" t="s">
        <v>446</v>
      </c>
      <c r="D9" s="871">
        <v>4092577.75538819</v>
      </c>
      <c r="E9" s="635" t="s">
        <v>270</v>
      </c>
    </row>
    <row r="10" spans="1:5" s="54" customFormat="1" ht="10.15" customHeight="1">
      <c r="A10" s="636" t="s">
        <v>505</v>
      </c>
      <c r="B10" s="637" t="s">
        <v>423</v>
      </c>
      <c r="C10" s="638" t="s">
        <v>447</v>
      </c>
      <c r="D10" s="872">
        <v>691990.29319555999</v>
      </c>
      <c r="E10" s="638" t="s">
        <v>283</v>
      </c>
    </row>
    <row r="11" spans="1:5" s="54" customFormat="1" ht="10.15" customHeight="1">
      <c r="A11" s="639"/>
      <c r="B11" s="637" t="s">
        <v>424</v>
      </c>
      <c r="C11" s="638" t="s">
        <v>777</v>
      </c>
      <c r="D11" s="872">
        <v>68687.420668460007</v>
      </c>
      <c r="E11" s="638" t="s">
        <v>420</v>
      </c>
    </row>
    <row r="12" spans="1:5" s="54" customFormat="1" ht="45">
      <c r="A12" s="639"/>
      <c r="B12" s="637" t="s">
        <v>161</v>
      </c>
      <c r="C12" s="638" t="s">
        <v>832</v>
      </c>
      <c r="D12" s="872">
        <v>25289.27585369</v>
      </c>
      <c r="E12" s="638" t="s">
        <v>833</v>
      </c>
    </row>
    <row r="13" spans="1:5" s="54" customFormat="1" ht="10.15" customHeight="1">
      <c r="A13" s="639"/>
      <c r="B13" s="637" t="s">
        <v>138</v>
      </c>
      <c r="C13" s="638" t="s">
        <v>834</v>
      </c>
      <c r="D13" s="872">
        <v>44785.107101629997</v>
      </c>
      <c r="E13" s="638" t="s">
        <v>835</v>
      </c>
    </row>
    <row r="14" spans="1:5" s="54" customFormat="1" ht="10.15" customHeight="1">
      <c r="A14" s="639"/>
      <c r="B14" s="637" t="s">
        <v>8</v>
      </c>
      <c r="C14" s="638" t="s">
        <v>2944</v>
      </c>
      <c r="D14" s="872">
        <v>621259.64487971005</v>
      </c>
      <c r="E14" s="638" t="s">
        <v>2945</v>
      </c>
    </row>
    <row r="15" spans="1:5" s="54" customFormat="1" ht="10.15" customHeight="1">
      <c r="A15" s="639"/>
      <c r="B15" s="637" t="s">
        <v>778</v>
      </c>
      <c r="C15" s="638" t="s">
        <v>33</v>
      </c>
      <c r="D15" s="872">
        <v>361199.93552862998</v>
      </c>
      <c r="E15" s="638" t="s">
        <v>491</v>
      </c>
    </row>
    <row r="16" spans="1:5" s="54" customFormat="1" ht="20.25" customHeight="1">
      <c r="A16" s="639"/>
      <c r="B16" s="637" t="s">
        <v>182</v>
      </c>
      <c r="C16" s="638" t="s">
        <v>779</v>
      </c>
      <c r="D16" s="872">
        <v>455632.53236349003</v>
      </c>
      <c r="E16" s="638" t="s">
        <v>591</v>
      </c>
    </row>
    <row r="17" spans="1:5" s="54" customFormat="1" ht="20.25" customHeight="1">
      <c r="A17" s="639"/>
      <c r="B17" s="637" t="s">
        <v>183</v>
      </c>
      <c r="C17" s="638" t="s">
        <v>780</v>
      </c>
      <c r="D17" s="872">
        <v>76592.235650729999</v>
      </c>
      <c r="E17" s="638" t="s">
        <v>562</v>
      </c>
    </row>
    <row r="18" spans="1:5" s="54" customFormat="1" ht="20.25" customHeight="1">
      <c r="A18" s="639"/>
      <c r="B18" s="637" t="s">
        <v>184</v>
      </c>
      <c r="C18" s="638" t="s">
        <v>2950</v>
      </c>
      <c r="D18" s="872">
        <v>292235.76567280001</v>
      </c>
      <c r="E18" s="638" t="s">
        <v>2951</v>
      </c>
    </row>
    <row r="19" spans="1:5" s="54" customFormat="1" ht="12">
      <c r="A19" s="639"/>
      <c r="B19" s="637" t="s">
        <v>781</v>
      </c>
      <c r="C19" s="638" t="s">
        <v>503</v>
      </c>
      <c r="D19" s="872">
        <v>1115853.01265089</v>
      </c>
      <c r="E19" s="638" t="s">
        <v>233</v>
      </c>
    </row>
    <row r="20" spans="1:5" s="54" customFormat="1" ht="10.15" customHeight="1">
      <c r="A20" s="639"/>
      <c r="B20" s="637" t="s">
        <v>1708</v>
      </c>
      <c r="C20" s="638" t="s">
        <v>1870</v>
      </c>
      <c r="D20" s="872">
        <v>52.531822599999998</v>
      </c>
      <c r="E20" s="638" t="s">
        <v>1709</v>
      </c>
    </row>
    <row r="21" spans="1:5" s="54" customFormat="1" ht="20.25" customHeight="1">
      <c r="A21" s="639"/>
      <c r="B21" s="637" t="s">
        <v>1426</v>
      </c>
      <c r="C21" s="638" t="s">
        <v>2792</v>
      </c>
      <c r="D21" s="872">
        <v>339000</v>
      </c>
      <c r="E21" s="638" t="s">
        <v>2793</v>
      </c>
    </row>
    <row r="22" spans="1:5" s="54" customFormat="1" ht="10.15" customHeight="1">
      <c r="A22" s="633" t="s">
        <v>185</v>
      </c>
      <c r="B22" s="634"/>
      <c r="C22" s="635" t="s">
        <v>783</v>
      </c>
      <c r="D22" s="871">
        <v>253696.28179087999</v>
      </c>
      <c r="E22" s="635" t="s">
        <v>160</v>
      </c>
    </row>
    <row r="23" spans="1:5" s="54" customFormat="1" ht="10.15" customHeight="1">
      <c r="A23" s="636" t="s">
        <v>185</v>
      </c>
      <c r="B23" s="637" t="s">
        <v>263</v>
      </c>
      <c r="C23" s="638" t="s">
        <v>836</v>
      </c>
      <c r="D23" s="872">
        <v>41324.857870029999</v>
      </c>
      <c r="E23" s="638" t="s">
        <v>837</v>
      </c>
    </row>
    <row r="24" spans="1:5" s="54" customFormat="1" ht="15.4" customHeight="1">
      <c r="A24" s="639"/>
      <c r="B24" s="637" t="s">
        <v>142</v>
      </c>
      <c r="C24" s="638" t="s">
        <v>838</v>
      </c>
      <c r="D24" s="872">
        <v>25849.4417526</v>
      </c>
      <c r="E24" s="638" t="s">
        <v>839</v>
      </c>
    </row>
    <row r="25" spans="1:5" s="54" customFormat="1" ht="20.25" customHeight="1">
      <c r="A25" s="639"/>
      <c r="B25" s="637" t="s">
        <v>143</v>
      </c>
      <c r="C25" s="638" t="s">
        <v>840</v>
      </c>
      <c r="D25" s="872">
        <v>186521.98216824999</v>
      </c>
      <c r="E25" s="638" t="s">
        <v>841</v>
      </c>
    </row>
    <row r="26" spans="1:5" s="54" customFormat="1" ht="10.15" customHeight="1">
      <c r="A26" s="633" t="s">
        <v>269</v>
      </c>
      <c r="B26" s="634"/>
      <c r="C26" s="635" t="s">
        <v>1985</v>
      </c>
      <c r="D26" s="871">
        <v>25137.484799999998</v>
      </c>
      <c r="E26" s="635" t="s">
        <v>1986</v>
      </c>
    </row>
    <row r="27" spans="1:5" s="54" customFormat="1" ht="20.25" customHeight="1">
      <c r="A27" s="636" t="s">
        <v>269</v>
      </c>
      <c r="B27" s="637" t="s">
        <v>1987</v>
      </c>
      <c r="C27" s="638" t="s">
        <v>1988</v>
      </c>
      <c r="D27" s="872">
        <v>25137.484799999998</v>
      </c>
      <c r="E27" s="638" t="s">
        <v>1989</v>
      </c>
    </row>
    <row r="28" spans="1:5" s="54" customFormat="1" ht="15.4" customHeight="1">
      <c r="A28" s="633" t="s">
        <v>457</v>
      </c>
      <c r="B28" s="634"/>
      <c r="C28" s="635" t="s">
        <v>59</v>
      </c>
      <c r="D28" s="871">
        <v>68606.712987039995</v>
      </c>
      <c r="E28" s="635" t="s">
        <v>468</v>
      </c>
    </row>
    <row r="29" spans="1:5" s="54" customFormat="1" ht="10.15" customHeight="1">
      <c r="A29" s="636" t="s">
        <v>457</v>
      </c>
      <c r="B29" s="637" t="s">
        <v>784</v>
      </c>
      <c r="C29" s="638" t="s">
        <v>59</v>
      </c>
      <c r="D29" s="872">
        <v>68529.967507180001</v>
      </c>
      <c r="E29" s="638" t="s">
        <v>468</v>
      </c>
    </row>
    <row r="30" spans="1:5" s="54" customFormat="1" ht="22.5">
      <c r="A30" s="639"/>
      <c r="B30" s="637" t="s">
        <v>785</v>
      </c>
      <c r="C30" s="638" t="s">
        <v>95</v>
      </c>
      <c r="D30" s="872">
        <v>76.745479860000003</v>
      </c>
      <c r="E30" s="638" t="s">
        <v>62</v>
      </c>
    </row>
    <row r="31" spans="1:5" s="54" customFormat="1" ht="10.15" customHeight="1">
      <c r="A31" s="633" t="s">
        <v>484</v>
      </c>
      <c r="B31" s="634"/>
      <c r="C31" s="635" t="s">
        <v>1088</v>
      </c>
      <c r="D31" s="871">
        <v>33600.762590680002</v>
      </c>
      <c r="E31" s="635" t="s">
        <v>1089</v>
      </c>
    </row>
    <row r="32" spans="1:5" s="54" customFormat="1" ht="22.5">
      <c r="A32" s="640" t="s">
        <v>484</v>
      </c>
      <c r="B32" s="641" t="s">
        <v>1090</v>
      </c>
      <c r="C32" s="642" t="s">
        <v>1091</v>
      </c>
      <c r="D32" s="873">
        <v>33600.762590680002</v>
      </c>
      <c r="E32" s="642" t="s">
        <v>1092</v>
      </c>
    </row>
    <row r="33" s="54" customFormat="1" ht="35.65" customHeight="1"/>
    <row r="34" ht="20.25" customHeight="1"/>
    <row r="35" ht="28.7" customHeight="1"/>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D5:D6"/>
    <mergeCell ref="E5:E6"/>
    <mergeCell ref="A1:C1"/>
    <mergeCell ref="A2:C2"/>
    <mergeCell ref="A3:C3"/>
    <mergeCell ref="A4:C4"/>
    <mergeCell ref="A5:A6"/>
    <mergeCell ref="B5:B6"/>
    <mergeCell ref="C5:C6"/>
    <mergeCell ref="D1:E1"/>
    <mergeCell ref="D2:E2"/>
    <mergeCell ref="D3:E3"/>
  </mergeCells>
  <phoneticPr fontId="0" type="noConversion"/>
  <printOptions horizontalCentered="1"/>
  <pageMargins left="0.39370078740157483" right="0.19685039370078741" top="0.55118110236220474" bottom="0.31496062992125984" header="0.51181102362204722" footer="0.51181102362204722"/>
  <pageSetup paperSize="9" scale="94"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tabColor rgb="FF92D050"/>
  </sheetPr>
  <dimension ref="A1:G48"/>
  <sheetViews>
    <sheetView view="pageBreakPreview" topLeftCell="A34" zoomScaleNormal="100" zoomScaleSheetLayoutView="100" workbookViewId="0">
      <selection activeCell="D39" sqref="D39"/>
    </sheetView>
  </sheetViews>
  <sheetFormatPr defaultRowHeight="12.75"/>
  <cols>
    <col min="1" max="1" width="34.28515625" style="377" customWidth="1"/>
    <col min="2" max="3" width="11.42578125" style="377" customWidth="1"/>
    <col min="4" max="4" width="12.28515625" style="377" customWidth="1"/>
    <col min="5" max="6" width="11" style="377" customWidth="1"/>
    <col min="7" max="7" width="33" style="377" customWidth="1"/>
    <col min="8" max="16384" width="9.140625" style="377"/>
  </cols>
  <sheetData>
    <row r="1" spans="1:7" s="356" customFormat="1" ht="19.149999999999999" customHeight="1">
      <c r="A1" s="980" t="s">
        <v>1910</v>
      </c>
      <c r="B1" s="980"/>
      <c r="C1" s="980"/>
      <c r="D1" s="980"/>
      <c r="E1" s="983" t="s">
        <v>414</v>
      </c>
      <c r="F1" s="983"/>
      <c r="G1" s="983"/>
    </row>
    <row r="2" spans="1:7" s="356" customFormat="1" ht="19.149999999999999" customHeight="1">
      <c r="A2" s="981" t="s">
        <v>1911</v>
      </c>
      <c r="B2" s="981"/>
      <c r="C2" s="981"/>
      <c r="D2" s="981"/>
      <c r="E2" s="984" t="s">
        <v>606</v>
      </c>
      <c r="F2" s="984"/>
      <c r="G2" s="984"/>
    </row>
    <row r="3" spans="1:7" s="356" customFormat="1" ht="1.1499999999999999" customHeight="1">
      <c r="A3" s="982" t="s">
        <v>124</v>
      </c>
      <c r="B3" s="982"/>
      <c r="C3" s="982"/>
      <c r="D3" s="982"/>
      <c r="E3" s="985" t="s">
        <v>511</v>
      </c>
      <c r="F3" s="985"/>
      <c r="G3" s="985"/>
    </row>
    <row r="4" spans="1:7" s="356" customFormat="1" ht="20.25" customHeight="1">
      <c r="A4" s="982"/>
      <c r="B4" s="982"/>
      <c r="C4" s="982"/>
      <c r="D4" s="982"/>
      <c r="E4" s="985"/>
      <c r="F4" s="985"/>
      <c r="G4" s="985"/>
    </row>
    <row r="5" spans="1:7" s="356" customFormat="1" ht="21.4" customHeight="1">
      <c r="A5" s="978" t="s">
        <v>380</v>
      </c>
      <c r="B5" s="979" t="s">
        <v>3013</v>
      </c>
      <c r="C5" s="979" t="s">
        <v>2789</v>
      </c>
      <c r="D5" s="978" t="s">
        <v>3014</v>
      </c>
      <c r="E5" s="978"/>
      <c r="F5" s="979" t="s">
        <v>3136</v>
      </c>
      <c r="G5" s="977" t="s">
        <v>37</v>
      </c>
    </row>
    <row r="6" spans="1:7" s="356" customFormat="1" ht="103.5" customHeight="1">
      <c r="A6" s="978"/>
      <c r="B6" s="979"/>
      <c r="C6" s="979"/>
      <c r="D6" s="586" t="s">
        <v>1674</v>
      </c>
      <c r="E6" s="463" t="s">
        <v>3137</v>
      </c>
      <c r="F6" s="979"/>
      <c r="G6" s="977"/>
    </row>
    <row r="7" spans="1:7" s="356" customFormat="1" ht="20.25" customHeight="1">
      <c r="A7" s="585" t="s">
        <v>505</v>
      </c>
      <c r="B7" s="585" t="s">
        <v>185</v>
      </c>
      <c r="C7" s="585" t="s">
        <v>269</v>
      </c>
      <c r="D7" s="585" t="s">
        <v>457</v>
      </c>
      <c r="E7" s="464" t="s">
        <v>667</v>
      </c>
      <c r="F7" s="585" t="s">
        <v>484</v>
      </c>
      <c r="G7" s="585" t="s">
        <v>668</v>
      </c>
    </row>
    <row r="8" spans="1:7" s="356" customFormat="1" ht="21.4" customHeight="1">
      <c r="A8" s="391" t="s">
        <v>403</v>
      </c>
      <c r="B8" s="874">
        <v>15963398.473130601</v>
      </c>
      <c r="C8" s="874">
        <v>19037979.030036502</v>
      </c>
      <c r="D8" s="874">
        <v>19624012.054804299</v>
      </c>
      <c r="E8" s="875">
        <v>2988736.8893183898</v>
      </c>
      <c r="F8" s="874">
        <v>3634592.5742506701</v>
      </c>
      <c r="G8" s="310" t="s">
        <v>2992</v>
      </c>
    </row>
    <row r="9" spans="1:7" s="356" customFormat="1" ht="34.700000000000003" customHeight="1">
      <c r="A9" s="392" t="s">
        <v>881</v>
      </c>
      <c r="B9" s="876">
        <v>10026825.0326842</v>
      </c>
      <c r="C9" s="876">
        <v>12912428.2566707</v>
      </c>
      <c r="D9" s="877">
        <v>12307809.76802</v>
      </c>
      <c r="E9" s="878">
        <v>1849615.98657465</v>
      </c>
      <c r="F9" s="876">
        <v>2301508.4777633599</v>
      </c>
      <c r="G9" s="311" t="s">
        <v>882</v>
      </c>
    </row>
    <row r="10" spans="1:7" s="356" customFormat="1" ht="21.4" customHeight="1">
      <c r="A10" s="393" t="s">
        <v>1139</v>
      </c>
      <c r="B10" s="879">
        <v>2920802.7748161401</v>
      </c>
      <c r="C10" s="879">
        <v>3889594.5079671098</v>
      </c>
      <c r="D10" s="879">
        <v>3653190.79919306</v>
      </c>
      <c r="E10" s="880">
        <v>515300.41637105</v>
      </c>
      <c r="F10" s="879">
        <v>696571.34940019995</v>
      </c>
      <c r="G10" s="312" t="s">
        <v>599</v>
      </c>
    </row>
    <row r="11" spans="1:7" s="356" customFormat="1" ht="21.4" customHeight="1">
      <c r="A11" s="393" t="s">
        <v>1140</v>
      </c>
      <c r="B11" s="879">
        <v>4226358.8257288998</v>
      </c>
      <c r="C11" s="879">
        <v>5674110.63979825</v>
      </c>
      <c r="D11" s="879">
        <v>5179378.1024921797</v>
      </c>
      <c r="E11" s="880">
        <v>907451.40526252997</v>
      </c>
      <c r="F11" s="879">
        <v>1105855.506697</v>
      </c>
      <c r="G11" s="312" t="s">
        <v>570</v>
      </c>
    </row>
    <row r="12" spans="1:7" s="356" customFormat="1" ht="21.4" customHeight="1">
      <c r="A12" s="393" t="s">
        <v>885</v>
      </c>
      <c r="B12" s="879">
        <v>153619.21504824999</v>
      </c>
      <c r="C12" s="879">
        <v>161890.42923258001</v>
      </c>
      <c r="D12" s="879">
        <v>125189.66151049</v>
      </c>
      <c r="E12" s="880">
        <v>20999.641812680002</v>
      </c>
      <c r="F12" s="879">
        <v>18199.00688791</v>
      </c>
      <c r="G12" s="312" t="s">
        <v>558</v>
      </c>
    </row>
    <row r="13" spans="1:7" s="356" customFormat="1" ht="22.35" customHeight="1">
      <c r="A13" s="394" t="s">
        <v>886</v>
      </c>
      <c r="B13" s="876">
        <v>438204.42009333998</v>
      </c>
      <c r="C13" s="876">
        <v>1617610.0833169899</v>
      </c>
      <c r="D13" s="877">
        <v>1201438.2371183501</v>
      </c>
      <c r="E13" s="878">
        <v>47964.777021169997</v>
      </c>
      <c r="F13" s="876">
        <v>182604.08932507</v>
      </c>
      <c r="G13" s="313" t="s">
        <v>11</v>
      </c>
    </row>
    <row r="14" spans="1:7" s="356" customFormat="1" ht="34.700000000000003" customHeight="1">
      <c r="A14" s="394" t="s">
        <v>887</v>
      </c>
      <c r="B14" s="876">
        <v>6954.9545618299999</v>
      </c>
      <c r="C14" s="876">
        <v>735.69630816999995</v>
      </c>
      <c r="D14" s="877">
        <v>6170.4308915000001</v>
      </c>
      <c r="E14" s="878">
        <v>4668.2284460000001</v>
      </c>
      <c r="F14" s="876">
        <v>558.11163899999997</v>
      </c>
      <c r="G14" s="313" t="s">
        <v>478</v>
      </c>
    </row>
    <row r="15" spans="1:7" s="356" customFormat="1" ht="22.35" customHeight="1">
      <c r="A15" s="394" t="s">
        <v>358</v>
      </c>
      <c r="B15" s="876">
        <v>5491414.0657911999</v>
      </c>
      <c r="C15" s="876">
        <v>4507204.9937406396</v>
      </c>
      <c r="D15" s="877">
        <v>6108593.6187744597</v>
      </c>
      <c r="E15" s="878">
        <v>1086487.8972765701</v>
      </c>
      <c r="F15" s="876">
        <v>1149921.8955232401</v>
      </c>
      <c r="G15" s="313" t="s">
        <v>888</v>
      </c>
    </row>
    <row r="16" spans="1:7" s="356" customFormat="1" ht="21.95" customHeight="1">
      <c r="A16" s="391" t="s">
        <v>106</v>
      </c>
      <c r="B16" s="874">
        <v>17791797.240935899</v>
      </c>
      <c r="C16" s="874">
        <v>21547818.8924491</v>
      </c>
      <c r="D16" s="874">
        <v>23106551.975464199</v>
      </c>
      <c r="E16" s="875">
        <v>3660449.1606808901</v>
      </c>
      <c r="F16" s="874">
        <v>3638727.5796624701</v>
      </c>
      <c r="G16" s="310" t="s">
        <v>2993</v>
      </c>
    </row>
    <row r="17" spans="1:7" s="356" customFormat="1" ht="34.700000000000003" customHeight="1">
      <c r="A17" s="395" t="s">
        <v>889</v>
      </c>
      <c r="B17" s="879">
        <v>1047843.99067102</v>
      </c>
      <c r="C17" s="879">
        <v>1137687.1851464801</v>
      </c>
      <c r="D17" s="879">
        <v>1293447.3212766999</v>
      </c>
      <c r="E17" s="880">
        <v>203525.76507431001</v>
      </c>
      <c r="F17" s="879">
        <v>209111.91564970999</v>
      </c>
      <c r="G17" s="312" t="s">
        <v>132</v>
      </c>
    </row>
    <row r="18" spans="1:7" s="356" customFormat="1" ht="21.4" customHeight="1">
      <c r="A18" s="395" t="s">
        <v>87</v>
      </c>
      <c r="B18" s="879">
        <v>1073075.86488158</v>
      </c>
      <c r="C18" s="879">
        <v>1100070.8920851599</v>
      </c>
      <c r="D18" s="879">
        <v>1038491.1734278901</v>
      </c>
      <c r="E18" s="880">
        <v>127423.11126116</v>
      </c>
      <c r="F18" s="879">
        <v>80846.185698929999</v>
      </c>
      <c r="G18" s="312" t="s">
        <v>41</v>
      </c>
    </row>
    <row r="19" spans="1:7" s="356" customFormat="1" ht="58.15" customHeight="1">
      <c r="A19" s="395" t="s">
        <v>890</v>
      </c>
      <c r="B19" s="879">
        <v>1074316.3204314499</v>
      </c>
      <c r="C19" s="879">
        <v>1275903.77775409</v>
      </c>
      <c r="D19" s="879">
        <v>1287986.8995449001</v>
      </c>
      <c r="E19" s="880">
        <v>149503.98046791999</v>
      </c>
      <c r="F19" s="879">
        <v>158301.80137892</v>
      </c>
      <c r="G19" s="312" t="s">
        <v>268</v>
      </c>
    </row>
    <row r="20" spans="1:7" s="356" customFormat="1" ht="21.4" customHeight="1">
      <c r="A20" s="395" t="s">
        <v>38</v>
      </c>
      <c r="B20" s="879">
        <v>1976904.03253934</v>
      </c>
      <c r="C20" s="879">
        <v>1284728.3417732101</v>
      </c>
      <c r="D20" s="879">
        <v>1687045.69283749</v>
      </c>
      <c r="E20" s="880">
        <v>159819.31150841</v>
      </c>
      <c r="F20" s="879">
        <v>200966.47988786001</v>
      </c>
      <c r="G20" s="312" t="s">
        <v>39</v>
      </c>
    </row>
    <row r="21" spans="1:7" s="356" customFormat="1" ht="21.4" customHeight="1">
      <c r="A21" s="395" t="s">
        <v>289</v>
      </c>
      <c r="B21" s="879">
        <v>1971568.97703245</v>
      </c>
      <c r="C21" s="879">
        <v>2214672.1668486302</v>
      </c>
      <c r="D21" s="879">
        <v>2234191.0831365502</v>
      </c>
      <c r="E21" s="880">
        <v>582957.84908855997</v>
      </c>
      <c r="F21" s="879">
        <v>363392.64345040999</v>
      </c>
      <c r="G21" s="312" t="s">
        <v>290</v>
      </c>
    </row>
    <row r="22" spans="1:7" s="356" customFormat="1" ht="33.6" customHeight="1">
      <c r="A22" s="395" t="s">
        <v>891</v>
      </c>
      <c r="B22" s="879">
        <v>4339946.2623052299</v>
      </c>
      <c r="C22" s="879">
        <v>4660172.80091873</v>
      </c>
      <c r="D22" s="879">
        <v>5330622.5872959802</v>
      </c>
      <c r="E22" s="880">
        <v>914431.80883416999</v>
      </c>
      <c r="F22" s="879">
        <v>1014764.4949882</v>
      </c>
      <c r="G22" s="312" t="s">
        <v>25</v>
      </c>
    </row>
    <row r="23" spans="1:7" s="356" customFormat="1" ht="33.6" customHeight="1">
      <c r="A23" s="395" t="s">
        <v>55</v>
      </c>
      <c r="B23" s="879">
        <v>396589.98100000003</v>
      </c>
      <c r="C23" s="879">
        <v>593617.30913396005</v>
      </c>
      <c r="D23" s="879">
        <v>443664.38422327</v>
      </c>
      <c r="E23" s="880">
        <v>24210.864000000001</v>
      </c>
      <c r="F23" s="879">
        <v>6868.6130000000003</v>
      </c>
      <c r="G23" s="312" t="s">
        <v>438</v>
      </c>
    </row>
    <row r="24" spans="1:7" s="356" customFormat="1" ht="33.6" customHeight="1">
      <c r="A24" s="395" t="s">
        <v>385</v>
      </c>
      <c r="B24" s="879">
        <v>240783.74014641001</v>
      </c>
      <c r="C24" s="879">
        <v>259425.87000664999</v>
      </c>
      <c r="D24" s="879">
        <v>278898.25656504999</v>
      </c>
      <c r="E24" s="880">
        <v>37767.991086050002</v>
      </c>
      <c r="F24" s="879">
        <v>51080.957915780004</v>
      </c>
      <c r="G24" s="312" t="s">
        <v>444</v>
      </c>
    </row>
    <row r="25" spans="1:7" s="356" customFormat="1" ht="33.6" customHeight="1">
      <c r="A25" s="395" t="s">
        <v>892</v>
      </c>
      <c r="B25" s="879">
        <v>153275.35332636</v>
      </c>
      <c r="C25" s="879">
        <v>189027.57692194</v>
      </c>
      <c r="D25" s="879">
        <v>158442.54642882</v>
      </c>
      <c r="E25" s="880">
        <v>6428.81330454</v>
      </c>
      <c r="F25" s="879">
        <v>8403.5714957500004</v>
      </c>
      <c r="G25" s="312" t="s">
        <v>334</v>
      </c>
    </row>
    <row r="26" spans="1:7" s="356" customFormat="1" ht="70.349999999999994" customHeight="1">
      <c r="A26" s="395" t="s">
        <v>608</v>
      </c>
      <c r="B26" s="879">
        <v>505360.10765679</v>
      </c>
      <c r="C26" s="879">
        <v>383214.72908731998</v>
      </c>
      <c r="D26" s="879">
        <v>384242.73835705</v>
      </c>
      <c r="E26" s="880">
        <v>42487.557718479999</v>
      </c>
      <c r="F26" s="879">
        <v>44939.002091249997</v>
      </c>
      <c r="G26" s="312" t="s">
        <v>893</v>
      </c>
    </row>
    <row r="27" spans="1:7" s="356" customFormat="1" ht="45.95" customHeight="1">
      <c r="A27" s="395" t="s">
        <v>894</v>
      </c>
      <c r="B27" s="879">
        <v>48741.829696480003</v>
      </c>
      <c r="C27" s="879">
        <v>58013.971706110002</v>
      </c>
      <c r="D27" s="879">
        <v>20458.387023740001</v>
      </c>
      <c r="E27" s="880">
        <v>2645.3096999999998</v>
      </c>
      <c r="F27" s="879">
        <v>162.14923999999999</v>
      </c>
      <c r="G27" s="312" t="s">
        <v>895</v>
      </c>
    </row>
    <row r="28" spans="1:7" s="356" customFormat="1" ht="21.4" customHeight="1">
      <c r="A28" s="395" t="s">
        <v>216</v>
      </c>
      <c r="B28" s="879">
        <v>838861.67131779995</v>
      </c>
      <c r="C28" s="879">
        <v>823766.33000219997</v>
      </c>
      <c r="D28" s="879">
        <v>891930.41746684001</v>
      </c>
      <c r="E28" s="880">
        <v>96431.677967929994</v>
      </c>
      <c r="F28" s="879">
        <v>158105.2663736</v>
      </c>
      <c r="G28" s="312" t="s">
        <v>896</v>
      </c>
    </row>
    <row r="29" spans="1:7" s="356" customFormat="1" ht="21.4" customHeight="1">
      <c r="A29" s="395" t="s">
        <v>541</v>
      </c>
      <c r="B29" s="879">
        <v>561991.20833543001</v>
      </c>
      <c r="C29" s="879">
        <v>764323.63239606004</v>
      </c>
      <c r="D29" s="879">
        <v>610112.19926962</v>
      </c>
      <c r="E29" s="880">
        <v>123377.49918765</v>
      </c>
      <c r="F29" s="879">
        <v>35628.611166089999</v>
      </c>
      <c r="G29" s="312" t="s">
        <v>897</v>
      </c>
    </row>
    <row r="30" spans="1:7" s="356" customFormat="1" ht="21.4" customHeight="1">
      <c r="A30" s="395" t="s">
        <v>898</v>
      </c>
      <c r="B30" s="879">
        <v>1297405.8345955899</v>
      </c>
      <c r="C30" s="879">
        <v>1808139.55666852</v>
      </c>
      <c r="D30" s="879">
        <v>2181991.4826103002</v>
      </c>
      <c r="E30" s="880">
        <v>439322.50908171001</v>
      </c>
      <c r="F30" s="879">
        <v>529604.87372597004</v>
      </c>
      <c r="G30" s="312" t="s">
        <v>899</v>
      </c>
    </row>
    <row r="31" spans="1:7" s="356" customFormat="1" ht="21.4" customHeight="1">
      <c r="A31" s="395" t="s">
        <v>500</v>
      </c>
      <c r="B31" s="879">
        <v>2265132.0669999998</v>
      </c>
      <c r="C31" s="879">
        <v>4995054.7520000003</v>
      </c>
      <c r="D31" s="879">
        <v>5265026.8059999999</v>
      </c>
      <c r="E31" s="880">
        <v>750115.11239999998</v>
      </c>
      <c r="F31" s="879">
        <v>776551.01359999995</v>
      </c>
      <c r="G31" s="312" t="s">
        <v>900</v>
      </c>
    </row>
    <row r="32" spans="1:7" s="356" customFormat="1" ht="34.15" customHeight="1">
      <c r="A32" s="391" t="s">
        <v>603</v>
      </c>
      <c r="B32" s="874">
        <v>477376.10534980998</v>
      </c>
      <c r="C32" s="874">
        <v>402804.9704923</v>
      </c>
      <c r="D32" s="874">
        <v>116738.44611619999</v>
      </c>
      <c r="E32" s="875">
        <v>44274.477269620002</v>
      </c>
      <c r="F32" s="874">
        <v>9424.1551598200003</v>
      </c>
      <c r="G32" s="310" t="s">
        <v>2994</v>
      </c>
    </row>
    <row r="33" spans="1:7" s="356" customFormat="1" ht="22.35" customHeight="1">
      <c r="A33" s="394" t="s">
        <v>901</v>
      </c>
      <c r="B33" s="876">
        <v>655580.79850000003</v>
      </c>
      <c r="C33" s="876">
        <v>661400.027</v>
      </c>
      <c r="D33" s="877">
        <v>437824.49699999997</v>
      </c>
      <c r="E33" s="878">
        <v>50000</v>
      </c>
      <c r="F33" s="876">
        <v>20000</v>
      </c>
      <c r="G33" s="313" t="s">
        <v>902</v>
      </c>
    </row>
    <row r="34" spans="1:7" s="356" customFormat="1" ht="22.35" customHeight="1">
      <c r="A34" s="394" t="s">
        <v>903</v>
      </c>
      <c r="B34" s="876">
        <v>178204.69315019</v>
      </c>
      <c r="C34" s="876">
        <v>258595.05650770001</v>
      </c>
      <c r="D34" s="877">
        <v>321086.05088380002</v>
      </c>
      <c r="E34" s="878">
        <v>5725.5227303800002</v>
      </c>
      <c r="F34" s="876">
        <v>10575.84484018</v>
      </c>
      <c r="G34" s="313" t="s">
        <v>904</v>
      </c>
    </row>
    <row r="35" spans="1:7" s="356" customFormat="1" ht="46.35" customHeight="1">
      <c r="A35" s="391" t="s">
        <v>2005</v>
      </c>
      <c r="B35" s="874">
        <v>85073.290895419996</v>
      </c>
      <c r="C35" s="874">
        <v>208205.45255812001</v>
      </c>
      <c r="D35" s="874">
        <v>49612.136412829997</v>
      </c>
      <c r="E35" s="875">
        <v>10026.378023249999</v>
      </c>
      <c r="F35" s="874">
        <v>76.745479860000003</v>
      </c>
      <c r="G35" s="310" t="s">
        <v>2995</v>
      </c>
    </row>
    <row r="36" spans="1:7" s="356" customFormat="1" ht="34.700000000000003" customHeight="1">
      <c r="A36" s="394" t="s">
        <v>907</v>
      </c>
      <c r="B36" s="876">
        <v>85073.290895419996</v>
      </c>
      <c r="C36" s="876">
        <v>208205.45255812001</v>
      </c>
      <c r="D36" s="877">
        <v>49612.136412829997</v>
      </c>
      <c r="E36" s="878">
        <v>10026.378023249999</v>
      </c>
      <c r="F36" s="876">
        <v>76.745479860000003</v>
      </c>
      <c r="G36" s="313" t="s">
        <v>908</v>
      </c>
    </row>
    <row r="37" spans="1:7" s="356" customFormat="1" ht="34.15" customHeight="1">
      <c r="A37" s="391" t="s">
        <v>2006</v>
      </c>
      <c r="B37" s="874">
        <v>-2390848.16405056</v>
      </c>
      <c r="C37" s="874">
        <v>-3120850.28546301</v>
      </c>
      <c r="D37" s="874">
        <v>-3648890.5031889402</v>
      </c>
      <c r="E37" s="875">
        <v>-726013.12665537</v>
      </c>
      <c r="F37" s="874">
        <v>-13635.90605148</v>
      </c>
      <c r="G37" s="310" t="s">
        <v>2996</v>
      </c>
    </row>
    <row r="38" spans="1:7" s="356" customFormat="1" ht="46.35" customHeight="1">
      <c r="A38" s="391" t="s">
        <v>2007</v>
      </c>
      <c r="B38" s="874">
        <v>-8592225.6893294901</v>
      </c>
      <c r="C38" s="874">
        <v>-8763995.1453618295</v>
      </c>
      <c r="D38" s="874">
        <v>-10847264.247870199</v>
      </c>
      <c r="E38" s="875">
        <v>-1832449.8375228799</v>
      </c>
      <c r="F38" s="874">
        <v>-1132267.43447042</v>
      </c>
      <c r="G38" s="310" t="s">
        <v>2997</v>
      </c>
    </row>
    <row r="39" spans="1:7" s="356" customFormat="1" ht="58.7" customHeight="1">
      <c r="A39" s="391" t="s">
        <v>2095</v>
      </c>
      <c r="B39" s="874">
        <v>2390848.16405056</v>
      </c>
      <c r="C39" s="874">
        <v>3120850.28546301</v>
      </c>
      <c r="D39" s="874">
        <v>3648890.5031889402</v>
      </c>
      <c r="E39" s="875">
        <v>726013.12665537</v>
      </c>
      <c r="F39" s="874">
        <v>13635.90605148</v>
      </c>
      <c r="G39" s="310" t="s">
        <v>2096</v>
      </c>
    </row>
    <row r="40" spans="1:7" s="356" customFormat="1" ht="21.4" customHeight="1">
      <c r="A40" s="396" t="s">
        <v>463</v>
      </c>
      <c r="B40" s="881">
        <v>2533136.7394417101</v>
      </c>
      <c r="C40" s="881">
        <v>3529699.51584996</v>
      </c>
      <c r="D40" s="881">
        <v>3355950.94804439</v>
      </c>
      <c r="E40" s="882">
        <v>808263.48389600997</v>
      </c>
      <c r="F40" s="881">
        <v>55019.11074946</v>
      </c>
      <c r="G40" s="397" t="s">
        <v>909</v>
      </c>
    </row>
    <row r="41" spans="1:7" s="356" customFormat="1" ht="21.4" customHeight="1">
      <c r="A41" s="395" t="s">
        <v>910</v>
      </c>
      <c r="B41" s="879">
        <v>3899261.0605417099</v>
      </c>
      <c r="C41" s="879">
        <v>5318608.0776499603</v>
      </c>
      <c r="D41" s="879">
        <v>5643320.3247443903</v>
      </c>
      <c r="E41" s="880">
        <v>1423885.4236960099</v>
      </c>
      <c r="F41" s="879">
        <v>796049.34254946001</v>
      </c>
      <c r="G41" s="398" t="s">
        <v>911</v>
      </c>
    </row>
    <row r="42" spans="1:7" s="356" customFormat="1" ht="21.4" customHeight="1">
      <c r="A42" s="395" t="s">
        <v>912</v>
      </c>
      <c r="B42" s="879">
        <v>1366124.3211000001</v>
      </c>
      <c r="C42" s="879">
        <v>1788908.5618</v>
      </c>
      <c r="D42" s="879">
        <v>2287369.3766999999</v>
      </c>
      <c r="E42" s="880">
        <v>615621.93980000005</v>
      </c>
      <c r="F42" s="879">
        <v>741030.23179999995</v>
      </c>
      <c r="G42" s="398" t="s">
        <v>913</v>
      </c>
    </row>
    <row r="43" spans="1:7" s="356" customFormat="1" ht="21.4" customHeight="1">
      <c r="A43" s="396" t="s">
        <v>223</v>
      </c>
      <c r="B43" s="881">
        <v>-142288.57539114999</v>
      </c>
      <c r="C43" s="881">
        <v>-408849.23038695002</v>
      </c>
      <c r="D43" s="881">
        <v>292939.55514454999</v>
      </c>
      <c r="E43" s="882">
        <v>-82250.357240640005</v>
      </c>
      <c r="F43" s="881">
        <v>-41383.20469798</v>
      </c>
      <c r="G43" s="397" t="s">
        <v>914</v>
      </c>
    </row>
    <row r="44" spans="1:7" s="356" customFormat="1" ht="21.4" customHeight="1">
      <c r="A44" s="395" t="s">
        <v>910</v>
      </c>
      <c r="B44" s="879">
        <v>65965.372600000002</v>
      </c>
      <c r="C44" s="879">
        <v>251872.158284</v>
      </c>
      <c r="D44" s="879">
        <v>1447223.4650981601</v>
      </c>
      <c r="E44" s="880">
        <v>11429.7606</v>
      </c>
      <c r="F44" s="879">
        <v>65311.786650000002</v>
      </c>
      <c r="G44" s="398" t="s">
        <v>911</v>
      </c>
    </row>
    <row r="45" spans="1:7" s="356" customFormat="1" ht="21.4" customHeight="1">
      <c r="A45" s="399" t="s">
        <v>912</v>
      </c>
      <c r="B45" s="883">
        <v>208253.94799114999</v>
      </c>
      <c r="C45" s="883">
        <v>660721.38867094996</v>
      </c>
      <c r="D45" s="883">
        <v>1154283.90995361</v>
      </c>
      <c r="E45" s="884">
        <v>93680.117840639999</v>
      </c>
      <c r="F45" s="883">
        <v>106694.99134798</v>
      </c>
      <c r="G45" s="400" t="s">
        <v>913</v>
      </c>
    </row>
    <row r="46" spans="1:7" s="356" customFormat="1" ht="299.64999999999998" customHeight="1">
      <c r="A46" s="541"/>
      <c r="B46" s="541"/>
      <c r="C46" s="541"/>
      <c r="D46" s="541"/>
      <c r="E46" s="541"/>
      <c r="F46" s="541"/>
      <c r="G46" s="541"/>
    </row>
    <row r="47" spans="1:7" s="356" customFormat="1" ht="35.1" customHeight="1">
      <c r="A47" s="540"/>
      <c r="B47" s="540"/>
      <c r="C47" s="540"/>
      <c r="D47" s="540"/>
      <c r="E47" s="540"/>
      <c r="F47" s="540"/>
      <c r="G47" s="540"/>
    </row>
    <row r="48" spans="1:7" s="356" customFormat="1" ht="59.65" customHeight="1"/>
  </sheetData>
  <sheetProtection formatCells="0" formatColumns="0" formatRows="0" insertColumns="0" insertRows="0" insertHyperlinks="0" deleteColumns="0" deleteRows="0" autoFilter="0"/>
  <customSheetViews>
    <customSheetView guid="{CEB12AB2-2B7C-47EA-8993-91B31C172525}" scale="80" showPageBreaks="1" printArea="1" view="pageBreakPreview" topLeftCell="A37">
      <selection activeCell="G55" sqref="G55"/>
      <colBreaks count="1" manualBreakCount="1">
        <brk id="6" max="45" man="1"/>
      </colBreaks>
      <pageMargins left="0.39370078740157483" right="0.51181102362204722" top="0.55118110236220474" bottom="0.39370078740157483" header="0.51181102362204722" footer="0.51181102362204722"/>
      <pageSetup paperSize="9" scale="74" fitToWidth="2" orientation="portrait" horizontalDpi="1200" verticalDpi="1200" r:id="rId1"/>
      <headerFooter alignWithMargins="0"/>
    </customSheetView>
    <customSheetView guid="{69687417-BF2D-41EA-9F0C-3ABCA36AC0DF}" scale="80" showPageBreaks="1" printArea="1" view="pageBreakPreview" topLeftCell="A37">
      <selection activeCell="G55" sqref="G55"/>
      <colBreaks count="1" manualBreakCount="1">
        <brk id="6" max="45" man="1"/>
      </colBreaks>
      <pageMargins left="0.39370078740157483" right="0.51181102362204722" top="0.55118110236220474" bottom="0.39370078740157483" header="0.51181102362204722" footer="0.51181102362204722"/>
      <pageSetup paperSize="9" scale="74" fitToWidth="2" orientation="portrait" horizontalDpi="1200" verticalDpi="1200" r:id="rId2"/>
      <headerFooter alignWithMargins="0"/>
    </customSheetView>
  </customSheetViews>
  <mergeCells count="12">
    <mergeCell ref="A1:D1"/>
    <mergeCell ref="A2:D2"/>
    <mergeCell ref="A3:D4"/>
    <mergeCell ref="E1:G1"/>
    <mergeCell ref="E2:G2"/>
    <mergeCell ref="E3:G4"/>
    <mergeCell ref="G5:G6"/>
    <mergeCell ref="A5:A6"/>
    <mergeCell ref="B5:B6"/>
    <mergeCell ref="C5:C6"/>
    <mergeCell ref="D5:E5"/>
    <mergeCell ref="F5:F6"/>
  </mergeCells>
  <phoneticPr fontId="28" type="noConversion"/>
  <printOptions horizontalCentered="1"/>
  <pageMargins left="0.19685039370078741" right="0.11811023622047245" top="0.55118110236220474" bottom="0.39370078740157483" header="0.51181102362204722" footer="0.51181102362204722"/>
  <pageSetup paperSize="9" fitToHeight="0" orientation="landscape" r:id="rId3"/>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rgb="FF92D050"/>
  </sheetPr>
  <dimension ref="B1:H191"/>
  <sheetViews>
    <sheetView showGridLines="0" view="pageBreakPreview" zoomScaleNormal="100" zoomScaleSheetLayoutView="100" workbookViewId="0">
      <selection activeCell="G7" sqref="G7:G188"/>
    </sheetView>
  </sheetViews>
  <sheetFormatPr defaultRowHeight="12.75"/>
  <cols>
    <col min="1" max="1" width="0.5703125" style="377" customWidth="1"/>
    <col min="2" max="5" width="4.7109375" style="377" customWidth="1"/>
    <col min="6" max="6" width="69.28515625" style="377" customWidth="1"/>
    <col min="7" max="7" width="12.85546875" style="377" customWidth="1"/>
    <col min="8" max="8" width="69.28515625" style="377" customWidth="1"/>
    <col min="9" max="9" width="5.85546875" style="377" customWidth="1"/>
    <col min="10" max="16384" width="9.140625" style="377"/>
  </cols>
  <sheetData>
    <row r="1" spans="2:8" s="356" customFormat="1" ht="4.3499999999999996" customHeight="1"/>
    <row r="2" spans="2:8" s="356" customFormat="1" ht="15.4" customHeight="1">
      <c r="B2" s="343" t="s">
        <v>1108</v>
      </c>
      <c r="H2" s="542" t="s">
        <v>391</v>
      </c>
    </row>
    <row r="3" spans="2:8" s="356" customFormat="1" ht="33" customHeight="1">
      <c r="F3" s="560" t="s">
        <v>1679</v>
      </c>
    </row>
    <row r="4" spans="2:8" s="356" customFormat="1" ht="19.149999999999999" customHeight="1">
      <c r="B4" s="986" t="s">
        <v>124</v>
      </c>
      <c r="C4" s="986"/>
      <c r="D4" s="986"/>
      <c r="H4" s="561" t="s">
        <v>363</v>
      </c>
    </row>
    <row r="5" spans="2:8" s="356" customFormat="1" ht="79.5" customHeight="1">
      <c r="B5" s="383" t="s">
        <v>1096</v>
      </c>
      <c r="C5" s="383" t="s">
        <v>1097</v>
      </c>
      <c r="D5" s="383" t="s">
        <v>1098</v>
      </c>
      <c r="E5" s="383" t="s">
        <v>1099</v>
      </c>
      <c r="F5" s="562" t="s">
        <v>380</v>
      </c>
      <c r="G5" s="384" t="s">
        <v>3181</v>
      </c>
      <c r="H5" s="385" t="s">
        <v>37</v>
      </c>
    </row>
    <row r="6" spans="2:8" s="794" customFormat="1" ht="14.25" customHeight="1">
      <c r="B6" s="792" t="s">
        <v>505</v>
      </c>
      <c r="C6" s="792" t="s">
        <v>185</v>
      </c>
      <c r="D6" s="792" t="s">
        <v>269</v>
      </c>
      <c r="E6" s="792" t="s">
        <v>457</v>
      </c>
      <c r="F6" s="793" t="s">
        <v>667</v>
      </c>
      <c r="G6" s="792" t="s">
        <v>484</v>
      </c>
      <c r="H6" s="792" t="s">
        <v>668</v>
      </c>
    </row>
    <row r="7" spans="2:8" s="356" customFormat="1" ht="12">
      <c r="B7" s="563"/>
      <c r="C7" s="563"/>
      <c r="D7" s="563"/>
      <c r="E7" s="563"/>
      <c r="F7" s="564" t="s">
        <v>1640</v>
      </c>
      <c r="G7" s="885">
        <v>3645168.4190908498</v>
      </c>
      <c r="H7" s="565" t="s">
        <v>1639</v>
      </c>
    </row>
    <row r="8" spans="2:8" s="356" customFormat="1" ht="12">
      <c r="B8" s="563"/>
      <c r="C8" s="563"/>
      <c r="D8" s="563"/>
      <c r="E8" s="563"/>
      <c r="F8" s="566" t="s">
        <v>74</v>
      </c>
      <c r="G8" s="886"/>
      <c r="H8" s="567" t="s">
        <v>298</v>
      </c>
    </row>
    <row r="9" spans="2:8" s="356" customFormat="1" ht="12">
      <c r="B9" s="568"/>
      <c r="C9" s="568"/>
      <c r="D9" s="568"/>
      <c r="E9" s="568"/>
      <c r="F9" s="564" t="s">
        <v>543</v>
      </c>
      <c r="G9" s="885">
        <v>3634592.5742506701</v>
      </c>
      <c r="H9" s="565" t="s">
        <v>530</v>
      </c>
    </row>
    <row r="10" spans="2:8" s="356" customFormat="1" ht="12">
      <c r="B10" s="569" t="s">
        <v>505</v>
      </c>
      <c r="C10" s="386"/>
      <c r="D10" s="386"/>
      <c r="E10" s="386"/>
      <c r="F10" s="564" t="s">
        <v>191</v>
      </c>
      <c r="G10" s="885">
        <v>2301508.4777633599</v>
      </c>
      <c r="H10" s="565" t="s">
        <v>452</v>
      </c>
    </row>
    <row r="11" spans="2:8" s="356" customFormat="1" ht="12">
      <c r="B11" s="563"/>
      <c r="C11" s="569" t="s">
        <v>1100</v>
      </c>
      <c r="D11" s="386"/>
      <c r="E11" s="386"/>
      <c r="F11" s="570" t="s">
        <v>669</v>
      </c>
      <c r="G11" s="885">
        <v>696571.34940019995</v>
      </c>
      <c r="H11" s="571" t="s">
        <v>254</v>
      </c>
    </row>
    <row r="12" spans="2:8" s="356" customFormat="1" ht="12">
      <c r="B12" s="563"/>
      <c r="C12" s="563"/>
      <c r="D12" s="572" t="s">
        <v>505</v>
      </c>
      <c r="E12" s="386"/>
      <c r="F12" s="573" t="s">
        <v>670</v>
      </c>
      <c r="G12" s="887">
        <v>696571.34940019995</v>
      </c>
      <c r="H12" s="574" t="s">
        <v>255</v>
      </c>
    </row>
    <row r="13" spans="2:8" s="356" customFormat="1" ht="24">
      <c r="B13" s="387" t="s">
        <v>505</v>
      </c>
      <c r="C13" s="387" t="s">
        <v>1100</v>
      </c>
      <c r="D13" s="387" t="s">
        <v>505</v>
      </c>
      <c r="E13" s="388" t="s">
        <v>1101</v>
      </c>
      <c r="F13" s="575" t="s">
        <v>1593</v>
      </c>
      <c r="G13" s="888">
        <v>696571.34940019995</v>
      </c>
      <c r="H13" s="389" t="s">
        <v>1594</v>
      </c>
    </row>
    <row r="14" spans="2:8" s="356" customFormat="1" ht="12">
      <c r="B14" s="563"/>
      <c r="C14" s="569" t="s">
        <v>675</v>
      </c>
      <c r="D14" s="386"/>
      <c r="E14" s="386"/>
      <c r="F14" s="570" t="s">
        <v>687</v>
      </c>
      <c r="G14" s="885">
        <v>1379961.5236607001</v>
      </c>
      <c r="H14" s="571" t="s">
        <v>338</v>
      </c>
    </row>
    <row r="15" spans="2:8" s="356" customFormat="1" ht="12">
      <c r="B15" s="563"/>
      <c r="C15" s="563"/>
      <c r="D15" s="572" t="s">
        <v>505</v>
      </c>
      <c r="E15" s="386"/>
      <c r="F15" s="573" t="s">
        <v>688</v>
      </c>
      <c r="G15" s="887">
        <v>1105855.506697</v>
      </c>
      <c r="H15" s="574" t="s">
        <v>1270</v>
      </c>
    </row>
    <row r="16" spans="2:8" s="356" customFormat="1" ht="24">
      <c r="B16" s="390"/>
      <c r="C16" s="387" t="s">
        <v>675</v>
      </c>
      <c r="D16" s="387" t="s">
        <v>505</v>
      </c>
      <c r="E16" s="388" t="s">
        <v>1100</v>
      </c>
      <c r="F16" s="575" t="s">
        <v>1141</v>
      </c>
      <c r="G16" s="888">
        <v>588316.42544127</v>
      </c>
      <c r="H16" s="389" t="s">
        <v>13</v>
      </c>
    </row>
    <row r="17" spans="2:8" s="356" customFormat="1" ht="36">
      <c r="B17" s="390"/>
      <c r="C17" s="390"/>
      <c r="D17" s="390"/>
      <c r="E17" s="388" t="s">
        <v>1268</v>
      </c>
      <c r="F17" s="575" t="s">
        <v>1271</v>
      </c>
      <c r="G17" s="888">
        <v>269675.69688599999</v>
      </c>
      <c r="H17" s="389" t="s">
        <v>1272</v>
      </c>
    </row>
    <row r="18" spans="2:8" s="356" customFormat="1" ht="12">
      <c r="B18" s="390"/>
      <c r="C18" s="390"/>
      <c r="D18" s="390"/>
      <c r="E18" s="388" t="s">
        <v>671</v>
      </c>
      <c r="F18" s="575" t="s">
        <v>689</v>
      </c>
      <c r="G18" s="888">
        <v>52040.042732540001</v>
      </c>
      <c r="H18" s="389" t="s">
        <v>207</v>
      </c>
    </row>
    <row r="19" spans="2:8" s="356" customFormat="1" ht="36">
      <c r="B19" s="390"/>
      <c r="C19" s="390"/>
      <c r="D19" s="390"/>
      <c r="E19" s="388" t="s">
        <v>1103</v>
      </c>
      <c r="F19" s="575" t="s">
        <v>1273</v>
      </c>
      <c r="G19" s="888">
        <v>533.09974871999998</v>
      </c>
      <c r="H19" s="389" t="s">
        <v>968</v>
      </c>
    </row>
    <row r="20" spans="2:8" s="356" customFormat="1" ht="24">
      <c r="B20" s="390"/>
      <c r="C20" s="390"/>
      <c r="D20" s="390"/>
      <c r="E20" s="388" t="s">
        <v>1274</v>
      </c>
      <c r="F20" s="575" t="s">
        <v>1275</v>
      </c>
      <c r="G20" s="888">
        <v>181953.04028468</v>
      </c>
      <c r="H20" s="389" t="s">
        <v>1142</v>
      </c>
    </row>
    <row r="21" spans="2:8" s="356" customFormat="1" ht="24">
      <c r="B21" s="390"/>
      <c r="C21" s="390"/>
      <c r="D21" s="390"/>
      <c r="E21" s="388" t="s">
        <v>1305</v>
      </c>
      <c r="F21" s="575" t="s">
        <v>2010</v>
      </c>
      <c r="G21" s="888">
        <v>13337.201603789999</v>
      </c>
      <c r="H21" s="389" t="s">
        <v>2011</v>
      </c>
    </row>
    <row r="22" spans="2:8" s="356" customFormat="1" ht="12">
      <c r="B22" s="563"/>
      <c r="C22" s="563"/>
      <c r="D22" s="572" t="s">
        <v>185</v>
      </c>
      <c r="E22" s="386"/>
      <c r="F22" s="573" t="s">
        <v>494</v>
      </c>
      <c r="G22" s="887">
        <v>18199.00688791</v>
      </c>
      <c r="H22" s="574" t="s">
        <v>65</v>
      </c>
    </row>
    <row r="23" spans="2:8" s="356" customFormat="1" ht="24">
      <c r="B23" s="390"/>
      <c r="C23" s="390"/>
      <c r="D23" s="387" t="s">
        <v>185</v>
      </c>
      <c r="E23" s="388" t="s">
        <v>1279</v>
      </c>
      <c r="F23" s="575" t="s">
        <v>1280</v>
      </c>
      <c r="G23" s="888">
        <v>4106.5057580000002</v>
      </c>
      <c r="H23" s="389" t="s">
        <v>971</v>
      </c>
    </row>
    <row r="24" spans="2:8" s="356" customFormat="1" ht="36">
      <c r="B24" s="390"/>
      <c r="C24" s="390"/>
      <c r="D24" s="390"/>
      <c r="E24" s="388" t="s">
        <v>1281</v>
      </c>
      <c r="F24" s="575" t="s">
        <v>1282</v>
      </c>
      <c r="G24" s="888">
        <v>2782.2992432199999</v>
      </c>
      <c r="H24" s="389" t="s">
        <v>1283</v>
      </c>
    </row>
    <row r="25" spans="2:8" s="356" customFormat="1" ht="24">
      <c r="B25" s="390"/>
      <c r="C25" s="390"/>
      <c r="D25" s="390"/>
      <c r="E25" s="388" t="s">
        <v>1284</v>
      </c>
      <c r="F25" s="575" t="s">
        <v>1285</v>
      </c>
      <c r="G25" s="888">
        <v>4.3997714700000001</v>
      </c>
      <c r="H25" s="389" t="s">
        <v>1286</v>
      </c>
    </row>
    <row r="26" spans="2:8" s="356" customFormat="1" ht="24">
      <c r="B26" s="390"/>
      <c r="C26" s="390"/>
      <c r="D26" s="390"/>
      <c r="E26" s="388" t="s">
        <v>1287</v>
      </c>
      <c r="F26" s="575" t="s">
        <v>1288</v>
      </c>
      <c r="G26" s="888">
        <v>1008.87489743</v>
      </c>
      <c r="H26" s="389" t="s">
        <v>1289</v>
      </c>
    </row>
    <row r="27" spans="2:8" s="356" customFormat="1" ht="36">
      <c r="B27" s="390"/>
      <c r="C27" s="390"/>
      <c r="D27" s="390"/>
      <c r="E27" s="388" t="s">
        <v>1290</v>
      </c>
      <c r="F27" s="575" t="s">
        <v>1291</v>
      </c>
      <c r="G27" s="888">
        <v>2379.0343456599999</v>
      </c>
      <c r="H27" s="389" t="s">
        <v>972</v>
      </c>
    </row>
    <row r="28" spans="2:8" s="356" customFormat="1" ht="24">
      <c r="B28" s="390"/>
      <c r="C28" s="390"/>
      <c r="D28" s="390"/>
      <c r="E28" s="388" t="s">
        <v>1292</v>
      </c>
      <c r="F28" s="575" t="s">
        <v>1293</v>
      </c>
      <c r="G28" s="888">
        <v>7298.2036260000004</v>
      </c>
      <c r="H28" s="389" t="s">
        <v>1294</v>
      </c>
    </row>
    <row r="29" spans="2:8" s="356" customFormat="1" ht="24">
      <c r="B29" s="390"/>
      <c r="C29" s="390"/>
      <c r="D29" s="390"/>
      <c r="E29" s="388" t="s">
        <v>1295</v>
      </c>
      <c r="F29" s="575" t="s">
        <v>1296</v>
      </c>
      <c r="G29" s="888">
        <v>604.06669812999996</v>
      </c>
      <c r="H29" s="389" t="s">
        <v>1297</v>
      </c>
    </row>
    <row r="30" spans="2:8" s="356" customFormat="1" ht="36">
      <c r="B30" s="390"/>
      <c r="C30" s="390"/>
      <c r="D30" s="390"/>
      <c r="E30" s="388" t="s">
        <v>2122</v>
      </c>
      <c r="F30" s="575" t="s">
        <v>2123</v>
      </c>
      <c r="G30" s="888">
        <v>15.622548</v>
      </c>
      <c r="H30" s="389" t="s">
        <v>2124</v>
      </c>
    </row>
    <row r="31" spans="2:8" s="356" customFormat="1" ht="12">
      <c r="B31" s="563"/>
      <c r="C31" s="563"/>
      <c r="D31" s="572" t="s">
        <v>269</v>
      </c>
      <c r="E31" s="386"/>
      <c r="F31" s="573" t="s">
        <v>690</v>
      </c>
      <c r="G31" s="887">
        <v>249280.03067593</v>
      </c>
      <c r="H31" s="574" t="s">
        <v>57</v>
      </c>
    </row>
    <row r="32" spans="2:8" s="356" customFormat="1" ht="24">
      <c r="B32" s="390"/>
      <c r="C32" s="390"/>
      <c r="D32" s="387" t="s">
        <v>269</v>
      </c>
      <c r="E32" s="388" t="s">
        <v>1100</v>
      </c>
      <c r="F32" s="575" t="s">
        <v>691</v>
      </c>
      <c r="G32" s="888">
        <v>2.3104092600000001</v>
      </c>
      <c r="H32" s="389" t="s">
        <v>1300</v>
      </c>
    </row>
    <row r="33" spans="2:8" s="356" customFormat="1" ht="12">
      <c r="B33" s="390"/>
      <c r="C33" s="390"/>
      <c r="D33" s="390"/>
      <c r="E33" s="388" t="s">
        <v>675</v>
      </c>
      <c r="F33" s="575" t="s">
        <v>694</v>
      </c>
      <c r="G33" s="888">
        <v>10154.90476333</v>
      </c>
      <c r="H33" s="389" t="s">
        <v>1301</v>
      </c>
    </row>
    <row r="34" spans="2:8" s="356" customFormat="1" ht="24">
      <c r="B34" s="390"/>
      <c r="C34" s="390"/>
      <c r="D34" s="390"/>
      <c r="E34" s="388" t="s">
        <v>682</v>
      </c>
      <c r="F34" s="575" t="s">
        <v>695</v>
      </c>
      <c r="G34" s="888">
        <v>237002.81928930001</v>
      </c>
      <c r="H34" s="389" t="s">
        <v>79</v>
      </c>
    </row>
    <row r="35" spans="2:8" s="356" customFormat="1" ht="24">
      <c r="B35" s="390"/>
      <c r="C35" s="390"/>
      <c r="D35" s="390"/>
      <c r="E35" s="388" t="s">
        <v>1302</v>
      </c>
      <c r="F35" s="575" t="s">
        <v>2125</v>
      </c>
      <c r="G35" s="888">
        <v>827.624818</v>
      </c>
      <c r="H35" s="389" t="s">
        <v>2126</v>
      </c>
    </row>
    <row r="36" spans="2:8" s="356" customFormat="1" ht="12">
      <c r="B36" s="390"/>
      <c r="C36" s="390"/>
      <c r="D36" s="390"/>
      <c r="E36" s="388" t="s">
        <v>1303</v>
      </c>
      <c r="F36" s="575" t="s">
        <v>228</v>
      </c>
      <c r="G36" s="888">
        <v>224.07792255000001</v>
      </c>
      <c r="H36" s="389" t="s">
        <v>378</v>
      </c>
    </row>
    <row r="37" spans="2:8" s="356" customFormat="1" ht="24">
      <c r="B37" s="390"/>
      <c r="C37" s="390"/>
      <c r="D37" s="390"/>
      <c r="E37" s="388" t="s">
        <v>1102</v>
      </c>
      <c r="F37" s="575" t="s">
        <v>697</v>
      </c>
      <c r="G37" s="888">
        <v>-4.2021501499999996</v>
      </c>
      <c r="H37" s="389" t="s">
        <v>393</v>
      </c>
    </row>
    <row r="38" spans="2:8" s="356" customFormat="1" ht="12">
      <c r="B38" s="390"/>
      <c r="C38" s="390"/>
      <c r="D38" s="390"/>
      <c r="E38" s="388" t="s">
        <v>1323</v>
      </c>
      <c r="F38" s="575" t="s">
        <v>1973</v>
      </c>
      <c r="G38" s="888">
        <v>1072.4956236400001</v>
      </c>
      <c r="H38" s="389" t="s">
        <v>1974</v>
      </c>
    </row>
    <row r="39" spans="2:8" s="356" customFormat="1" ht="12">
      <c r="B39" s="563"/>
      <c r="C39" s="563"/>
      <c r="D39" s="572" t="s">
        <v>457</v>
      </c>
      <c r="E39" s="386"/>
      <c r="F39" s="573" t="s">
        <v>699</v>
      </c>
      <c r="G39" s="887">
        <v>2586.4940120199999</v>
      </c>
      <c r="H39" s="574" t="s">
        <v>231</v>
      </c>
    </row>
    <row r="40" spans="2:8" s="356" customFormat="1" ht="24">
      <c r="B40" s="390"/>
      <c r="C40" s="390"/>
      <c r="D40" s="387" t="s">
        <v>457</v>
      </c>
      <c r="E40" s="388" t="s">
        <v>682</v>
      </c>
      <c r="F40" s="575" t="s">
        <v>700</v>
      </c>
      <c r="G40" s="888">
        <v>2561.7629187100001</v>
      </c>
      <c r="H40" s="389" t="s">
        <v>635</v>
      </c>
    </row>
    <row r="41" spans="2:8" s="356" customFormat="1" ht="24">
      <c r="B41" s="390"/>
      <c r="C41" s="390"/>
      <c r="D41" s="390"/>
      <c r="E41" s="388" t="s">
        <v>1102</v>
      </c>
      <c r="F41" s="575" t="s">
        <v>701</v>
      </c>
      <c r="G41" s="888">
        <v>0</v>
      </c>
      <c r="H41" s="389" t="s">
        <v>225</v>
      </c>
    </row>
    <row r="42" spans="2:8" s="356" customFormat="1" ht="48">
      <c r="B42" s="390"/>
      <c r="C42" s="390"/>
      <c r="D42" s="390"/>
      <c r="E42" s="388" t="s">
        <v>1306</v>
      </c>
      <c r="F42" s="575" t="s">
        <v>1483</v>
      </c>
      <c r="G42" s="888">
        <v>2.6826969599999999</v>
      </c>
      <c r="H42" s="389" t="s">
        <v>1484</v>
      </c>
    </row>
    <row r="43" spans="2:8" s="356" customFormat="1" ht="12">
      <c r="B43" s="390"/>
      <c r="C43" s="390"/>
      <c r="D43" s="390"/>
      <c r="E43" s="388" t="s">
        <v>1314</v>
      </c>
      <c r="F43" s="575" t="s">
        <v>1315</v>
      </c>
      <c r="G43" s="888">
        <v>19.340296349999999</v>
      </c>
      <c r="H43" s="389" t="s">
        <v>974</v>
      </c>
    </row>
    <row r="44" spans="2:8" s="356" customFormat="1" ht="24">
      <c r="B44" s="390"/>
      <c r="C44" s="390"/>
      <c r="D44" s="390"/>
      <c r="E44" s="388" t="s">
        <v>3182</v>
      </c>
      <c r="F44" s="575" t="s">
        <v>3183</v>
      </c>
      <c r="G44" s="888">
        <v>0</v>
      </c>
      <c r="H44" s="389" t="s">
        <v>3184</v>
      </c>
    </row>
    <row r="45" spans="2:8" s="356" customFormat="1" ht="24">
      <c r="B45" s="390"/>
      <c r="C45" s="390"/>
      <c r="D45" s="390"/>
      <c r="E45" s="388" t="s">
        <v>1319</v>
      </c>
      <c r="F45" s="575" t="s">
        <v>1977</v>
      </c>
      <c r="G45" s="888">
        <v>2.7081</v>
      </c>
      <c r="H45" s="389" t="s">
        <v>1978</v>
      </c>
    </row>
    <row r="46" spans="2:8" s="356" customFormat="1" ht="36">
      <c r="B46" s="390"/>
      <c r="C46" s="390"/>
      <c r="D46" s="390"/>
      <c r="E46" s="388" t="s">
        <v>1322</v>
      </c>
      <c r="F46" s="575" t="s">
        <v>1992</v>
      </c>
      <c r="G46" s="888">
        <v>0</v>
      </c>
      <c r="H46" s="389" t="s">
        <v>1982</v>
      </c>
    </row>
    <row r="47" spans="2:8" s="356" customFormat="1" ht="12">
      <c r="B47" s="563"/>
      <c r="C47" s="563"/>
      <c r="D47" s="572" t="s">
        <v>667</v>
      </c>
      <c r="E47" s="386"/>
      <c r="F47" s="573" t="s">
        <v>702</v>
      </c>
      <c r="G47" s="887">
        <v>4040.4853878399999</v>
      </c>
      <c r="H47" s="574" t="s">
        <v>567</v>
      </c>
    </row>
    <row r="48" spans="2:8" s="356" customFormat="1" ht="12">
      <c r="B48" s="390"/>
      <c r="C48" s="390"/>
      <c r="D48" s="387" t="s">
        <v>667</v>
      </c>
      <c r="E48" s="388" t="s">
        <v>1100</v>
      </c>
      <c r="F48" s="575" t="s">
        <v>702</v>
      </c>
      <c r="G48" s="888">
        <v>4040.4853878399999</v>
      </c>
      <c r="H48" s="389" t="s">
        <v>567</v>
      </c>
    </row>
    <row r="49" spans="2:8" s="356" customFormat="1" ht="12">
      <c r="B49" s="563"/>
      <c r="C49" s="569" t="s">
        <v>682</v>
      </c>
      <c r="D49" s="386"/>
      <c r="E49" s="386"/>
      <c r="F49" s="570" t="s">
        <v>703</v>
      </c>
      <c r="G49" s="885">
        <v>222660.81526107001</v>
      </c>
      <c r="H49" s="571" t="s">
        <v>324</v>
      </c>
    </row>
    <row r="50" spans="2:8" s="356" customFormat="1" ht="12">
      <c r="B50" s="563"/>
      <c r="C50" s="563"/>
      <c r="D50" s="572" t="s">
        <v>505</v>
      </c>
      <c r="E50" s="386"/>
      <c r="F50" s="573" t="s">
        <v>704</v>
      </c>
      <c r="G50" s="887">
        <v>211524.49517072001</v>
      </c>
      <c r="H50" s="574" t="s">
        <v>563</v>
      </c>
    </row>
    <row r="51" spans="2:8" s="356" customFormat="1" ht="24">
      <c r="B51" s="390"/>
      <c r="C51" s="387" t="s">
        <v>682</v>
      </c>
      <c r="D51" s="387" t="s">
        <v>505</v>
      </c>
      <c r="E51" s="388" t="s">
        <v>1100</v>
      </c>
      <c r="F51" s="575" t="s">
        <v>950</v>
      </c>
      <c r="G51" s="888">
        <v>7867.84743454</v>
      </c>
      <c r="H51" s="389" t="s">
        <v>951</v>
      </c>
    </row>
    <row r="52" spans="2:8" s="356" customFormat="1" ht="12">
      <c r="B52" s="390"/>
      <c r="C52" s="390"/>
      <c r="D52" s="390"/>
      <c r="E52" s="388" t="s">
        <v>1268</v>
      </c>
      <c r="F52" s="575" t="s">
        <v>705</v>
      </c>
      <c r="G52" s="888">
        <v>2230.29124748</v>
      </c>
      <c r="H52" s="389" t="s">
        <v>502</v>
      </c>
    </row>
    <row r="53" spans="2:8" s="356" customFormat="1" ht="24">
      <c r="B53" s="390"/>
      <c r="C53" s="390"/>
      <c r="D53" s="390"/>
      <c r="E53" s="388" t="s">
        <v>671</v>
      </c>
      <c r="F53" s="575" t="s">
        <v>706</v>
      </c>
      <c r="G53" s="888">
        <v>527.81597395999995</v>
      </c>
      <c r="H53" s="389" t="s">
        <v>609</v>
      </c>
    </row>
    <row r="54" spans="2:8" s="356" customFormat="1" ht="12">
      <c r="B54" s="390"/>
      <c r="C54" s="390"/>
      <c r="D54" s="390"/>
      <c r="E54" s="388" t="s">
        <v>675</v>
      </c>
      <c r="F54" s="575" t="s">
        <v>707</v>
      </c>
      <c r="G54" s="888">
        <v>67.895939720000001</v>
      </c>
      <c r="H54" s="389" t="s">
        <v>235</v>
      </c>
    </row>
    <row r="55" spans="2:8" s="356" customFormat="1" ht="12">
      <c r="B55" s="390"/>
      <c r="C55" s="390"/>
      <c r="D55" s="390"/>
      <c r="E55" s="388" t="s">
        <v>682</v>
      </c>
      <c r="F55" s="575" t="s">
        <v>708</v>
      </c>
      <c r="G55" s="888">
        <v>68822.448383940005</v>
      </c>
      <c r="H55" s="389" t="s">
        <v>128</v>
      </c>
    </row>
    <row r="56" spans="2:8" s="356" customFormat="1" ht="12">
      <c r="B56" s="390"/>
      <c r="C56" s="390"/>
      <c r="D56" s="390"/>
      <c r="E56" s="388" t="s">
        <v>1302</v>
      </c>
      <c r="F56" s="575" t="s">
        <v>709</v>
      </c>
      <c r="G56" s="888">
        <v>3853.8271489600002</v>
      </c>
      <c r="H56" s="389" t="s">
        <v>129</v>
      </c>
    </row>
    <row r="57" spans="2:8" s="356" customFormat="1" ht="12">
      <c r="B57" s="390"/>
      <c r="C57" s="390"/>
      <c r="D57" s="390"/>
      <c r="E57" s="388" t="s">
        <v>1101</v>
      </c>
      <c r="F57" s="575" t="s">
        <v>710</v>
      </c>
      <c r="G57" s="888">
        <v>118631.52841894</v>
      </c>
      <c r="H57" s="389" t="s">
        <v>117</v>
      </c>
    </row>
    <row r="58" spans="2:8" s="356" customFormat="1" ht="12">
      <c r="B58" s="390"/>
      <c r="C58" s="390"/>
      <c r="D58" s="390"/>
      <c r="E58" s="388" t="s">
        <v>1104</v>
      </c>
      <c r="F58" s="575" t="s">
        <v>711</v>
      </c>
      <c r="G58" s="888">
        <v>4355.6108728500003</v>
      </c>
      <c r="H58" s="389" t="s">
        <v>172</v>
      </c>
    </row>
    <row r="59" spans="2:8" s="356" customFormat="1" ht="48">
      <c r="B59" s="390"/>
      <c r="C59" s="390"/>
      <c r="D59" s="390"/>
      <c r="E59" s="388" t="s">
        <v>1105</v>
      </c>
      <c r="F59" s="575" t="s">
        <v>2162</v>
      </c>
      <c r="G59" s="888">
        <v>644.30294291999996</v>
      </c>
      <c r="H59" s="389" t="s">
        <v>2144</v>
      </c>
    </row>
    <row r="60" spans="2:8" s="356" customFormat="1" ht="12">
      <c r="B60" s="390"/>
      <c r="C60" s="390"/>
      <c r="D60" s="390"/>
      <c r="E60" s="388" t="s">
        <v>1102</v>
      </c>
      <c r="F60" s="575" t="s">
        <v>952</v>
      </c>
      <c r="G60" s="888">
        <v>1573.9119188</v>
      </c>
      <c r="H60" s="389" t="s">
        <v>953</v>
      </c>
    </row>
    <row r="61" spans="2:8" s="356" customFormat="1" ht="12">
      <c r="B61" s="390"/>
      <c r="C61" s="390"/>
      <c r="D61" s="390"/>
      <c r="E61" s="388" t="s">
        <v>1323</v>
      </c>
      <c r="F61" s="575" t="s">
        <v>1005</v>
      </c>
      <c r="G61" s="888">
        <v>2407.4773227999999</v>
      </c>
      <c r="H61" s="389" t="s">
        <v>1006</v>
      </c>
    </row>
    <row r="62" spans="2:8" s="356" customFormat="1" ht="36">
      <c r="B62" s="390"/>
      <c r="C62" s="390"/>
      <c r="D62" s="390"/>
      <c r="E62" s="388" t="s">
        <v>1306</v>
      </c>
      <c r="F62" s="575" t="s">
        <v>3185</v>
      </c>
      <c r="G62" s="888">
        <v>541.53756581000005</v>
      </c>
      <c r="H62" s="389" t="s">
        <v>3186</v>
      </c>
    </row>
    <row r="63" spans="2:8" s="356" customFormat="1" ht="12">
      <c r="B63" s="563"/>
      <c r="C63" s="563"/>
      <c r="D63" s="572" t="s">
        <v>185</v>
      </c>
      <c r="E63" s="386"/>
      <c r="F63" s="573" t="s">
        <v>712</v>
      </c>
      <c r="G63" s="887">
        <v>11136.32009035</v>
      </c>
      <c r="H63" s="574" t="s">
        <v>22</v>
      </c>
    </row>
    <row r="64" spans="2:8" s="356" customFormat="1" ht="24">
      <c r="B64" s="390"/>
      <c r="C64" s="390"/>
      <c r="D64" s="387" t="s">
        <v>185</v>
      </c>
      <c r="E64" s="388" t="s">
        <v>1100</v>
      </c>
      <c r="F64" s="575" t="s">
        <v>1185</v>
      </c>
      <c r="G64" s="888">
        <v>9107.3809380000002</v>
      </c>
      <c r="H64" s="389" t="s">
        <v>1186</v>
      </c>
    </row>
    <row r="65" spans="2:8" s="356" customFormat="1" ht="24">
      <c r="B65" s="390"/>
      <c r="C65" s="390"/>
      <c r="D65" s="390"/>
      <c r="E65" s="388" t="s">
        <v>1268</v>
      </c>
      <c r="F65" s="575" t="s">
        <v>1143</v>
      </c>
      <c r="G65" s="888">
        <v>163.23802839000001</v>
      </c>
      <c r="H65" s="389" t="s">
        <v>1144</v>
      </c>
    </row>
    <row r="66" spans="2:8" s="356" customFormat="1" ht="24">
      <c r="B66" s="390"/>
      <c r="C66" s="390"/>
      <c r="D66" s="390"/>
      <c r="E66" s="388" t="s">
        <v>675</v>
      </c>
      <c r="F66" s="575" t="s">
        <v>1145</v>
      </c>
      <c r="G66" s="888">
        <v>127.6029788</v>
      </c>
      <c r="H66" s="389" t="s">
        <v>1146</v>
      </c>
    </row>
    <row r="67" spans="2:8" s="356" customFormat="1" ht="24">
      <c r="B67" s="390"/>
      <c r="C67" s="390"/>
      <c r="D67" s="390"/>
      <c r="E67" s="388" t="s">
        <v>682</v>
      </c>
      <c r="F67" s="575" t="s">
        <v>1147</v>
      </c>
      <c r="G67" s="888">
        <v>1685.9267359</v>
      </c>
      <c r="H67" s="389" t="s">
        <v>1148</v>
      </c>
    </row>
    <row r="68" spans="2:8" s="356" customFormat="1" ht="24">
      <c r="B68" s="390"/>
      <c r="C68" s="390"/>
      <c r="D68" s="390"/>
      <c r="E68" s="388" t="s">
        <v>1324</v>
      </c>
      <c r="F68" s="575" t="s">
        <v>2127</v>
      </c>
      <c r="G68" s="888">
        <v>0.29037020000000002</v>
      </c>
      <c r="H68" s="389" t="s">
        <v>2128</v>
      </c>
    </row>
    <row r="69" spans="2:8" s="356" customFormat="1" ht="24">
      <c r="B69" s="390"/>
      <c r="C69" s="390"/>
      <c r="D69" s="390"/>
      <c r="E69" s="388" t="s">
        <v>1303</v>
      </c>
      <c r="F69" s="575" t="s">
        <v>943</v>
      </c>
      <c r="G69" s="888">
        <v>18.550171150000001</v>
      </c>
      <c r="H69" s="389" t="s">
        <v>944</v>
      </c>
    </row>
    <row r="70" spans="2:8" s="356" customFormat="1" ht="24">
      <c r="B70" s="390"/>
      <c r="C70" s="390"/>
      <c r="D70" s="390"/>
      <c r="E70" s="388" t="s">
        <v>1104</v>
      </c>
      <c r="F70" s="575" t="s">
        <v>1007</v>
      </c>
      <c r="G70" s="888">
        <v>33.330867910000002</v>
      </c>
      <c r="H70" s="389" t="s">
        <v>1008</v>
      </c>
    </row>
    <row r="71" spans="2:8" s="356" customFormat="1" ht="12">
      <c r="B71" s="563"/>
      <c r="C71" s="569" t="s">
        <v>1302</v>
      </c>
      <c r="D71" s="386"/>
      <c r="E71" s="386"/>
      <c r="F71" s="570" t="s">
        <v>713</v>
      </c>
      <c r="G71" s="885">
        <v>1621.9725846700001</v>
      </c>
      <c r="H71" s="571" t="s">
        <v>212</v>
      </c>
    </row>
    <row r="72" spans="2:8" s="356" customFormat="1" ht="12">
      <c r="B72" s="563"/>
      <c r="C72" s="563"/>
      <c r="D72" s="572" t="s">
        <v>505</v>
      </c>
      <c r="E72" s="386"/>
      <c r="F72" s="573" t="s">
        <v>713</v>
      </c>
      <c r="G72" s="887">
        <v>1621.9725846700001</v>
      </c>
      <c r="H72" s="574" t="s">
        <v>212</v>
      </c>
    </row>
    <row r="73" spans="2:8" s="356" customFormat="1" ht="12">
      <c r="B73" s="390"/>
      <c r="C73" s="387" t="s">
        <v>1302</v>
      </c>
      <c r="D73" s="387" t="s">
        <v>505</v>
      </c>
      <c r="E73" s="388" t="s">
        <v>1303</v>
      </c>
      <c r="F73" s="575" t="s">
        <v>929</v>
      </c>
      <c r="G73" s="888">
        <v>1621.9725846700001</v>
      </c>
      <c r="H73" s="389" t="s">
        <v>930</v>
      </c>
    </row>
    <row r="74" spans="2:8" s="356" customFormat="1" ht="36">
      <c r="B74" s="563"/>
      <c r="C74" s="569" t="s">
        <v>1324</v>
      </c>
      <c r="D74" s="386"/>
      <c r="E74" s="386"/>
      <c r="F74" s="570" t="s">
        <v>1325</v>
      </c>
      <c r="G74" s="885">
        <v>692.81685672000003</v>
      </c>
      <c r="H74" s="571" t="s">
        <v>2170</v>
      </c>
    </row>
    <row r="75" spans="2:8" s="356" customFormat="1" ht="12">
      <c r="B75" s="563"/>
      <c r="C75" s="563"/>
      <c r="D75" s="572" t="s">
        <v>505</v>
      </c>
      <c r="E75" s="386"/>
      <c r="F75" s="573" t="s">
        <v>340</v>
      </c>
      <c r="G75" s="887">
        <v>692.81685672000003</v>
      </c>
      <c r="H75" s="574" t="s">
        <v>362</v>
      </c>
    </row>
    <row r="76" spans="2:8" s="356" customFormat="1" ht="12">
      <c r="B76" s="390"/>
      <c r="C76" s="387" t="s">
        <v>1324</v>
      </c>
      <c r="D76" s="387" t="s">
        <v>505</v>
      </c>
      <c r="E76" s="388" t="s">
        <v>1100</v>
      </c>
      <c r="F76" s="575" t="s">
        <v>715</v>
      </c>
      <c r="G76" s="888">
        <v>474.18478470999997</v>
      </c>
      <c r="H76" s="389" t="s">
        <v>46</v>
      </c>
    </row>
    <row r="77" spans="2:8" s="356" customFormat="1" ht="24">
      <c r="B77" s="390"/>
      <c r="C77" s="390"/>
      <c r="D77" s="390"/>
      <c r="E77" s="388" t="s">
        <v>1311</v>
      </c>
      <c r="F77" s="576" t="s">
        <v>1326</v>
      </c>
      <c r="G77" s="888">
        <v>218.63207201</v>
      </c>
      <c r="H77" s="389" t="s">
        <v>969</v>
      </c>
    </row>
    <row r="78" spans="2:8" s="356" customFormat="1" ht="12">
      <c r="B78" s="569" t="s">
        <v>185</v>
      </c>
      <c r="C78" s="386"/>
      <c r="D78" s="386"/>
      <c r="E78" s="386"/>
      <c r="F78" s="564" t="s">
        <v>664</v>
      </c>
      <c r="G78" s="885">
        <v>182604.08932507</v>
      </c>
      <c r="H78" s="565" t="s">
        <v>174</v>
      </c>
    </row>
    <row r="79" spans="2:8" s="356" customFormat="1" ht="12">
      <c r="B79" s="563"/>
      <c r="C79" s="569" t="s">
        <v>1100</v>
      </c>
      <c r="D79" s="386"/>
      <c r="E79" s="386"/>
      <c r="F79" s="570" t="s">
        <v>1328</v>
      </c>
      <c r="G79" s="885">
        <v>25207.555071269999</v>
      </c>
      <c r="H79" s="571" t="s">
        <v>318</v>
      </c>
    </row>
    <row r="80" spans="2:8" s="356" customFormat="1" ht="12">
      <c r="B80" s="563"/>
      <c r="C80" s="563"/>
      <c r="D80" s="572" t="s">
        <v>505</v>
      </c>
      <c r="E80" s="386"/>
      <c r="F80" s="573" t="s">
        <v>716</v>
      </c>
      <c r="G80" s="887">
        <v>11.274784240000001</v>
      </c>
      <c r="H80" s="574" t="s">
        <v>480</v>
      </c>
    </row>
    <row r="81" spans="2:8" s="356" customFormat="1" ht="12">
      <c r="B81" s="387" t="s">
        <v>185</v>
      </c>
      <c r="C81" s="387" t="s">
        <v>1100</v>
      </c>
      <c r="D81" s="387" t="s">
        <v>505</v>
      </c>
      <c r="E81" s="388" t="s">
        <v>1100</v>
      </c>
      <c r="F81" s="575" t="s">
        <v>717</v>
      </c>
      <c r="G81" s="888">
        <v>11.274784240000001</v>
      </c>
      <c r="H81" s="389" t="s">
        <v>104</v>
      </c>
    </row>
    <row r="82" spans="2:8" s="356" customFormat="1" ht="24">
      <c r="B82" s="563"/>
      <c r="C82" s="563"/>
      <c r="D82" s="572" t="s">
        <v>269</v>
      </c>
      <c r="E82" s="386"/>
      <c r="F82" s="573" t="s">
        <v>719</v>
      </c>
      <c r="G82" s="887">
        <v>5.3448510000000002</v>
      </c>
      <c r="H82" s="574" t="s">
        <v>27</v>
      </c>
    </row>
    <row r="83" spans="2:8" s="356" customFormat="1" ht="24">
      <c r="B83" s="390"/>
      <c r="C83" s="390"/>
      <c r="D83" s="387" t="s">
        <v>269</v>
      </c>
      <c r="E83" s="388" t="s">
        <v>1100</v>
      </c>
      <c r="F83" s="575" t="s">
        <v>720</v>
      </c>
      <c r="G83" s="888">
        <v>5.3448510000000002</v>
      </c>
      <c r="H83" s="389" t="s">
        <v>341</v>
      </c>
    </row>
    <row r="84" spans="2:8" s="356" customFormat="1" ht="24">
      <c r="B84" s="563"/>
      <c r="C84" s="563"/>
      <c r="D84" s="572" t="s">
        <v>457</v>
      </c>
      <c r="E84" s="386"/>
      <c r="F84" s="573" t="s">
        <v>1053</v>
      </c>
      <c r="G84" s="887">
        <v>1.2489999999999999E-2</v>
      </c>
      <c r="H84" s="574" t="s">
        <v>623</v>
      </c>
    </row>
    <row r="85" spans="2:8" s="356" customFormat="1" ht="24">
      <c r="B85" s="390"/>
      <c r="C85" s="390"/>
      <c r="D85" s="387" t="s">
        <v>457</v>
      </c>
      <c r="E85" s="388" t="s">
        <v>1100</v>
      </c>
      <c r="F85" s="575" t="s">
        <v>1023</v>
      </c>
      <c r="G85" s="888">
        <v>1.2489999999999999E-2</v>
      </c>
      <c r="H85" s="389" t="s">
        <v>1024</v>
      </c>
    </row>
    <row r="86" spans="2:8" s="356" customFormat="1" ht="12">
      <c r="B86" s="563"/>
      <c r="C86" s="563"/>
      <c r="D86" s="572" t="s">
        <v>667</v>
      </c>
      <c r="E86" s="386"/>
      <c r="F86" s="573" t="s">
        <v>1054</v>
      </c>
      <c r="G86" s="887">
        <v>16413.970955289999</v>
      </c>
      <c r="H86" s="574" t="s">
        <v>2171</v>
      </c>
    </row>
    <row r="87" spans="2:8" s="356" customFormat="1" ht="12">
      <c r="B87" s="390"/>
      <c r="C87" s="390"/>
      <c r="D87" s="387" t="s">
        <v>667</v>
      </c>
      <c r="E87" s="388" t="s">
        <v>1100</v>
      </c>
      <c r="F87" s="575" t="s">
        <v>721</v>
      </c>
      <c r="G87" s="888">
        <v>532.46577061000005</v>
      </c>
      <c r="H87" s="389" t="s">
        <v>1329</v>
      </c>
    </row>
    <row r="88" spans="2:8" s="356" customFormat="1" ht="12">
      <c r="B88" s="390"/>
      <c r="C88" s="390"/>
      <c r="D88" s="390"/>
      <c r="E88" s="388" t="s">
        <v>1268</v>
      </c>
      <c r="F88" s="575" t="s">
        <v>1212</v>
      </c>
      <c r="G88" s="888">
        <v>0</v>
      </c>
      <c r="H88" s="389" t="s">
        <v>1213</v>
      </c>
    </row>
    <row r="89" spans="2:8" s="356" customFormat="1" ht="12">
      <c r="B89" s="390"/>
      <c r="C89" s="390"/>
      <c r="D89" s="390"/>
      <c r="E89" s="388" t="s">
        <v>1269</v>
      </c>
      <c r="F89" s="575" t="s">
        <v>933</v>
      </c>
      <c r="G89" s="888">
        <v>15881.50518468</v>
      </c>
      <c r="H89" s="389" t="s">
        <v>934</v>
      </c>
    </row>
    <row r="90" spans="2:8" s="356" customFormat="1" ht="12">
      <c r="B90" s="563"/>
      <c r="C90" s="563"/>
      <c r="D90" s="572" t="s">
        <v>484</v>
      </c>
      <c r="E90" s="386"/>
      <c r="F90" s="573" t="s">
        <v>725</v>
      </c>
      <c r="G90" s="887">
        <v>665.57746193000003</v>
      </c>
      <c r="H90" s="574" t="s">
        <v>346</v>
      </c>
    </row>
    <row r="91" spans="2:8" s="356" customFormat="1" ht="36">
      <c r="B91" s="390"/>
      <c r="C91" s="390"/>
      <c r="D91" s="387" t="s">
        <v>484</v>
      </c>
      <c r="E91" s="388" t="s">
        <v>1100</v>
      </c>
      <c r="F91" s="575" t="s">
        <v>1983</v>
      </c>
      <c r="G91" s="888">
        <v>665.57746193000003</v>
      </c>
      <c r="H91" s="389" t="s">
        <v>1984</v>
      </c>
    </row>
    <row r="92" spans="2:8" s="356" customFormat="1" ht="12">
      <c r="B92" s="563"/>
      <c r="C92" s="563"/>
      <c r="D92" s="572" t="s">
        <v>668</v>
      </c>
      <c r="E92" s="386"/>
      <c r="F92" s="573" t="s">
        <v>726</v>
      </c>
      <c r="G92" s="887">
        <v>119.51512834</v>
      </c>
      <c r="H92" s="574" t="s">
        <v>70</v>
      </c>
    </row>
    <row r="93" spans="2:8" s="356" customFormat="1" ht="36">
      <c r="B93" s="390"/>
      <c r="C93" s="390"/>
      <c r="D93" s="387" t="s">
        <v>668</v>
      </c>
      <c r="E93" s="388" t="s">
        <v>1100</v>
      </c>
      <c r="F93" s="575" t="s">
        <v>1223</v>
      </c>
      <c r="G93" s="888">
        <v>5.5126286599999998</v>
      </c>
      <c r="H93" s="389" t="s">
        <v>1485</v>
      </c>
    </row>
    <row r="94" spans="2:8" s="356" customFormat="1" ht="36">
      <c r="B94" s="390"/>
      <c r="C94" s="390"/>
      <c r="D94" s="390"/>
      <c r="E94" s="388" t="s">
        <v>1268</v>
      </c>
      <c r="F94" s="575" t="s">
        <v>1486</v>
      </c>
      <c r="G94" s="888">
        <v>0</v>
      </c>
      <c r="H94" s="389" t="s">
        <v>1168</v>
      </c>
    </row>
    <row r="95" spans="2:8" s="356" customFormat="1" ht="24">
      <c r="B95" s="390"/>
      <c r="C95" s="390"/>
      <c r="D95" s="390"/>
      <c r="E95" s="388" t="s">
        <v>671</v>
      </c>
      <c r="F95" s="575" t="s">
        <v>1333</v>
      </c>
      <c r="G95" s="888">
        <v>113.97369968</v>
      </c>
      <c r="H95" s="389" t="s">
        <v>1025</v>
      </c>
    </row>
    <row r="96" spans="2:8" s="356" customFormat="1" ht="24">
      <c r="B96" s="390"/>
      <c r="C96" s="390"/>
      <c r="D96" s="390"/>
      <c r="E96" s="388" t="s">
        <v>1101</v>
      </c>
      <c r="F96" s="575" t="s">
        <v>1214</v>
      </c>
      <c r="G96" s="888">
        <v>2.8799999999999999E-2</v>
      </c>
      <c r="H96" s="389" t="s">
        <v>1215</v>
      </c>
    </row>
    <row r="97" spans="2:8" s="356" customFormat="1" ht="12">
      <c r="B97" s="390"/>
      <c r="C97" s="390"/>
      <c r="D97" s="390"/>
      <c r="E97" s="388" t="s">
        <v>1103</v>
      </c>
      <c r="F97" s="575" t="s">
        <v>1198</v>
      </c>
      <c r="G97" s="888">
        <v>0</v>
      </c>
      <c r="H97" s="389" t="s">
        <v>1199</v>
      </c>
    </row>
    <row r="98" spans="2:8" s="356" customFormat="1" ht="12">
      <c r="B98" s="563"/>
      <c r="C98" s="563"/>
      <c r="D98" s="572" t="s">
        <v>410</v>
      </c>
      <c r="E98" s="386"/>
      <c r="F98" s="573" t="s">
        <v>1055</v>
      </c>
      <c r="G98" s="887">
        <v>7991.8594004699999</v>
      </c>
      <c r="H98" s="574" t="s">
        <v>259</v>
      </c>
    </row>
    <row r="99" spans="2:8" s="356" customFormat="1" ht="36">
      <c r="B99" s="390"/>
      <c r="C99" s="390"/>
      <c r="D99" s="387" t="s">
        <v>410</v>
      </c>
      <c r="E99" s="388" t="s">
        <v>1100</v>
      </c>
      <c r="F99" s="575" t="s">
        <v>1114</v>
      </c>
      <c r="G99" s="888">
        <v>955.88863923999997</v>
      </c>
      <c r="H99" s="389" t="s">
        <v>1115</v>
      </c>
    </row>
    <row r="100" spans="2:8" s="356" customFormat="1" ht="12">
      <c r="B100" s="390"/>
      <c r="C100" s="390"/>
      <c r="D100" s="390"/>
      <c r="E100" s="388" t="s">
        <v>1269</v>
      </c>
      <c r="F100" s="575" t="s">
        <v>3187</v>
      </c>
      <c r="G100" s="888">
        <v>3.88E-4</v>
      </c>
      <c r="H100" s="389" t="s">
        <v>3188</v>
      </c>
    </row>
    <row r="101" spans="2:8" s="356" customFormat="1" ht="12">
      <c r="B101" s="390"/>
      <c r="C101" s="390"/>
      <c r="D101" s="390"/>
      <c r="E101" s="388" t="s">
        <v>675</v>
      </c>
      <c r="F101" s="575" t="s">
        <v>727</v>
      </c>
      <c r="G101" s="888">
        <v>98.583811999999995</v>
      </c>
      <c r="H101" s="389" t="s">
        <v>260</v>
      </c>
    </row>
    <row r="102" spans="2:8" s="356" customFormat="1" ht="36">
      <c r="B102" s="390"/>
      <c r="C102" s="390"/>
      <c r="D102" s="390"/>
      <c r="E102" s="388" t="s">
        <v>682</v>
      </c>
      <c r="F102" s="575" t="s">
        <v>2129</v>
      </c>
      <c r="G102" s="888">
        <v>4558.5857167900003</v>
      </c>
      <c r="H102" s="389" t="s">
        <v>2130</v>
      </c>
    </row>
    <row r="103" spans="2:8" s="356" customFormat="1" ht="12">
      <c r="B103" s="390"/>
      <c r="C103" s="390"/>
      <c r="D103" s="390"/>
      <c r="E103" s="388" t="s">
        <v>1303</v>
      </c>
      <c r="F103" s="575" t="s">
        <v>728</v>
      </c>
      <c r="G103" s="888">
        <v>13.15702344</v>
      </c>
      <c r="H103" s="389" t="s">
        <v>622</v>
      </c>
    </row>
    <row r="104" spans="2:8" s="356" customFormat="1" ht="36">
      <c r="B104" s="390"/>
      <c r="C104" s="390"/>
      <c r="D104" s="390"/>
      <c r="E104" s="388" t="s">
        <v>1104</v>
      </c>
      <c r="F104" s="575" t="s">
        <v>2794</v>
      </c>
      <c r="G104" s="888">
        <v>2365.6438210000001</v>
      </c>
      <c r="H104" s="389" t="s">
        <v>2795</v>
      </c>
    </row>
    <row r="105" spans="2:8" s="356" customFormat="1" ht="24">
      <c r="B105" s="563"/>
      <c r="C105" s="569" t="s">
        <v>1268</v>
      </c>
      <c r="D105" s="386"/>
      <c r="E105" s="386"/>
      <c r="F105" s="570" t="s">
        <v>729</v>
      </c>
      <c r="G105" s="885">
        <v>809.73418617000004</v>
      </c>
      <c r="H105" s="571" t="s">
        <v>460</v>
      </c>
    </row>
    <row r="106" spans="2:8" s="356" customFormat="1" ht="24">
      <c r="B106" s="563"/>
      <c r="C106" s="563"/>
      <c r="D106" s="572" t="s">
        <v>505</v>
      </c>
      <c r="E106" s="386"/>
      <c r="F106" s="573" t="s">
        <v>729</v>
      </c>
      <c r="G106" s="887">
        <v>809.73418617000004</v>
      </c>
      <c r="H106" s="574" t="s">
        <v>460</v>
      </c>
    </row>
    <row r="107" spans="2:8" s="356" customFormat="1" ht="24">
      <c r="B107" s="390"/>
      <c r="C107" s="387" t="s">
        <v>1268</v>
      </c>
      <c r="D107" s="387" t="s">
        <v>505</v>
      </c>
      <c r="E107" s="388" t="s">
        <v>1100</v>
      </c>
      <c r="F107" s="575" t="s">
        <v>730</v>
      </c>
      <c r="G107" s="888">
        <v>809.73418617000004</v>
      </c>
      <c r="H107" s="389" t="s">
        <v>122</v>
      </c>
    </row>
    <row r="108" spans="2:8" s="356" customFormat="1" ht="24">
      <c r="B108" s="563"/>
      <c r="C108" s="569" t="s">
        <v>1269</v>
      </c>
      <c r="D108" s="386"/>
      <c r="E108" s="386"/>
      <c r="F108" s="570" t="s">
        <v>1340</v>
      </c>
      <c r="G108" s="885">
        <v>49.62100478</v>
      </c>
      <c r="H108" s="571" t="s">
        <v>199</v>
      </c>
    </row>
    <row r="109" spans="2:8" s="356" customFormat="1" ht="24">
      <c r="B109" s="563"/>
      <c r="C109" s="563"/>
      <c r="D109" s="572" t="s">
        <v>505</v>
      </c>
      <c r="E109" s="386"/>
      <c r="F109" s="573" t="s">
        <v>1340</v>
      </c>
      <c r="G109" s="887">
        <v>49.62100478</v>
      </c>
      <c r="H109" s="574" t="s">
        <v>199</v>
      </c>
    </row>
    <row r="110" spans="2:8" s="356" customFormat="1" ht="24">
      <c r="B110" s="390"/>
      <c r="C110" s="387" t="s">
        <v>1269</v>
      </c>
      <c r="D110" s="387" t="s">
        <v>505</v>
      </c>
      <c r="E110" s="388" t="s">
        <v>1100</v>
      </c>
      <c r="F110" s="575" t="s">
        <v>731</v>
      </c>
      <c r="G110" s="888">
        <v>49.62100478</v>
      </c>
      <c r="H110" s="389" t="s">
        <v>68</v>
      </c>
    </row>
    <row r="111" spans="2:8" s="356" customFormat="1" ht="48">
      <c r="B111" s="563"/>
      <c r="C111" s="569" t="s">
        <v>671</v>
      </c>
      <c r="D111" s="386"/>
      <c r="E111" s="386"/>
      <c r="F111" s="570" t="s">
        <v>1341</v>
      </c>
      <c r="G111" s="885">
        <v>5960.4850520600003</v>
      </c>
      <c r="H111" s="571" t="s">
        <v>2172</v>
      </c>
    </row>
    <row r="112" spans="2:8" s="356" customFormat="1" ht="48">
      <c r="B112" s="563"/>
      <c r="C112" s="563"/>
      <c r="D112" s="572" t="s">
        <v>505</v>
      </c>
      <c r="E112" s="386"/>
      <c r="F112" s="577" t="s">
        <v>1342</v>
      </c>
      <c r="G112" s="887">
        <v>5960.4850520600003</v>
      </c>
      <c r="H112" s="578" t="s">
        <v>2173</v>
      </c>
    </row>
    <row r="113" spans="2:8" s="356" customFormat="1" ht="12">
      <c r="B113" s="390"/>
      <c r="C113" s="387" t="s">
        <v>671</v>
      </c>
      <c r="D113" s="387" t="s">
        <v>505</v>
      </c>
      <c r="E113" s="388" t="s">
        <v>1269</v>
      </c>
      <c r="F113" s="575" t="s">
        <v>733</v>
      </c>
      <c r="G113" s="888">
        <v>586.38221314999998</v>
      </c>
      <c r="H113" s="389" t="s">
        <v>441</v>
      </c>
    </row>
    <row r="114" spans="2:8" s="356" customFormat="1" ht="36">
      <c r="B114" s="390"/>
      <c r="C114" s="390"/>
      <c r="D114" s="390"/>
      <c r="E114" s="388" t="s">
        <v>1303</v>
      </c>
      <c r="F114" s="575" t="s">
        <v>1487</v>
      </c>
      <c r="G114" s="888">
        <v>0.91752100000000003</v>
      </c>
      <c r="H114" s="389" t="s">
        <v>1118</v>
      </c>
    </row>
    <row r="115" spans="2:8" s="356" customFormat="1" ht="48">
      <c r="B115" s="390"/>
      <c r="C115" s="390"/>
      <c r="D115" s="390"/>
      <c r="E115" s="388" t="s">
        <v>1102</v>
      </c>
      <c r="F115" s="575" t="s">
        <v>2757</v>
      </c>
      <c r="G115" s="888">
        <v>1676.2519048199999</v>
      </c>
      <c r="H115" s="389" t="s">
        <v>2758</v>
      </c>
    </row>
    <row r="116" spans="2:8" s="356" customFormat="1" ht="36">
      <c r="B116" s="390"/>
      <c r="C116" s="390"/>
      <c r="D116" s="390"/>
      <c r="E116" s="388" t="s">
        <v>1274</v>
      </c>
      <c r="F116" s="575" t="s">
        <v>3170</v>
      </c>
      <c r="G116" s="888">
        <v>38.179322710000001</v>
      </c>
      <c r="H116" s="389" t="s">
        <v>3171</v>
      </c>
    </row>
    <row r="117" spans="2:8" s="356" customFormat="1" ht="36">
      <c r="B117" s="390"/>
      <c r="C117" s="390"/>
      <c r="D117" s="390"/>
      <c r="E117" s="388" t="s">
        <v>1323</v>
      </c>
      <c r="F117" s="575" t="s">
        <v>1151</v>
      </c>
      <c r="G117" s="888">
        <v>9.3943079999999998E-2</v>
      </c>
      <c r="H117" s="389" t="s">
        <v>1152</v>
      </c>
    </row>
    <row r="118" spans="2:8" s="356" customFormat="1" ht="36">
      <c r="B118" s="390"/>
      <c r="C118" s="390"/>
      <c r="D118" s="390"/>
      <c r="E118" s="388" t="s">
        <v>1306</v>
      </c>
      <c r="F118" s="575" t="s">
        <v>1488</v>
      </c>
      <c r="G118" s="888">
        <v>247.70913124</v>
      </c>
      <c r="H118" s="389" t="s">
        <v>1489</v>
      </c>
    </row>
    <row r="119" spans="2:8" s="356" customFormat="1" ht="36">
      <c r="B119" s="390"/>
      <c r="C119" s="390"/>
      <c r="D119" s="390"/>
      <c r="E119" s="388" t="s">
        <v>2097</v>
      </c>
      <c r="F119" s="575" t="s">
        <v>2111</v>
      </c>
      <c r="G119" s="888">
        <v>9.7152119999999993</v>
      </c>
      <c r="H119" s="389" t="s">
        <v>2112</v>
      </c>
    </row>
    <row r="120" spans="2:8" s="356" customFormat="1" ht="48">
      <c r="B120" s="390"/>
      <c r="C120" s="390"/>
      <c r="D120" s="390"/>
      <c r="E120" s="388" t="s">
        <v>1346</v>
      </c>
      <c r="F120" s="575" t="s">
        <v>1119</v>
      </c>
      <c r="G120" s="888">
        <v>6.8334629400000004</v>
      </c>
      <c r="H120" s="389" t="s">
        <v>1347</v>
      </c>
    </row>
    <row r="121" spans="2:8" s="356" customFormat="1" ht="48">
      <c r="B121" s="390"/>
      <c r="C121" s="390"/>
      <c r="D121" s="390"/>
      <c r="E121" s="388" t="s">
        <v>1311</v>
      </c>
      <c r="F121" s="575" t="s">
        <v>1490</v>
      </c>
      <c r="G121" s="888">
        <v>137.52399645</v>
      </c>
      <c r="H121" s="389" t="s">
        <v>1491</v>
      </c>
    </row>
    <row r="122" spans="2:8" s="356" customFormat="1" ht="48">
      <c r="B122" s="390"/>
      <c r="C122" s="390"/>
      <c r="D122" s="390"/>
      <c r="E122" s="388" t="s">
        <v>1349</v>
      </c>
      <c r="F122" s="575" t="s">
        <v>1492</v>
      </c>
      <c r="G122" s="888">
        <v>37.675888</v>
      </c>
      <c r="H122" s="389" t="s">
        <v>1493</v>
      </c>
    </row>
    <row r="123" spans="2:8" s="356" customFormat="1" ht="36">
      <c r="B123" s="390"/>
      <c r="C123" s="390"/>
      <c r="D123" s="390"/>
      <c r="E123" s="388" t="s">
        <v>1316</v>
      </c>
      <c r="F123" s="575" t="s">
        <v>1494</v>
      </c>
      <c r="G123" s="888">
        <v>56.681189549999999</v>
      </c>
      <c r="H123" s="389" t="s">
        <v>1495</v>
      </c>
    </row>
    <row r="124" spans="2:8" s="356" customFormat="1" ht="48">
      <c r="B124" s="390"/>
      <c r="C124" s="390"/>
      <c r="D124" s="390"/>
      <c r="E124" s="388" t="s">
        <v>1319</v>
      </c>
      <c r="F124" s="575" t="s">
        <v>1670</v>
      </c>
      <c r="G124" s="888">
        <v>19.709516570000002</v>
      </c>
      <c r="H124" s="389" t="s">
        <v>1671</v>
      </c>
    </row>
    <row r="125" spans="2:8" s="356" customFormat="1" ht="48">
      <c r="B125" s="390"/>
      <c r="C125" s="390"/>
      <c r="D125" s="390"/>
      <c r="E125" s="388" t="s">
        <v>1320</v>
      </c>
      <c r="F125" s="575" t="s">
        <v>1120</v>
      </c>
      <c r="G125" s="888">
        <v>16.831372000000002</v>
      </c>
      <c r="H125" s="389" t="s">
        <v>1121</v>
      </c>
    </row>
    <row r="126" spans="2:8" s="356" customFormat="1" ht="24">
      <c r="B126" s="390"/>
      <c r="C126" s="390"/>
      <c r="D126" s="390"/>
      <c r="E126" s="388" t="s">
        <v>1353</v>
      </c>
      <c r="F126" s="575" t="s">
        <v>737</v>
      </c>
      <c r="G126" s="888">
        <v>10.844541</v>
      </c>
      <c r="H126" s="389" t="s">
        <v>525</v>
      </c>
    </row>
    <row r="127" spans="2:8" s="356" customFormat="1" ht="36">
      <c r="B127" s="390"/>
      <c r="C127" s="390"/>
      <c r="D127" s="390"/>
      <c r="E127" s="388" t="s">
        <v>1354</v>
      </c>
      <c r="F127" s="575" t="s">
        <v>2102</v>
      </c>
      <c r="G127" s="888">
        <v>442.57200044000001</v>
      </c>
      <c r="H127" s="389" t="s">
        <v>2103</v>
      </c>
    </row>
    <row r="128" spans="2:8" s="356" customFormat="1" ht="48">
      <c r="B128" s="390"/>
      <c r="C128" s="390"/>
      <c r="D128" s="390"/>
      <c r="E128" s="388" t="s">
        <v>1355</v>
      </c>
      <c r="F128" s="575" t="s">
        <v>1496</v>
      </c>
      <c r="G128" s="888">
        <v>39.258695029999998</v>
      </c>
      <c r="H128" s="389" t="s">
        <v>1497</v>
      </c>
    </row>
    <row r="129" spans="2:8" s="356" customFormat="1" ht="48">
      <c r="B129" s="390"/>
      <c r="C129" s="390"/>
      <c r="D129" s="390"/>
      <c r="E129" s="388" t="s">
        <v>1358</v>
      </c>
      <c r="F129" s="575" t="s">
        <v>1498</v>
      </c>
      <c r="G129" s="888">
        <v>141.49512211000001</v>
      </c>
      <c r="H129" s="389" t="s">
        <v>1499</v>
      </c>
    </row>
    <row r="130" spans="2:8" s="356" customFormat="1" ht="48">
      <c r="B130" s="390"/>
      <c r="C130" s="390"/>
      <c r="D130" s="390"/>
      <c r="E130" s="388" t="s">
        <v>1366</v>
      </c>
      <c r="F130" s="575" t="s">
        <v>1500</v>
      </c>
      <c r="G130" s="888">
        <v>85.499627500000003</v>
      </c>
      <c r="H130" s="389" t="s">
        <v>1501</v>
      </c>
    </row>
    <row r="131" spans="2:8" s="356" customFormat="1" ht="48">
      <c r="B131" s="390"/>
      <c r="C131" s="390"/>
      <c r="D131" s="390"/>
      <c r="E131" s="388" t="s">
        <v>1367</v>
      </c>
      <c r="F131" s="575" t="s">
        <v>1502</v>
      </c>
      <c r="G131" s="888">
        <v>24.444769999999998</v>
      </c>
      <c r="H131" s="389" t="s">
        <v>1503</v>
      </c>
    </row>
    <row r="132" spans="2:8" s="356" customFormat="1" ht="48">
      <c r="B132" s="390"/>
      <c r="C132" s="390"/>
      <c r="D132" s="390"/>
      <c r="E132" s="388" t="s">
        <v>1369</v>
      </c>
      <c r="F132" s="575" t="s">
        <v>1504</v>
      </c>
      <c r="G132" s="888">
        <v>598.07262160000005</v>
      </c>
      <c r="H132" s="389" t="s">
        <v>1505</v>
      </c>
    </row>
    <row r="133" spans="2:8" s="356" customFormat="1" ht="48">
      <c r="B133" s="390"/>
      <c r="C133" s="390"/>
      <c r="D133" s="390"/>
      <c r="E133" s="388" t="s">
        <v>1371</v>
      </c>
      <c r="F133" s="575" t="s">
        <v>1572</v>
      </c>
      <c r="G133" s="888">
        <v>8.8696000000000002</v>
      </c>
      <c r="H133" s="389" t="s">
        <v>1573</v>
      </c>
    </row>
    <row r="134" spans="2:8" s="356" customFormat="1" ht="36">
      <c r="B134" s="390"/>
      <c r="C134" s="390"/>
      <c r="D134" s="390"/>
      <c r="E134" s="388" t="s">
        <v>1372</v>
      </c>
      <c r="F134" s="575" t="s">
        <v>1028</v>
      </c>
      <c r="G134" s="888">
        <v>0.38885900000000001</v>
      </c>
      <c r="H134" s="389" t="s">
        <v>1029</v>
      </c>
    </row>
    <row r="135" spans="2:8" s="356" customFormat="1" ht="24">
      <c r="B135" s="390"/>
      <c r="C135" s="390"/>
      <c r="D135" s="390"/>
      <c r="E135" s="388" t="s">
        <v>1373</v>
      </c>
      <c r="F135" s="575" t="s">
        <v>1030</v>
      </c>
      <c r="G135" s="888">
        <v>518.10510267999996</v>
      </c>
      <c r="H135" s="389" t="s">
        <v>1031</v>
      </c>
    </row>
    <row r="136" spans="2:8" s="356" customFormat="1" ht="48">
      <c r="B136" s="390"/>
      <c r="C136" s="390"/>
      <c r="D136" s="390"/>
      <c r="E136" s="388" t="s">
        <v>1374</v>
      </c>
      <c r="F136" s="575" t="s">
        <v>1574</v>
      </c>
      <c r="G136" s="888">
        <v>48.199375000000003</v>
      </c>
      <c r="H136" s="389" t="s">
        <v>1575</v>
      </c>
    </row>
    <row r="137" spans="2:8" s="356" customFormat="1" ht="48">
      <c r="B137" s="390"/>
      <c r="C137" s="390"/>
      <c r="D137" s="390"/>
      <c r="E137" s="388" t="s">
        <v>1583</v>
      </c>
      <c r="F137" s="575" t="s">
        <v>1587</v>
      </c>
      <c r="G137" s="888">
        <v>43.746195880000002</v>
      </c>
      <c r="H137" s="389" t="s">
        <v>1588</v>
      </c>
    </row>
    <row r="138" spans="2:8" s="356" customFormat="1" ht="48">
      <c r="B138" s="390"/>
      <c r="C138" s="390"/>
      <c r="D138" s="390"/>
      <c r="E138" s="388" t="s">
        <v>1569</v>
      </c>
      <c r="F138" s="575" t="s">
        <v>2759</v>
      </c>
      <c r="G138" s="888">
        <v>302.10066668000002</v>
      </c>
      <c r="H138" s="389" t="s">
        <v>2760</v>
      </c>
    </row>
    <row r="139" spans="2:8" s="356" customFormat="1" ht="36">
      <c r="B139" s="390"/>
      <c r="C139" s="390"/>
      <c r="D139" s="390"/>
      <c r="E139" s="388" t="s">
        <v>1276</v>
      </c>
      <c r="F139" s="575" t="s">
        <v>1615</v>
      </c>
      <c r="G139" s="888">
        <v>26.498898000000001</v>
      </c>
      <c r="H139" s="389" t="s">
        <v>1616</v>
      </c>
    </row>
    <row r="140" spans="2:8" s="356" customFormat="1" ht="36">
      <c r="B140" s="390"/>
      <c r="C140" s="390"/>
      <c r="D140" s="390"/>
      <c r="E140" s="388" t="s">
        <v>1278</v>
      </c>
      <c r="F140" s="575" t="s">
        <v>1672</v>
      </c>
      <c r="G140" s="888">
        <v>84.535523789999999</v>
      </c>
      <c r="H140" s="389" t="s">
        <v>2817</v>
      </c>
    </row>
    <row r="141" spans="2:8" s="356" customFormat="1" ht="48">
      <c r="B141" s="390"/>
      <c r="C141" s="390"/>
      <c r="D141" s="390"/>
      <c r="E141" s="388" t="s">
        <v>1279</v>
      </c>
      <c r="F141" s="575" t="s">
        <v>1673</v>
      </c>
      <c r="G141" s="888">
        <v>8.0349400000000006</v>
      </c>
      <c r="H141" s="389" t="s">
        <v>2818</v>
      </c>
    </row>
    <row r="142" spans="2:8" s="356" customFormat="1" ht="48">
      <c r="B142" s="390"/>
      <c r="C142" s="390"/>
      <c r="D142" s="390"/>
      <c r="E142" s="388" t="s">
        <v>1281</v>
      </c>
      <c r="F142" s="575" t="s">
        <v>1718</v>
      </c>
      <c r="G142" s="888">
        <v>53.249788070000001</v>
      </c>
      <c r="H142" s="389" t="s">
        <v>1876</v>
      </c>
    </row>
    <row r="143" spans="2:8" s="356" customFormat="1" ht="12">
      <c r="B143" s="390"/>
      <c r="C143" s="390"/>
      <c r="D143" s="390"/>
      <c r="E143" s="388" t="s">
        <v>1284</v>
      </c>
      <c r="F143" s="575" t="s">
        <v>2799</v>
      </c>
      <c r="G143" s="888">
        <v>17.748037350000001</v>
      </c>
      <c r="H143" s="389" t="s">
        <v>1970</v>
      </c>
    </row>
    <row r="144" spans="2:8" s="356" customFormat="1" ht="48">
      <c r="B144" s="390"/>
      <c r="C144" s="390"/>
      <c r="D144" s="390"/>
      <c r="E144" s="388" t="s">
        <v>1287</v>
      </c>
      <c r="F144" s="575" t="s">
        <v>2775</v>
      </c>
      <c r="G144" s="888">
        <v>509.79100541999998</v>
      </c>
      <c r="H144" s="389" t="s">
        <v>2779</v>
      </c>
    </row>
    <row r="145" spans="2:8" s="356" customFormat="1" ht="36">
      <c r="B145" s="390"/>
      <c r="C145" s="390"/>
      <c r="D145" s="390"/>
      <c r="E145" s="388" t="s">
        <v>1290</v>
      </c>
      <c r="F145" s="575" t="s">
        <v>2780</v>
      </c>
      <c r="G145" s="888">
        <v>158.069311</v>
      </c>
      <c r="H145" s="389" t="s">
        <v>2781</v>
      </c>
    </row>
    <row r="146" spans="2:8" s="356" customFormat="1" ht="36">
      <c r="B146" s="390"/>
      <c r="C146" s="390"/>
      <c r="D146" s="390"/>
      <c r="E146" s="388" t="s">
        <v>1292</v>
      </c>
      <c r="F146" s="575" t="s">
        <v>3189</v>
      </c>
      <c r="G146" s="888">
        <v>2.4838</v>
      </c>
      <c r="H146" s="389" t="s">
        <v>3190</v>
      </c>
    </row>
    <row r="147" spans="2:8" s="356" customFormat="1" ht="48">
      <c r="B147" s="390"/>
      <c r="C147" s="390"/>
      <c r="D147" s="390"/>
      <c r="E147" s="388" t="s">
        <v>1295</v>
      </c>
      <c r="F147" s="575" t="s">
        <v>3191</v>
      </c>
      <c r="G147" s="888">
        <v>1.0026600000000001</v>
      </c>
      <c r="H147" s="389" t="s">
        <v>3192</v>
      </c>
    </row>
    <row r="148" spans="2:8" s="356" customFormat="1" ht="48">
      <c r="B148" s="390"/>
      <c r="C148" s="390"/>
      <c r="D148" s="390"/>
      <c r="E148" s="388" t="s">
        <v>2122</v>
      </c>
      <c r="F148" s="575" t="s">
        <v>2819</v>
      </c>
      <c r="G148" s="888">
        <v>0.96923800000000004</v>
      </c>
      <c r="H148" s="389" t="s">
        <v>2820</v>
      </c>
    </row>
    <row r="149" spans="2:8" s="356" customFormat="1" ht="12">
      <c r="B149" s="563"/>
      <c r="C149" s="569" t="s">
        <v>675</v>
      </c>
      <c r="D149" s="386"/>
      <c r="E149" s="386"/>
      <c r="F149" s="570" t="s">
        <v>1216</v>
      </c>
      <c r="G149" s="885">
        <v>0</v>
      </c>
      <c r="H149" s="571" t="s">
        <v>1217</v>
      </c>
    </row>
    <row r="150" spans="2:8" s="356" customFormat="1" ht="12">
      <c r="B150" s="563"/>
      <c r="C150" s="563"/>
      <c r="D150" s="572" t="s">
        <v>185</v>
      </c>
      <c r="E150" s="386"/>
      <c r="F150" s="573" t="s">
        <v>1218</v>
      </c>
      <c r="G150" s="887">
        <v>0</v>
      </c>
      <c r="H150" s="574" t="s">
        <v>1219</v>
      </c>
    </row>
    <row r="151" spans="2:8" s="356" customFormat="1" ht="12">
      <c r="B151" s="390"/>
      <c r="C151" s="387" t="s">
        <v>675</v>
      </c>
      <c r="D151" s="387" t="s">
        <v>185</v>
      </c>
      <c r="E151" s="388" t="s">
        <v>1100</v>
      </c>
      <c r="F151" s="575" t="s">
        <v>1220</v>
      </c>
      <c r="G151" s="888">
        <v>0</v>
      </c>
      <c r="H151" s="389" t="s">
        <v>1221</v>
      </c>
    </row>
    <row r="152" spans="2:8" s="356" customFormat="1" ht="12">
      <c r="B152" s="563"/>
      <c r="C152" s="569" t="s">
        <v>682</v>
      </c>
      <c r="D152" s="386"/>
      <c r="E152" s="386"/>
      <c r="F152" s="570" t="s">
        <v>2174</v>
      </c>
      <c r="G152" s="885">
        <v>150576.69401079</v>
      </c>
      <c r="H152" s="571" t="s">
        <v>180</v>
      </c>
    </row>
    <row r="153" spans="2:8" s="356" customFormat="1" ht="12">
      <c r="B153" s="563"/>
      <c r="C153" s="563"/>
      <c r="D153" s="572" t="s">
        <v>505</v>
      </c>
      <c r="E153" s="386"/>
      <c r="F153" s="573" t="s">
        <v>1377</v>
      </c>
      <c r="G153" s="887">
        <v>150576.69401079</v>
      </c>
      <c r="H153" s="574" t="s">
        <v>180</v>
      </c>
    </row>
    <row r="154" spans="2:8" s="356" customFormat="1" ht="24">
      <c r="B154" s="390"/>
      <c r="C154" s="387" t="s">
        <v>682</v>
      </c>
      <c r="D154" s="387" t="s">
        <v>505</v>
      </c>
      <c r="E154" s="388" t="s">
        <v>671</v>
      </c>
      <c r="F154" s="575" t="s">
        <v>738</v>
      </c>
      <c r="G154" s="888">
        <v>3689.90032208</v>
      </c>
      <c r="H154" s="389" t="s">
        <v>428</v>
      </c>
    </row>
    <row r="155" spans="2:8" s="356" customFormat="1" ht="12">
      <c r="B155" s="390"/>
      <c r="C155" s="390"/>
      <c r="D155" s="390"/>
      <c r="E155" s="388" t="s">
        <v>682</v>
      </c>
      <c r="F155" s="575" t="s">
        <v>740</v>
      </c>
      <c r="G155" s="888">
        <v>2810.60555922</v>
      </c>
      <c r="H155" s="389" t="s">
        <v>176</v>
      </c>
    </row>
    <row r="156" spans="2:8" s="356" customFormat="1" ht="36">
      <c r="B156" s="390"/>
      <c r="C156" s="390"/>
      <c r="D156" s="390"/>
      <c r="E156" s="388" t="s">
        <v>1324</v>
      </c>
      <c r="F156" s="575" t="s">
        <v>2761</v>
      </c>
      <c r="G156" s="888">
        <v>144076.12307048999</v>
      </c>
      <c r="H156" s="389" t="s">
        <v>2762</v>
      </c>
    </row>
    <row r="157" spans="2:8" s="356" customFormat="1" ht="12">
      <c r="B157" s="390"/>
      <c r="C157" s="390"/>
      <c r="D157" s="390"/>
      <c r="E157" s="388" t="s">
        <v>1101</v>
      </c>
      <c r="F157" s="575" t="s">
        <v>1178</v>
      </c>
      <c r="G157" s="888">
        <v>6.5059000000000006E-2</v>
      </c>
      <c r="H157" s="389" t="s">
        <v>1179</v>
      </c>
    </row>
    <row r="158" spans="2:8" s="356" customFormat="1" ht="12">
      <c r="B158" s="569" t="s">
        <v>269</v>
      </c>
      <c r="C158" s="386"/>
      <c r="D158" s="386"/>
      <c r="E158" s="386"/>
      <c r="F158" s="564" t="s">
        <v>665</v>
      </c>
      <c r="G158" s="885">
        <v>558.11163899999997</v>
      </c>
      <c r="H158" s="565" t="s">
        <v>392</v>
      </c>
    </row>
    <row r="159" spans="2:8" s="356" customFormat="1" ht="12">
      <c r="B159" s="563"/>
      <c r="C159" s="569" t="s">
        <v>1268</v>
      </c>
      <c r="D159" s="386"/>
      <c r="E159" s="386"/>
      <c r="F159" s="570" t="s">
        <v>1034</v>
      </c>
      <c r="G159" s="885">
        <v>558.11163899999997</v>
      </c>
      <c r="H159" s="571" t="s">
        <v>1035</v>
      </c>
    </row>
    <row r="160" spans="2:8" s="356" customFormat="1" ht="12">
      <c r="B160" s="563"/>
      <c r="C160" s="563"/>
      <c r="D160" s="572" t="s">
        <v>505</v>
      </c>
      <c r="E160" s="386"/>
      <c r="F160" s="573" t="s">
        <v>1034</v>
      </c>
      <c r="G160" s="887">
        <v>558.11163899999997</v>
      </c>
      <c r="H160" s="574" t="s">
        <v>1035</v>
      </c>
    </row>
    <row r="161" spans="2:8" s="356" customFormat="1" ht="12">
      <c r="B161" s="387" t="s">
        <v>269</v>
      </c>
      <c r="C161" s="387" t="s">
        <v>1268</v>
      </c>
      <c r="D161" s="387" t="s">
        <v>505</v>
      </c>
      <c r="E161" s="388" t="s">
        <v>671</v>
      </c>
      <c r="F161" s="575" t="s">
        <v>1036</v>
      </c>
      <c r="G161" s="888">
        <v>0</v>
      </c>
      <c r="H161" s="389" t="s">
        <v>1037</v>
      </c>
    </row>
    <row r="162" spans="2:8" s="356" customFormat="1" ht="24">
      <c r="B162" s="390"/>
      <c r="C162" s="390"/>
      <c r="D162" s="390"/>
      <c r="E162" s="388" t="s">
        <v>675</v>
      </c>
      <c r="F162" s="575" t="s">
        <v>1038</v>
      </c>
      <c r="G162" s="888">
        <v>558.11163899999997</v>
      </c>
      <c r="H162" s="389" t="s">
        <v>1039</v>
      </c>
    </row>
    <row r="163" spans="2:8" s="356" customFormat="1" ht="12">
      <c r="B163" s="569" t="s">
        <v>457</v>
      </c>
      <c r="C163" s="386"/>
      <c r="D163" s="386"/>
      <c r="E163" s="386"/>
      <c r="F163" s="564" t="s">
        <v>666</v>
      </c>
      <c r="G163" s="885">
        <v>1149921.8955232401</v>
      </c>
      <c r="H163" s="565" t="s">
        <v>287</v>
      </c>
    </row>
    <row r="164" spans="2:8" s="356" customFormat="1" ht="12">
      <c r="B164" s="563"/>
      <c r="C164" s="569" t="s">
        <v>1100</v>
      </c>
      <c r="D164" s="386"/>
      <c r="E164" s="386"/>
      <c r="F164" s="570" t="s">
        <v>786</v>
      </c>
      <c r="G164" s="885">
        <v>149921.89552324</v>
      </c>
      <c r="H164" s="571" t="s">
        <v>3</v>
      </c>
    </row>
    <row r="165" spans="2:8" s="356" customFormat="1" ht="24">
      <c r="B165" s="563"/>
      <c r="C165" s="563"/>
      <c r="D165" s="572" t="s">
        <v>505</v>
      </c>
      <c r="E165" s="386"/>
      <c r="F165" s="573" t="s">
        <v>1506</v>
      </c>
      <c r="G165" s="887">
        <v>149921.89552324</v>
      </c>
      <c r="H165" s="574" t="s">
        <v>2175</v>
      </c>
    </row>
    <row r="166" spans="2:8" s="356" customFormat="1" ht="12">
      <c r="B166" s="387" t="s">
        <v>457</v>
      </c>
      <c r="C166" s="387" t="s">
        <v>1100</v>
      </c>
      <c r="D166" s="387" t="s">
        <v>505</v>
      </c>
      <c r="E166" s="388" t="s">
        <v>1268</v>
      </c>
      <c r="F166" s="575" t="s">
        <v>3172</v>
      </c>
      <c r="G166" s="888">
        <v>4804.9583806800001</v>
      </c>
      <c r="H166" s="389" t="s">
        <v>3173</v>
      </c>
    </row>
    <row r="167" spans="2:8" s="356" customFormat="1" ht="12">
      <c r="B167" s="390"/>
      <c r="C167" s="390"/>
      <c r="D167" s="390"/>
      <c r="E167" s="388" t="s">
        <v>671</v>
      </c>
      <c r="F167" s="575" t="s">
        <v>1109</v>
      </c>
      <c r="G167" s="888">
        <v>25531.346000000001</v>
      </c>
      <c r="H167" s="389" t="s">
        <v>34</v>
      </c>
    </row>
    <row r="168" spans="2:8" s="356" customFormat="1" ht="12">
      <c r="B168" s="390"/>
      <c r="C168" s="390"/>
      <c r="D168" s="390"/>
      <c r="E168" s="388" t="s">
        <v>682</v>
      </c>
      <c r="F168" s="575" t="s">
        <v>1110</v>
      </c>
      <c r="G168" s="888">
        <v>100000</v>
      </c>
      <c r="H168" s="389" t="s">
        <v>173</v>
      </c>
    </row>
    <row r="169" spans="2:8" s="356" customFormat="1" ht="12">
      <c r="B169" s="390"/>
      <c r="C169" s="390"/>
      <c r="D169" s="390"/>
      <c r="E169" s="388" t="s">
        <v>1302</v>
      </c>
      <c r="F169" s="575" t="s">
        <v>2145</v>
      </c>
      <c r="G169" s="888">
        <v>12018.621999999999</v>
      </c>
      <c r="H169" s="389" t="s">
        <v>2146</v>
      </c>
    </row>
    <row r="170" spans="2:8" s="356" customFormat="1" ht="24">
      <c r="B170" s="390"/>
      <c r="C170" s="390"/>
      <c r="D170" s="390"/>
      <c r="E170" s="388" t="s">
        <v>1324</v>
      </c>
      <c r="F170" s="575" t="s">
        <v>2168</v>
      </c>
      <c r="G170" s="888">
        <v>634.73699999999997</v>
      </c>
      <c r="H170" s="389" t="s">
        <v>2169</v>
      </c>
    </row>
    <row r="171" spans="2:8" s="356" customFormat="1" ht="24">
      <c r="B171" s="390"/>
      <c r="C171" s="390"/>
      <c r="D171" s="390"/>
      <c r="E171" s="388" t="s">
        <v>1104</v>
      </c>
      <c r="F171" s="575" t="s">
        <v>3115</v>
      </c>
      <c r="G171" s="888">
        <v>1191.558</v>
      </c>
      <c r="H171" s="389" t="s">
        <v>3116</v>
      </c>
    </row>
    <row r="172" spans="2:8" s="356" customFormat="1" ht="36">
      <c r="B172" s="390"/>
      <c r="C172" s="390"/>
      <c r="D172" s="390"/>
      <c r="E172" s="388" t="s">
        <v>1103</v>
      </c>
      <c r="F172" s="575" t="s">
        <v>3174</v>
      </c>
      <c r="G172" s="888">
        <v>455.07759543999998</v>
      </c>
      <c r="H172" s="389" t="s">
        <v>3175</v>
      </c>
    </row>
    <row r="173" spans="2:8" s="356" customFormat="1" ht="36">
      <c r="B173" s="390"/>
      <c r="C173" s="390"/>
      <c r="D173" s="390"/>
      <c r="E173" s="388" t="s">
        <v>1274</v>
      </c>
      <c r="F173" s="575" t="s">
        <v>3176</v>
      </c>
      <c r="G173" s="888">
        <v>5285.5965471199997</v>
      </c>
      <c r="H173" s="389" t="s">
        <v>3177</v>
      </c>
    </row>
    <row r="174" spans="2:8" s="356" customFormat="1" ht="12">
      <c r="B174" s="563"/>
      <c r="C174" s="569" t="s">
        <v>671</v>
      </c>
      <c r="D174" s="386"/>
      <c r="E174" s="386"/>
      <c r="F174" s="570" t="s">
        <v>1040</v>
      </c>
      <c r="G174" s="885">
        <v>1000000</v>
      </c>
      <c r="H174" s="571" t="s">
        <v>1041</v>
      </c>
    </row>
    <row r="175" spans="2:8" s="356" customFormat="1" ht="12">
      <c r="B175" s="563"/>
      <c r="C175" s="563"/>
      <c r="D175" s="572" t="s">
        <v>505</v>
      </c>
      <c r="E175" s="386"/>
      <c r="F175" s="573" t="s">
        <v>1379</v>
      </c>
      <c r="G175" s="887">
        <v>1000000</v>
      </c>
      <c r="H175" s="574" t="s">
        <v>1050</v>
      </c>
    </row>
    <row r="176" spans="2:8" s="356" customFormat="1" ht="12">
      <c r="B176" s="390"/>
      <c r="C176" s="387" t="s">
        <v>671</v>
      </c>
      <c r="D176" s="387" t="s">
        <v>505</v>
      </c>
      <c r="E176" s="388" t="s">
        <v>1100</v>
      </c>
      <c r="F176" s="575" t="s">
        <v>1042</v>
      </c>
      <c r="G176" s="888">
        <v>800000</v>
      </c>
      <c r="H176" s="389" t="s">
        <v>1043</v>
      </c>
    </row>
    <row r="177" spans="2:8" s="356" customFormat="1" ht="24">
      <c r="B177" s="390"/>
      <c r="C177" s="390"/>
      <c r="D177" s="390"/>
      <c r="E177" s="388" t="s">
        <v>1269</v>
      </c>
      <c r="F177" s="575" t="s">
        <v>1675</v>
      </c>
      <c r="G177" s="888">
        <v>200000</v>
      </c>
      <c r="H177" s="389" t="s">
        <v>1676</v>
      </c>
    </row>
    <row r="178" spans="2:8" s="356" customFormat="1" ht="12">
      <c r="B178" s="569" t="s">
        <v>667</v>
      </c>
      <c r="C178" s="386"/>
      <c r="D178" s="386"/>
      <c r="E178" s="386"/>
      <c r="F178" s="564" t="s">
        <v>662</v>
      </c>
      <c r="G178" s="885">
        <v>10575.84484018</v>
      </c>
      <c r="H178" s="565" t="s">
        <v>501</v>
      </c>
    </row>
    <row r="179" spans="2:8" s="356" customFormat="1" ht="12">
      <c r="B179" s="563"/>
      <c r="C179" s="569" t="s">
        <v>1100</v>
      </c>
      <c r="D179" s="386"/>
      <c r="E179" s="386"/>
      <c r="F179" s="570" t="s">
        <v>662</v>
      </c>
      <c r="G179" s="885">
        <v>10575.84484018</v>
      </c>
      <c r="H179" s="571" t="s">
        <v>501</v>
      </c>
    </row>
    <row r="180" spans="2:8">
      <c r="B180" s="563"/>
      <c r="C180" s="563"/>
      <c r="D180" s="572" t="s">
        <v>505</v>
      </c>
      <c r="E180" s="386"/>
      <c r="F180" s="573" t="s">
        <v>751</v>
      </c>
      <c r="G180" s="887">
        <v>10506.749452620001</v>
      </c>
      <c r="H180" s="574" t="s">
        <v>384</v>
      </c>
    </row>
    <row r="181" spans="2:8" ht="36">
      <c r="B181" s="387" t="s">
        <v>667</v>
      </c>
      <c r="C181" s="387" t="s">
        <v>1100</v>
      </c>
      <c r="D181" s="387" t="s">
        <v>505</v>
      </c>
      <c r="E181" s="388" t="s">
        <v>1100</v>
      </c>
      <c r="F181" s="575" t="s">
        <v>1507</v>
      </c>
      <c r="G181" s="888">
        <v>8083.1472782399997</v>
      </c>
      <c r="H181" s="389" t="s">
        <v>1508</v>
      </c>
    </row>
    <row r="182" spans="2:8" ht="36">
      <c r="B182" s="390"/>
      <c r="C182" s="390"/>
      <c r="D182" s="390"/>
      <c r="E182" s="388" t="s">
        <v>1268</v>
      </c>
      <c r="F182" s="575" t="s">
        <v>1509</v>
      </c>
      <c r="G182" s="888">
        <v>0.86153586000000004</v>
      </c>
      <c r="H182" s="389" t="s">
        <v>1169</v>
      </c>
    </row>
    <row r="183" spans="2:8" ht="24">
      <c r="B183" s="390"/>
      <c r="C183" s="390"/>
      <c r="D183" s="390"/>
      <c r="E183" s="388" t="s">
        <v>671</v>
      </c>
      <c r="F183" s="575" t="s">
        <v>1380</v>
      </c>
      <c r="G183" s="888">
        <v>2422.7401110000001</v>
      </c>
      <c r="H183" s="389" t="s">
        <v>1162</v>
      </c>
    </row>
    <row r="184" spans="2:8" ht="24">
      <c r="B184" s="390"/>
      <c r="C184" s="390"/>
      <c r="D184" s="390"/>
      <c r="E184" s="388" t="s">
        <v>1101</v>
      </c>
      <c r="F184" s="575" t="s">
        <v>2802</v>
      </c>
      <c r="G184" s="888">
        <v>0</v>
      </c>
      <c r="H184" s="389" t="s">
        <v>2803</v>
      </c>
    </row>
    <row r="185" spans="2:8" ht="24">
      <c r="B185" s="390"/>
      <c r="C185" s="390"/>
      <c r="D185" s="390"/>
      <c r="E185" s="388" t="s">
        <v>1105</v>
      </c>
      <c r="F185" s="575" t="s">
        <v>3162</v>
      </c>
      <c r="G185" s="888">
        <v>5.2751999999999996E-4</v>
      </c>
      <c r="H185" s="389" t="s">
        <v>3163</v>
      </c>
    </row>
    <row r="186" spans="2:8">
      <c r="B186" s="390"/>
      <c r="C186" s="390"/>
      <c r="D186" s="390"/>
      <c r="E186" s="388" t="s">
        <v>1103</v>
      </c>
      <c r="F186" s="575" t="s">
        <v>1200</v>
      </c>
      <c r="G186" s="888">
        <v>0</v>
      </c>
      <c r="H186" s="389" t="s">
        <v>1201</v>
      </c>
    </row>
    <row r="187" spans="2:8">
      <c r="B187" s="563"/>
      <c r="C187" s="563"/>
      <c r="D187" s="572" t="s">
        <v>185</v>
      </c>
      <c r="E187" s="386"/>
      <c r="F187" s="573" t="s">
        <v>3164</v>
      </c>
      <c r="G187" s="887">
        <v>69.095387560000006</v>
      </c>
      <c r="H187" s="574" t="s">
        <v>3165</v>
      </c>
    </row>
    <row r="188" spans="2:8" ht="24">
      <c r="B188" s="579"/>
      <c r="C188" s="579"/>
      <c r="D188" s="580" t="s">
        <v>185</v>
      </c>
      <c r="E188" s="581" t="s">
        <v>1269</v>
      </c>
      <c r="F188" s="582" t="s">
        <v>3178</v>
      </c>
      <c r="G188" s="889">
        <v>69.095387560000006</v>
      </c>
      <c r="H188" s="583" t="s">
        <v>3179</v>
      </c>
    </row>
    <row r="189" spans="2:8">
      <c r="B189" s="356"/>
      <c r="C189" s="356"/>
      <c r="D189" s="356"/>
      <c r="E189" s="356"/>
      <c r="F189" s="356"/>
      <c r="G189" s="356"/>
      <c r="H189" s="356"/>
    </row>
    <row r="191" spans="2:8">
      <c r="B191" s="539"/>
      <c r="C191" s="539"/>
      <c r="D191" s="539"/>
      <c r="E191" s="539"/>
      <c r="F191" s="539"/>
      <c r="G191" s="539"/>
      <c r="H191" s="539"/>
    </row>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92D050"/>
    <pageSetUpPr fitToPage="1"/>
  </sheetPr>
  <dimension ref="A1:G711"/>
  <sheetViews>
    <sheetView showGridLines="0" view="pageBreakPreview" zoomScaleNormal="100" zoomScaleSheetLayoutView="100" workbookViewId="0">
      <selection activeCell="G6" sqref="G6"/>
    </sheetView>
  </sheetViews>
  <sheetFormatPr defaultRowHeight="12.75"/>
  <cols>
    <col min="1" max="1" width="5.42578125" style="377" customWidth="1"/>
    <col min="2" max="2" width="5.5703125" style="377" customWidth="1"/>
    <col min="3" max="3" width="5.140625" style="377" customWidth="1"/>
    <col min="4" max="4" width="4.7109375" style="377" customWidth="1"/>
    <col min="5" max="5" width="69.28515625" style="377" customWidth="1"/>
    <col min="6" max="6" width="11.140625" style="377" customWidth="1"/>
    <col min="7" max="7" width="69.42578125" style="377" customWidth="1"/>
    <col min="8" max="8" width="4.7109375" style="377" customWidth="1"/>
    <col min="9" max="16384" width="9.140625" style="377"/>
  </cols>
  <sheetData>
    <row r="1" spans="1:7" s="356" customFormat="1" ht="22.9" customHeight="1"/>
    <row r="2" spans="1:7" s="356" customFormat="1" ht="14.25" customHeight="1">
      <c r="G2" s="584"/>
    </row>
    <row r="3" spans="1:7" s="356" customFormat="1" ht="17.649999999999999" customHeight="1">
      <c r="A3" s="343" t="s">
        <v>124</v>
      </c>
      <c r="G3" s="987" t="s">
        <v>511</v>
      </c>
    </row>
    <row r="4" spans="1:7" s="356" customFormat="1" ht="7.9" customHeight="1">
      <c r="G4" s="987"/>
    </row>
    <row r="5" spans="1:7" s="356" customFormat="1" ht="12"/>
    <row r="6" spans="1:7" s="356" customFormat="1" ht="67.5" customHeight="1">
      <c r="A6" s="383" t="s">
        <v>1096</v>
      </c>
      <c r="B6" s="383" t="s">
        <v>1097</v>
      </c>
      <c r="C6" s="383" t="s">
        <v>1098</v>
      </c>
      <c r="D6" s="383" t="s">
        <v>1099</v>
      </c>
      <c r="E6" s="383" t="s">
        <v>380</v>
      </c>
      <c r="F6" s="384" t="s">
        <v>3193</v>
      </c>
      <c r="G6" s="383" t="s">
        <v>37</v>
      </c>
    </row>
    <row r="7" spans="1:7" s="356" customFormat="1" ht="15.75" customHeight="1">
      <c r="A7" s="385" t="s">
        <v>505</v>
      </c>
      <c r="B7" s="385" t="s">
        <v>185</v>
      </c>
      <c r="C7" s="385" t="s">
        <v>269</v>
      </c>
      <c r="D7" s="385" t="s">
        <v>457</v>
      </c>
      <c r="E7" s="383" t="s">
        <v>667</v>
      </c>
      <c r="F7" s="385" t="s">
        <v>484</v>
      </c>
      <c r="G7" s="383" t="s">
        <v>668</v>
      </c>
    </row>
    <row r="8" spans="1:7" s="797" customFormat="1" ht="24" customHeight="1">
      <c r="A8" s="795"/>
      <c r="B8" s="795"/>
      <c r="C8" s="795"/>
      <c r="D8" s="795"/>
      <c r="E8" s="796" t="s">
        <v>2191</v>
      </c>
      <c r="F8" s="890">
        <v>3658804.32514233</v>
      </c>
      <c r="G8" s="796" t="s">
        <v>2192</v>
      </c>
    </row>
    <row r="9" spans="1:7" s="797" customFormat="1" ht="24" customHeight="1">
      <c r="A9" s="795"/>
      <c r="B9" s="795"/>
      <c r="C9" s="795"/>
      <c r="D9" s="795"/>
      <c r="E9" s="798" t="s">
        <v>74</v>
      </c>
      <c r="F9" s="891"/>
      <c r="G9" s="798" t="s">
        <v>298</v>
      </c>
    </row>
    <row r="10" spans="1:7" s="797" customFormat="1" ht="24" customHeight="1">
      <c r="A10" s="799"/>
      <c r="B10" s="799"/>
      <c r="C10" s="799"/>
      <c r="D10" s="799"/>
      <c r="E10" s="796" t="s">
        <v>106</v>
      </c>
      <c r="F10" s="890">
        <v>3638727.5796624701</v>
      </c>
      <c r="G10" s="796" t="s">
        <v>465</v>
      </c>
    </row>
    <row r="11" spans="1:7" s="797" customFormat="1" ht="19.5" customHeight="1">
      <c r="A11" s="800" t="s">
        <v>1100</v>
      </c>
      <c r="B11" s="799"/>
      <c r="C11" s="799"/>
      <c r="D11" s="799"/>
      <c r="E11" s="796" t="s">
        <v>2193</v>
      </c>
      <c r="F11" s="890">
        <v>209111.91564970999</v>
      </c>
      <c r="G11" s="796" t="s">
        <v>156</v>
      </c>
    </row>
    <row r="12" spans="1:7" s="797" customFormat="1" ht="24">
      <c r="A12" s="799"/>
      <c r="B12" s="800" t="s">
        <v>505</v>
      </c>
      <c r="C12" s="799"/>
      <c r="D12" s="799"/>
      <c r="E12" s="796" t="s">
        <v>2194</v>
      </c>
      <c r="F12" s="890">
        <v>36932.294194239999</v>
      </c>
      <c r="G12" s="796" t="s">
        <v>2195</v>
      </c>
    </row>
    <row r="13" spans="1:7" s="797" customFormat="1" ht="12">
      <c r="A13" s="799"/>
      <c r="B13" s="799"/>
      <c r="C13" s="800" t="s">
        <v>981</v>
      </c>
      <c r="D13" s="799"/>
      <c r="E13" s="796" t="s">
        <v>755</v>
      </c>
      <c r="F13" s="890">
        <v>2447.5945242799999</v>
      </c>
      <c r="G13" s="796" t="s">
        <v>54</v>
      </c>
    </row>
    <row r="14" spans="1:7" s="797" customFormat="1" ht="12">
      <c r="A14" s="801" t="s">
        <v>1100</v>
      </c>
      <c r="B14" s="801" t="s">
        <v>505</v>
      </c>
      <c r="C14" s="801" t="s">
        <v>981</v>
      </c>
      <c r="D14" s="802" t="s">
        <v>1576</v>
      </c>
      <c r="E14" s="798" t="s">
        <v>2821</v>
      </c>
      <c r="F14" s="892">
        <v>2447.5945242799999</v>
      </c>
      <c r="G14" s="798" t="s">
        <v>2822</v>
      </c>
    </row>
    <row r="15" spans="1:7" s="797" customFormat="1" ht="12">
      <c r="A15" s="799"/>
      <c r="B15" s="799"/>
      <c r="C15" s="800" t="s">
        <v>982</v>
      </c>
      <c r="D15" s="799"/>
      <c r="E15" s="796" t="s">
        <v>756</v>
      </c>
      <c r="F15" s="890">
        <v>292.40693997</v>
      </c>
      <c r="G15" s="796" t="s">
        <v>337</v>
      </c>
    </row>
    <row r="16" spans="1:7" s="797" customFormat="1" ht="24">
      <c r="A16" s="803"/>
      <c r="B16" s="803"/>
      <c r="C16" s="801" t="s">
        <v>982</v>
      </c>
      <c r="D16" s="802" t="s">
        <v>1576</v>
      </c>
      <c r="E16" s="798" t="s">
        <v>2200</v>
      </c>
      <c r="F16" s="892">
        <v>232.22693996999999</v>
      </c>
      <c r="G16" s="798" t="s">
        <v>2201</v>
      </c>
    </row>
    <row r="17" spans="1:7" s="797" customFormat="1" ht="12">
      <c r="A17" s="803"/>
      <c r="B17" s="803"/>
      <c r="C17" s="803"/>
      <c r="D17" s="802" t="s">
        <v>1577</v>
      </c>
      <c r="E17" s="798" t="s">
        <v>2202</v>
      </c>
      <c r="F17" s="892">
        <v>60.18</v>
      </c>
      <c r="G17" s="798" t="s">
        <v>2203</v>
      </c>
    </row>
    <row r="18" spans="1:7" s="797" customFormat="1" ht="12">
      <c r="A18" s="799"/>
      <c r="B18" s="799"/>
      <c r="C18" s="800" t="s">
        <v>1044</v>
      </c>
      <c r="D18" s="799"/>
      <c r="E18" s="796" t="s">
        <v>1045</v>
      </c>
      <c r="F18" s="890">
        <v>189.53042101</v>
      </c>
      <c r="G18" s="796" t="s">
        <v>1046</v>
      </c>
    </row>
    <row r="19" spans="1:7" s="797" customFormat="1" ht="24">
      <c r="A19" s="803"/>
      <c r="B19" s="803"/>
      <c r="C19" s="801" t="s">
        <v>1044</v>
      </c>
      <c r="D19" s="802" t="s">
        <v>1576</v>
      </c>
      <c r="E19" s="798" t="s">
        <v>2204</v>
      </c>
      <c r="F19" s="892">
        <v>189.53042101</v>
      </c>
      <c r="G19" s="798" t="s">
        <v>2205</v>
      </c>
    </row>
    <row r="20" spans="1:7" s="797" customFormat="1" ht="24">
      <c r="A20" s="799"/>
      <c r="B20" s="799"/>
      <c r="C20" s="800" t="s">
        <v>1111</v>
      </c>
      <c r="D20" s="799"/>
      <c r="E20" s="804" t="s">
        <v>2104</v>
      </c>
      <c r="F20" s="890">
        <v>821.05497757000001</v>
      </c>
      <c r="G20" s="796" t="s">
        <v>2105</v>
      </c>
    </row>
    <row r="21" spans="1:7" s="797" customFormat="1" ht="24">
      <c r="A21" s="803"/>
      <c r="B21" s="803"/>
      <c r="C21" s="801" t="s">
        <v>1111</v>
      </c>
      <c r="D21" s="802" t="s">
        <v>1576</v>
      </c>
      <c r="E21" s="798" t="s">
        <v>2207</v>
      </c>
      <c r="F21" s="892">
        <v>821.05497757000001</v>
      </c>
      <c r="G21" s="798" t="s">
        <v>2199</v>
      </c>
    </row>
    <row r="22" spans="1:7" s="797" customFormat="1" ht="12">
      <c r="A22" s="799"/>
      <c r="B22" s="799"/>
      <c r="C22" s="800" t="s">
        <v>1655</v>
      </c>
      <c r="D22" s="799"/>
      <c r="E22" s="796" t="s">
        <v>3015</v>
      </c>
      <c r="F22" s="890">
        <v>3834.6082033399998</v>
      </c>
      <c r="G22" s="796" t="s">
        <v>1658</v>
      </c>
    </row>
    <row r="23" spans="1:7" s="797" customFormat="1" ht="48">
      <c r="A23" s="803"/>
      <c r="B23" s="803"/>
      <c r="C23" s="801" t="s">
        <v>1655</v>
      </c>
      <c r="D23" s="802" t="s">
        <v>1576</v>
      </c>
      <c r="E23" s="798" t="s">
        <v>2209</v>
      </c>
      <c r="F23" s="892">
        <v>3834.6082033399998</v>
      </c>
      <c r="G23" s="798" t="s">
        <v>2210</v>
      </c>
    </row>
    <row r="24" spans="1:7" s="797" customFormat="1" ht="12">
      <c r="A24" s="799"/>
      <c r="B24" s="799"/>
      <c r="C24" s="800" t="s">
        <v>1237</v>
      </c>
      <c r="D24" s="799"/>
      <c r="E24" s="796" t="s">
        <v>2812</v>
      </c>
      <c r="F24" s="890">
        <v>292.20670869000003</v>
      </c>
      <c r="G24" s="796" t="s">
        <v>2813</v>
      </c>
    </row>
    <row r="25" spans="1:7" s="797" customFormat="1" ht="24">
      <c r="A25" s="803"/>
      <c r="B25" s="803"/>
      <c r="C25" s="801" t="s">
        <v>1237</v>
      </c>
      <c r="D25" s="802" t="s">
        <v>1576</v>
      </c>
      <c r="E25" s="798" t="s">
        <v>2213</v>
      </c>
      <c r="F25" s="892">
        <v>292.20670869000003</v>
      </c>
      <c r="G25" s="798" t="s">
        <v>2214</v>
      </c>
    </row>
    <row r="26" spans="1:7" s="797" customFormat="1" ht="12">
      <c r="A26" s="799"/>
      <c r="B26" s="799"/>
      <c r="C26" s="800" t="s">
        <v>1239</v>
      </c>
      <c r="D26" s="799"/>
      <c r="E26" s="796" t="s">
        <v>3016</v>
      </c>
      <c r="F26" s="890">
        <v>714.10583429999997</v>
      </c>
      <c r="G26" s="796" t="s">
        <v>14</v>
      </c>
    </row>
    <row r="27" spans="1:7" s="797" customFormat="1" ht="12">
      <c r="A27" s="803"/>
      <c r="B27" s="803"/>
      <c r="C27" s="801" t="s">
        <v>1239</v>
      </c>
      <c r="D27" s="802" t="s">
        <v>1576</v>
      </c>
      <c r="E27" s="798" t="s">
        <v>2215</v>
      </c>
      <c r="F27" s="892">
        <v>148.90815411</v>
      </c>
      <c r="G27" s="798" t="s">
        <v>2216</v>
      </c>
    </row>
    <row r="28" spans="1:7" s="797" customFormat="1" ht="12">
      <c r="A28" s="803"/>
      <c r="B28" s="803"/>
      <c r="C28" s="803"/>
      <c r="D28" s="802" t="s">
        <v>2196</v>
      </c>
      <c r="E28" s="798" t="s">
        <v>2217</v>
      </c>
      <c r="F28" s="892">
        <v>565.19768019000003</v>
      </c>
      <c r="G28" s="798" t="s">
        <v>2218</v>
      </c>
    </row>
    <row r="29" spans="1:7" s="797" customFormat="1" ht="24">
      <c r="A29" s="803"/>
      <c r="B29" s="803"/>
      <c r="C29" s="803"/>
      <c r="D29" s="802" t="s">
        <v>1578</v>
      </c>
      <c r="E29" s="798" t="s">
        <v>2823</v>
      </c>
      <c r="F29" s="892">
        <v>0</v>
      </c>
      <c r="G29" s="798" t="s">
        <v>2824</v>
      </c>
    </row>
    <row r="30" spans="1:7" s="797" customFormat="1" ht="12">
      <c r="A30" s="799"/>
      <c r="B30" s="799"/>
      <c r="C30" s="800" t="s">
        <v>1240</v>
      </c>
      <c r="D30" s="799"/>
      <c r="E30" s="796" t="s">
        <v>1124</v>
      </c>
      <c r="F30" s="890">
        <v>3155.5008540399999</v>
      </c>
      <c r="G30" s="796" t="s">
        <v>1125</v>
      </c>
    </row>
    <row r="31" spans="1:7" s="797" customFormat="1" ht="24">
      <c r="A31" s="803"/>
      <c r="B31" s="803"/>
      <c r="C31" s="801" t="s">
        <v>1240</v>
      </c>
      <c r="D31" s="802" t="s">
        <v>1576</v>
      </c>
      <c r="E31" s="798" t="s">
        <v>2219</v>
      </c>
      <c r="F31" s="892">
        <v>3155.5008540399999</v>
      </c>
      <c r="G31" s="798" t="s">
        <v>2220</v>
      </c>
    </row>
    <row r="32" spans="1:7" s="797" customFormat="1" ht="12">
      <c r="A32" s="799"/>
      <c r="B32" s="799"/>
      <c r="C32" s="800" t="s">
        <v>1241</v>
      </c>
      <c r="D32" s="799"/>
      <c r="E32" s="796" t="s">
        <v>768</v>
      </c>
      <c r="F32" s="890">
        <v>25185.28573104</v>
      </c>
      <c r="G32" s="796" t="s">
        <v>1242</v>
      </c>
    </row>
    <row r="33" spans="1:7" s="797" customFormat="1" ht="24">
      <c r="A33" s="803"/>
      <c r="B33" s="803"/>
      <c r="C33" s="801" t="s">
        <v>1241</v>
      </c>
      <c r="D33" s="802" t="s">
        <v>1576</v>
      </c>
      <c r="E33" s="798" t="s">
        <v>2221</v>
      </c>
      <c r="F33" s="892">
        <v>11906.84118834</v>
      </c>
      <c r="G33" s="798" t="s">
        <v>2222</v>
      </c>
    </row>
    <row r="34" spans="1:7" s="797" customFormat="1" ht="24">
      <c r="A34" s="803"/>
      <c r="B34" s="803"/>
      <c r="C34" s="803"/>
      <c r="D34" s="802" t="s">
        <v>2358</v>
      </c>
      <c r="E34" s="798" t="s">
        <v>2737</v>
      </c>
      <c r="F34" s="892">
        <v>179.60433269999999</v>
      </c>
      <c r="G34" s="798" t="s">
        <v>2738</v>
      </c>
    </row>
    <row r="35" spans="1:7" s="797" customFormat="1" ht="24">
      <c r="A35" s="803"/>
      <c r="B35" s="803"/>
      <c r="C35" s="803"/>
      <c r="D35" s="802" t="s">
        <v>2881</v>
      </c>
      <c r="E35" s="798" t="s">
        <v>2882</v>
      </c>
      <c r="F35" s="892">
        <v>13098.84021</v>
      </c>
      <c r="G35" s="798" t="s">
        <v>2883</v>
      </c>
    </row>
    <row r="36" spans="1:7" s="797" customFormat="1" ht="12">
      <c r="A36" s="799"/>
      <c r="B36" s="800" t="s">
        <v>185</v>
      </c>
      <c r="C36" s="799"/>
      <c r="D36" s="799"/>
      <c r="E36" s="796" t="s">
        <v>2223</v>
      </c>
      <c r="F36" s="890">
        <v>2666.3859339300002</v>
      </c>
      <c r="G36" s="796" t="s">
        <v>2224</v>
      </c>
    </row>
    <row r="37" spans="1:7" s="797" customFormat="1" ht="12">
      <c r="A37" s="799"/>
      <c r="B37" s="799"/>
      <c r="C37" s="800" t="s">
        <v>1228</v>
      </c>
      <c r="D37" s="799"/>
      <c r="E37" s="796" t="s">
        <v>3017</v>
      </c>
      <c r="F37" s="890">
        <v>1965.430691</v>
      </c>
      <c r="G37" s="796" t="s">
        <v>45</v>
      </c>
    </row>
    <row r="38" spans="1:7" s="797" customFormat="1" ht="24">
      <c r="A38" s="803"/>
      <c r="B38" s="801" t="s">
        <v>185</v>
      </c>
      <c r="C38" s="801" t="s">
        <v>1228</v>
      </c>
      <c r="D38" s="802" t="s">
        <v>2196</v>
      </c>
      <c r="E38" s="798" t="s">
        <v>2225</v>
      </c>
      <c r="F38" s="892">
        <v>0</v>
      </c>
      <c r="G38" s="798" t="s">
        <v>2226</v>
      </c>
    </row>
    <row r="39" spans="1:7" s="797" customFormat="1" ht="12">
      <c r="A39" s="803"/>
      <c r="B39" s="803"/>
      <c r="C39" s="803"/>
      <c r="D39" s="802" t="s">
        <v>2227</v>
      </c>
      <c r="E39" s="798" t="s">
        <v>2228</v>
      </c>
      <c r="F39" s="892">
        <v>7.0543909999999999</v>
      </c>
      <c r="G39" s="798" t="s">
        <v>2229</v>
      </c>
    </row>
    <row r="40" spans="1:7" s="797" customFormat="1" ht="12">
      <c r="A40" s="803"/>
      <c r="B40" s="803"/>
      <c r="C40" s="803"/>
      <c r="D40" s="802" t="s">
        <v>2230</v>
      </c>
      <c r="E40" s="798" t="s">
        <v>2231</v>
      </c>
      <c r="F40" s="892">
        <v>1958.3762999999999</v>
      </c>
      <c r="G40" s="798" t="s">
        <v>2232</v>
      </c>
    </row>
    <row r="41" spans="1:7" s="797" customFormat="1" ht="12">
      <c r="A41" s="799"/>
      <c r="B41" s="799"/>
      <c r="C41" s="800" t="s">
        <v>1234</v>
      </c>
      <c r="D41" s="799"/>
      <c r="E41" s="796" t="s">
        <v>3018</v>
      </c>
      <c r="F41" s="890">
        <v>700.95524293000005</v>
      </c>
      <c r="G41" s="796" t="s">
        <v>2804</v>
      </c>
    </row>
    <row r="42" spans="1:7" s="797" customFormat="1" ht="24">
      <c r="A42" s="803"/>
      <c r="B42" s="803"/>
      <c r="C42" s="801" t="s">
        <v>1234</v>
      </c>
      <c r="D42" s="802" t="s">
        <v>1576</v>
      </c>
      <c r="E42" s="798" t="s">
        <v>2233</v>
      </c>
      <c r="F42" s="892">
        <v>700.95524293000005</v>
      </c>
      <c r="G42" s="798" t="s">
        <v>2234</v>
      </c>
    </row>
    <row r="43" spans="1:7" s="797" customFormat="1" ht="12">
      <c r="A43" s="803"/>
      <c r="B43" s="803"/>
      <c r="C43" s="803"/>
      <c r="D43" s="802" t="s">
        <v>981</v>
      </c>
      <c r="E43" s="798" t="s">
        <v>2211</v>
      </c>
      <c r="F43" s="892">
        <v>0</v>
      </c>
      <c r="G43" s="798" t="s">
        <v>2212</v>
      </c>
    </row>
    <row r="44" spans="1:7" s="797" customFormat="1" ht="12">
      <c r="A44" s="799"/>
      <c r="B44" s="800" t="s">
        <v>269</v>
      </c>
      <c r="C44" s="799"/>
      <c r="D44" s="799"/>
      <c r="E44" s="796" t="s">
        <v>2235</v>
      </c>
      <c r="F44" s="890">
        <v>18487.5401633</v>
      </c>
      <c r="G44" s="796" t="s">
        <v>2236</v>
      </c>
    </row>
    <row r="45" spans="1:7" s="797" customFormat="1" ht="12">
      <c r="A45" s="799"/>
      <c r="B45" s="799"/>
      <c r="C45" s="800" t="s">
        <v>1226</v>
      </c>
      <c r="D45" s="799"/>
      <c r="E45" s="796" t="s">
        <v>3019</v>
      </c>
      <c r="F45" s="890">
        <v>18487.5401633</v>
      </c>
      <c r="G45" s="796" t="s">
        <v>474</v>
      </c>
    </row>
    <row r="46" spans="1:7" s="797" customFormat="1" ht="12">
      <c r="A46" s="803"/>
      <c r="B46" s="801" t="s">
        <v>269</v>
      </c>
      <c r="C46" s="801" t="s">
        <v>1226</v>
      </c>
      <c r="D46" s="802" t="s">
        <v>1576</v>
      </c>
      <c r="E46" s="798" t="s">
        <v>2237</v>
      </c>
      <c r="F46" s="892">
        <v>16710.310612789999</v>
      </c>
      <c r="G46" s="798" t="s">
        <v>2238</v>
      </c>
    </row>
    <row r="47" spans="1:7" s="797" customFormat="1" ht="12">
      <c r="A47" s="803"/>
      <c r="B47" s="803"/>
      <c r="C47" s="803"/>
      <c r="D47" s="802" t="s">
        <v>1577</v>
      </c>
      <c r="E47" s="798" t="s">
        <v>2239</v>
      </c>
      <c r="F47" s="892">
        <v>600</v>
      </c>
      <c r="G47" s="798" t="s">
        <v>2240</v>
      </c>
    </row>
    <row r="48" spans="1:7" s="797" customFormat="1" ht="24">
      <c r="A48" s="803"/>
      <c r="B48" s="803"/>
      <c r="C48" s="803"/>
      <c r="D48" s="802" t="s">
        <v>2206</v>
      </c>
      <c r="E48" s="798" t="s">
        <v>2241</v>
      </c>
      <c r="F48" s="892">
        <v>47.350805999999999</v>
      </c>
      <c r="G48" s="798" t="s">
        <v>2242</v>
      </c>
    </row>
    <row r="49" spans="1:7" s="797" customFormat="1" ht="24">
      <c r="A49" s="803"/>
      <c r="B49" s="803"/>
      <c r="C49" s="803"/>
      <c r="D49" s="802" t="s">
        <v>2243</v>
      </c>
      <c r="E49" s="798" t="s">
        <v>2244</v>
      </c>
      <c r="F49" s="892">
        <v>83.274842280000001</v>
      </c>
      <c r="G49" s="798" t="s">
        <v>3020</v>
      </c>
    </row>
    <row r="50" spans="1:7" s="797" customFormat="1" ht="24">
      <c r="A50" s="803"/>
      <c r="B50" s="803"/>
      <c r="C50" s="803"/>
      <c r="D50" s="802" t="s">
        <v>2208</v>
      </c>
      <c r="E50" s="798" t="s">
        <v>2245</v>
      </c>
      <c r="F50" s="892">
        <v>44.742528900000003</v>
      </c>
      <c r="G50" s="798" t="s">
        <v>2246</v>
      </c>
    </row>
    <row r="51" spans="1:7" s="797" customFormat="1" ht="12">
      <c r="A51" s="803"/>
      <c r="B51" s="803"/>
      <c r="C51" s="803"/>
      <c r="D51" s="802" t="s">
        <v>2247</v>
      </c>
      <c r="E51" s="798" t="s">
        <v>2248</v>
      </c>
      <c r="F51" s="892">
        <v>900.59399033</v>
      </c>
      <c r="G51" s="798" t="s">
        <v>2249</v>
      </c>
    </row>
    <row r="52" spans="1:7" s="797" customFormat="1" ht="24">
      <c r="A52" s="803"/>
      <c r="B52" s="803"/>
      <c r="C52" s="803"/>
      <c r="D52" s="802" t="s">
        <v>2461</v>
      </c>
      <c r="E52" s="798" t="s">
        <v>2825</v>
      </c>
      <c r="F52" s="892">
        <v>0</v>
      </c>
      <c r="G52" s="798" t="s">
        <v>2826</v>
      </c>
    </row>
    <row r="53" spans="1:7" s="797" customFormat="1" ht="12">
      <c r="A53" s="803"/>
      <c r="B53" s="803"/>
      <c r="C53" s="803"/>
      <c r="D53" s="802" t="s">
        <v>981</v>
      </c>
      <c r="E53" s="798" t="s">
        <v>2211</v>
      </c>
      <c r="F53" s="892">
        <v>101.267383</v>
      </c>
      <c r="G53" s="798" t="s">
        <v>2212</v>
      </c>
    </row>
    <row r="54" spans="1:7" s="797" customFormat="1" ht="12">
      <c r="A54" s="799"/>
      <c r="B54" s="799"/>
      <c r="C54" s="800" t="s">
        <v>1231</v>
      </c>
      <c r="D54" s="799"/>
      <c r="E54" s="796" t="s">
        <v>3021</v>
      </c>
      <c r="F54" s="890">
        <v>0</v>
      </c>
      <c r="G54" s="796" t="s">
        <v>765</v>
      </c>
    </row>
    <row r="55" spans="1:7" s="797" customFormat="1" ht="36">
      <c r="A55" s="803"/>
      <c r="B55" s="803"/>
      <c r="C55" s="801" t="s">
        <v>1231</v>
      </c>
      <c r="D55" s="802" t="s">
        <v>2250</v>
      </c>
      <c r="E55" s="798" t="s">
        <v>2251</v>
      </c>
      <c r="F55" s="892">
        <v>0</v>
      </c>
      <c r="G55" s="798" t="s">
        <v>2252</v>
      </c>
    </row>
    <row r="56" spans="1:7" s="797" customFormat="1" ht="48">
      <c r="A56" s="803"/>
      <c r="B56" s="803"/>
      <c r="C56" s="803"/>
      <c r="D56" s="802" t="s">
        <v>2253</v>
      </c>
      <c r="E56" s="798" t="s">
        <v>2254</v>
      </c>
      <c r="F56" s="892">
        <v>0</v>
      </c>
      <c r="G56" s="798" t="s">
        <v>2255</v>
      </c>
    </row>
    <row r="57" spans="1:7" s="797" customFormat="1" ht="12">
      <c r="A57" s="799"/>
      <c r="B57" s="800" t="s">
        <v>457</v>
      </c>
      <c r="C57" s="799"/>
      <c r="D57" s="799"/>
      <c r="E57" s="796" t="s">
        <v>2256</v>
      </c>
      <c r="F57" s="890">
        <v>50618.078168150001</v>
      </c>
      <c r="G57" s="796" t="s">
        <v>2257</v>
      </c>
    </row>
    <row r="58" spans="1:7" s="797" customFormat="1" ht="12">
      <c r="A58" s="799"/>
      <c r="B58" s="799"/>
      <c r="C58" s="800" t="s">
        <v>1582</v>
      </c>
      <c r="D58" s="799"/>
      <c r="E58" s="796" t="s">
        <v>3022</v>
      </c>
      <c r="F58" s="890">
        <v>53.564700000000002</v>
      </c>
      <c r="G58" s="796" t="s">
        <v>1657</v>
      </c>
    </row>
    <row r="59" spans="1:7" s="797" customFormat="1" ht="24">
      <c r="A59" s="803"/>
      <c r="B59" s="801" t="s">
        <v>457</v>
      </c>
      <c r="C59" s="801" t="s">
        <v>1582</v>
      </c>
      <c r="D59" s="802" t="s">
        <v>548</v>
      </c>
      <c r="E59" s="798" t="s">
        <v>2258</v>
      </c>
      <c r="F59" s="892">
        <v>53.564700000000002</v>
      </c>
      <c r="G59" s="798" t="s">
        <v>2259</v>
      </c>
    </row>
    <row r="60" spans="1:7" s="797" customFormat="1" ht="12">
      <c r="A60" s="799"/>
      <c r="B60" s="799"/>
      <c r="C60" s="800" t="s">
        <v>1547</v>
      </c>
      <c r="D60" s="799"/>
      <c r="E60" s="796" t="s">
        <v>3023</v>
      </c>
      <c r="F60" s="890">
        <v>560.50450000000001</v>
      </c>
      <c r="G60" s="796" t="s">
        <v>2143</v>
      </c>
    </row>
    <row r="61" spans="1:7" s="797" customFormat="1" ht="24">
      <c r="A61" s="803"/>
      <c r="B61" s="803"/>
      <c r="C61" s="801" t="s">
        <v>1547</v>
      </c>
      <c r="D61" s="802" t="s">
        <v>548</v>
      </c>
      <c r="E61" s="798" t="s">
        <v>2258</v>
      </c>
      <c r="F61" s="892">
        <v>560.50450000000001</v>
      </c>
      <c r="G61" s="798" t="s">
        <v>2259</v>
      </c>
    </row>
    <row r="62" spans="1:7" s="797" customFormat="1" ht="12">
      <c r="A62" s="799"/>
      <c r="B62" s="799"/>
      <c r="C62" s="800" t="s">
        <v>1227</v>
      </c>
      <c r="D62" s="799"/>
      <c r="E62" s="796" t="s">
        <v>3024</v>
      </c>
      <c r="F62" s="890">
        <v>0</v>
      </c>
      <c r="G62" s="796" t="s">
        <v>406</v>
      </c>
    </row>
    <row r="63" spans="1:7" s="797" customFormat="1" ht="24">
      <c r="A63" s="803"/>
      <c r="B63" s="803"/>
      <c r="C63" s="801" t="s">
        <v>1227</v>
      </c>
      <c r="D63" s="802" t="s">
        <v>548</v>
      </c>
      <c r="E63" s="798" t="s">
        <v>2258</v>
      </c>
      <c r="F63" s="892">
        <v>0</v>
      </c>
      <c r="G63" s="798" t="s">
        <v>2259</v>
      </c>
    </row>
    <row r="64" spans="1:7" s="797" customFormat="1" ht="12">
      <c r="A64" s="799"/>
      <c r="B64" s="799"/>
      <c r="C64" s="800" t="s">
        <v>762</v>
      </c>
      <c r="D64" s="799"/>
      <c r="E64" s="796" t="s">
        <v>3025</v>
      </c>
      <c r="F64" s="890">
        <v>0</v>
      </c>
      <c r="G64" s="796" t="s">
        <v>61</v>
      </c>
    </row>
    <row r="65" spans="1:7" s="797" customFormat="1" ht="24">
      <c r="A65" s="803"/>
      <c r="B65" s="803"/>
      <c r="C65" s="801" t="s">
        <v>762</v>
      </c>
      <c r="D65" s="802" t="s">
        <v>548</v>
      </c>
      <c r="E65" s="798" t="s">
        <v>2260</v>
      </c>
      <c r="F65" s="892">
        <v>0</v>
      </c>
      <c r="G65" s="798" t="s">
        <v>2259</v>
      </c>
    </row>
    <row r="66" spans="1:7" s="797" customFormat="1" ht="12">
      <c r="A66" s="799"/>
      <c r="B66" s="799"/>
      <c r="C66" s="800" t="s">
        <v>1113</v>
      </c>
      <c r="D66" s="799"/>
      <c r="E66" s="796" t="s">
        <v>3026</v>
      </c>
      <c r="F66" s="890">
        <v>94.441999999999993</v>
      </c>
      <c r="G66" s="796" t="s">
        <v>3027</v>
      </c>
    </row>
    <row r="67" spans="1:7" s="797" customFormat="1" ht="24">
      <c r="A67" s="803"/>
      <c r="B67" s="803"/>
      <c r="C67" s="801" t="s">
        <v>1113</v>
      </c>
      <c r="D67" s="802" t="s">
        <v>548</v>
      </c>
      <c r="E67" s="798" t="s">
        <v>2260</v>
      </c>
      <c r="F67" s="892">
        <v>94.441999999999993</v>
      </c>
      <c r="G67" s="798" t="s">
        <v>2259</v>
      </c>
    </row>
    <row r="68" spans="1:7" s="797" customFormat="1" ht="24">
      <c r="A68" s="799"/>
      <c r="B68" s="799"/>
      <c r="C68" s="800" t="s">
        <v>1510</v>
      </c>
      <c r="D68" s="799"/>
      <c r="E68" s="796" t="s">
        <v>3028</v>
      </c>
      <c r="F68" s="890">
        <v>0</v>
      </c>
      <c r="G68" s="796" t="s">
        <v>1549</v>
      </c>
    </row>
    <row r="69" spans="1:7" s="797" customFormat="1" ht="24">
      <c r="A69" s="803"/>
      <c r="B69" s="803"/>
      <c r="C69" s="801" t="s">
        <v>1510</v>
      </c>
      <c r="D69" s="802" t="s">
        <v>548</v>
      </c>
      <c r="E69" s="798" t="s">
        <v>2258</v>
      </c>
      <c r="F69" s="892">
        <v>0</v>
      </c>
      <c r="G69" s="798" t="s">
        <v>2259</v>
      </c>
    </row>
    <row r="70" spans="1:7" s="797" customFormat="1" ht="12">
      <c r="A70" s="799"/>
      <c r="B70" s="799"/>
      <c r="C70" s="800" t="s">
        <v>1581</v>
      </c>
      <c r="D70" s="799"/>
      <c r="E70" s="796" t="s">
        <v>3029</v>
      </c>
      <c r="F70" s="890">
        <v>0</v>
      </c>
      <c r="G70" s="796" t="s">
        <v>2060</v>
      </c>
    </row>
    <row r="71" spans="1:7" s="797" customFormat="1" ht="24">
      <c r="A71" s="803"/>
      <c r="B71" s="803"/>
      <c r="C71" s="801" t="s">
        <v>1581</v>
      </c>
      <c r="D71" s="802" t="s">
        <v>548</v>
      </c>
      <c r="E71" s="798" t="s">
        <v>2258</v>
      </c>
      <c r="F71" s="892">
        <v>0</v>
      </c>
      <c r="G71" s="798" t="s">
        <v>2259</v>
      </c>
    </row>
    <row r="72" spans="1:7" s="797" customFormat="1" ht="12">
      <c r="A72" s="799"/>
      <c r="B72" s="799"/>
      <c r="C72" s="800" t="s">
        <v>1129</v>
      </c>
      <c r="D72" s="799"/>
      <c r="E72" s="796" t="s">
        <v>3030</v>
      </c>
      <c r="F72" s="890">
        <v>626.9325</v>
      </c>
      <c r="G72" s="796" t="s">
        <v>1130</v>
      </c>
    </row>
    <row r="73" spans="1:7" s="797" customFormat="1" ht="24">
      <c r="A73" s="803"/>
      <c r="B73" s="803"/>
      <c r="C73" s="801" t="s">
        <v>1129</v>
      </c>
      <c r="D73" s="802" t="s">
        <v>548</v>
      </c>
      <c r="E73" s="798" t="s">
        <v>2260</v>
      </c>
      <c r="F73" s="892">
        <v>626.9325</v>
      </c>
      <c r="G73" s="798" t="s">
        <v>2259</v>
      </c>
    </row>
    <row r="74" spans="1:7" s="797" customFormat="1" ht="12">
      <c r="A74" s="799"/>
      <c r="B74" s="799"/>
      <c r="C74" s="800" t="s">
        <v>1579</v>
      </c>
      <c r="D74" s="799"/>
      <c r="E74" s="796" t="s">
        <v>3031</v>
      </c>
      <c r="F74" s="890">
        <v>49221.195968150001</v>
      </c>
      <c r="G74" s="796" t="s">
        <v>2061</v>
      </c>
    </row>
    <row r="75" spans="1:7" s="797" customFormat="1" ht="12">
      <c r="A75" s="803"/>
      <c r="B75" s="803"/>
      <c r="C75" s="801" t="s">
        <v>1579</v>
      </c>
      <c r="D75" s="802" t="s">
        <v>161</v>
      </c>
      <c r="E75" s="798" t="s">
        <v>2261</v>
      </c>
      <c r="F75" s="892">
        <v>0</v>
      </c>
      <c r="G75" s="798" t="s">
        <v>2262</v>
      </c>
    </row>
    <row r="76" spans="1:7" s="797" customFormat="1" ht="24">
      <c r="A76" s="803"/>
      <c r="B76" s="803"/>
      <c r="C76" s="803"/>
      <c r="D76" s="802" t="s">
        <v>548</v>
      </c>
      <c r="E76" s="798" t="s">
        <v>2258</v>
      </c>
      <c r="F76" s="892">
        <v>1622.55016804</v>
      </c>
      <c r="G76" s="798" t="s">
        <v>2259</v>
      </c>
    </row>
    <row r="77" spans="1:7" s="797" customFormat="1" ht="12">
      <c r="A77" s="803"/>
      <c r="B77" s="803"/>
      <c r="C77" s="803"/>
      <c r="D77" s="802" t="s">
        <v>1228</v>
      </c>
      <c r="E77" s="798" t="s">
        <v>2263</v>
      </c>
      <c r="F77" s="892">
        <v>47598.645800110004</v>
      </c>
      <c r="G77" s="798" t="s">
        <v>2264</v>
      </c>
    </row>
    <row r="78" spans="1:7" s="797" customFormat="1" ht="12">
      <c r="A78" s="799"/>
      <c r="B78" s="799"/>
      <c r="C78" s="800" t="s">
        <v>2510</v>
      </c>
      <c r="D78" s="799"/>
      <c r="E78" s="796" t="s">
        <v>3032</v>
      </c>
      <c r="F78" s="890">
        <v>5.7069999999999999</v>
      </c>
      <c r="G78" s="796" t="s">
        <v>2726</v>
      </c>
    </row>
    <row r="79" spans="1:7" s="797" customFormat="1" ht="24">
      <c r="A79" s="803"/>
      <c r="B79" s="803"/>
      <c r="C79" s="801" t="s">
        <v>2510</v>
      </c>
      <c r="D79" s="802" t="s">
        <v>548</v>
      </c>
      <c r="E79" s="798" t="s">
        <v>2258</v>
      </c>
      <c r="F79" s="892">
        <v>5.7069999999999999</v>
      </c>
      <c r="G79" s="798" t="s">
        <v>2259</v>
      </c>
    </row>
    <row r="80" spans="1:7" s="797" customFormat="1" ht="12">
      <c r="A80" s="799"/>
      <c r="B80" s="799"/>
      <c r="C80" s="800" t="s">
        <v>2513</v>
      </c>
      <c r="D80" s="799"/>
      <c r="E80" s="796" t="s">
        <v>3033</v>
      </c>
      <c r="F80" s="890">
        <v>0</v>
      </c>
      <c r="G80" s="796" t="s">
        <v>2727</v>
      </c>
    </row>
    <row r="81" spans="1:7" s="797" customFormat="1" ht="24">
      <c r="A81" s="803"/>
      <c r="B81" s="803"/>
      <c r="C81" s="801" t="s">
        <v>2513</v>
      </c>
      <c r="D81" s="802" t="s">
        <v>548</v>
      </c>
      <c r="E81" s="798" t="s">
        <v>2258</v>
      </c>
      <c r="F81" s="892">
        <v>0</v>
      </c>
      <c r="G81" s="798" t="s">
        <v>2259</v>
      </c>
    </row>
    <row r="82" spans="1:7" s="797" customFormat="1" ht="12">
      <c r="A82" s="799"/>
      <c r="B82" s="799"/>
      <c r="C82" s="800" t="s">
        <v>1230</v>
      </c>
      <c r="D82" s="799"/>
      <c r="E82" s="796" t="s">
        <v>3034</v>
      </c>
      <c r="F82" s="890">
        <v>0</v>
      </c>
      <c r="G82" s="796" t="s">
        <v>764</v>
      </c>
    </row>
    <row r="83" spans="1:7" s="797" customFormat="1" ht="24">
      <c r="A83" s="803"/>
      <c r="B83" s="803"/>
      <c r="C83" s="801" t="s">
        <v>1230</v>
      </c>
      <c r="D83" s="802" t="s">
        <v>548</v>
      </c>
      <c r="E83" s="798" t="s">
        <v>2260</v>
      </c>
      <c r="F83" s="892">
        <v>0</v>
      </c>
      <c r="G83" s="798" t="s">
        <v>2259</v>
      </c>
    </row>
    <row r="84" spans="1:7" s="797" customFormat="1" ht="12">
      <c r="A84" s="799"/>
      <c r="B84" s="799"/>
      <c r="C84" s="800" t="s">
        <v>2733</v>
      </c>
      <c r="D84" s="799"/>
      <c r="E84" s="796" t="s">
        <v>3035</v>
      </c>
      <c r="F84" s="890">
        <v>55.731499999999997</v>
      </c>
      <c r="G84" s="796" t="s">
        <v>3036</v>
      </c>
    </row>
    <row r="85" spans="1:7" s="797" customFormat="1" ht="24">
      <c r="A85" s="803"/>
      <c r="B85" s="803"/>
      <c r="C85" s="801" t="s">
        <v>2733</v>
      </c>
      <c r="D85" s="802" t="s">
        <v>548</v>
      </c>
      <c r="E85" s="798" t="s">
        <v>2258</v>
      </c>
      <c r="F85" s="892">
        <v>55.731499999999997</v>
      </c>
      <c r="G85" s="798" t="s">
        <v>2259</v>
      </c>
    </row>
    <row r="86" spans="1:7" s="797" customFormat="1" ht="12">
      <c r="A86" s="799"/>
      <c r="B86" s="800" t="s">
        <v>667</v>
      </c>
      <c r="C86" s="799"/>
      <c r="D86" s="799"/>
      <c r="E86" s="796" t="s">
        <v>2265</v>
      </c>
      <c r="F86" s="890">
        <v>560.51206672000001</v>
      </c>
      <c r="G86" s="796" t="s">
        <v>2266</v>
      </c>
    </row>
    <row r="87" spans="1:7" s="797" customFormat="1" ht="12">
      <c r="A87" s="799"/>
      <c r="B87" s="799"/>
      <c r="C87" s="800" t="s">
        <v>1231</v>
      </c>
      <c r="D87" s="799"/>
      <c r="E87" s="796" t="s">
        <v>3021</v>
      </c>
      <c r="F87" s="890">
        <v>250.64</v>
      </c>
      <c r="G87" s="796" t="s">
        <v>765</v>
      </c>
    </row>
    <row r="88" spans="1:7" s="797" customFormat="1" ht="24">
      <c r="A88" s="803"/>
      <c r="B88" s="801" t="s">
        <v>667</v>
      </c>
      <c r="C88" s="801" t="s">
        <v>1231</v>
      </c>
      <c r="D88" s="802" t="s">
        <v>2267</v>
      </c>
      <c r="E88" s="798" t="s">
        <v>2268</v>
      </c>
      <c r="F88" s="892">
        <v>250.64</v>
      </c>
      <c r="G88" s="798" t="s">
        <v>2269</v>
      </c>
    </row>
    <row r="89" spans="1:7" s="797" customFormat="1" ht="12">
      <c r="A89" s="799"/>
      <c r="B89" s="799"/>
      <c r="C89" s="800" t="s">
        <v>1655</v>
      </c>
      <c r="D89" s="799"/>
      <c r="E89" s="796" t="s">
        <v>3015</v>
      </c>
      <c r="F89" s="890">
        <v>309.87206672000002</v>
      </c>
      <c r="G89" s="796" t="s">
        <v>1658</v>
      </c>
    </row>
    <row r="90" spans="1:7" s="797" customFormat="1" ht="12">
      <c r="A90" s="803"/>
      <c r="B90" s="803"/>
      <c r="C90" s="801" t="s">
        <v>1655</v>
      </c>
      <c r="D90" s="802" t="s">
        <v>2196</v>
      </c>
      <c r="E90" s="798" t="s">
        <v>2270</v>
      </c>
      <c r="F90" s="892">
        <v>309.87206672000002</v>
      </c>
      <c r="G90" s="798" t="s">
        <v>2271</v>
      </c>
    </row>
    <row r="91" spans="1:7" s="797" customFormat="1" ht="36">
      <c r="A91" s="803"/>
      <c r="B91" s="803"/>
      <c r="C91" s="803"/>
      <c r="D91" s="802" t="s">
        <v>2197</v>
      </c>
      <c r="E91" s="798" t="s">
        <v>2827</v>
      </c>
      <c r="F91" s="892">
        <v>0</v>
      </c>
      <c r="G91" s="798" t="s">
        <v>2272</v>
      </c>
    </row>
    <row r="92" spans="1:7" s="797" customFormat="1" ht="12">
      <c r="A92" s="799"/>
      <c r="B92" s="800" t="s">
        <v>484</v>
      </c>
      <c r="C92" s="799"/>
      <c r="D92" s="799"/>
      <c r="E92" s="796" t="s">
        <v>2273</v>
      </c>
      <c r="F92" s="890">
        <v>0</v>
      </c>
      <c r="G92" s="796" t="s">
        <v>2274</v>
      </c>
    </row>
    <row r="93" spans="1:7" s="797" customFormat="1" ht="12">
      <c r="A93" s="799"/>
      <c r="B93" s="799"/>
      <c r="C93" s="800" t="s">
        <v>1554</v>
      </c>
      <c r="D93" s="799"/>
      <c r="E93" s="796" t="s">
        <v>3037</v>
      </c>
      <c r="F93" s="890">
        <v>0</v>
      </c>
      <c r="G93" s="796" t="s">
        <v>1555</v>
      </c>
    </row>
    <row r="94" spans="1:7" s="797" customFormat="1" ht="12">
      <c r="A94" s="803"/>
      <c r="B94" s="801" t="s">
        <v>484</v>
      </c>
      <c r="C94" s="801" t="s">
        <v>1554</v>
      </c>
      <c r="D94" s="802" t="s">
        <v>2206</v>
      </c>
      <c r="E94" s="798" t="s">
        <v>2275</v>
      </c>
      <c r="F94" s="892">
        <v>0</v>
      </c>
      <c r="G94" s="798" t="s">
        <v>2276</v>
      </c>
    </row>
    <row r="95" spans="1:7" s="797" customFormat="1" ht="12">
      <c r="A95" s="803"/>
      <c r="B95" s="803"/>
      <c r="C95" s="803"/>
      <c r="D95" s="802" t="s">
        <v>2277</v>
      </c>
      <c r="E95" s="798" t="s">
        <v>2278</v>
      </c>
      <c r="F95" s="892">
        <v>0</v>
      </c>
      <c r="G95" s="798" t="s">
        <v>2279</v>
      </c>
    </row>
    <row r="96" spans="1:7" s="797" customFormat="1" ht="12">
      <c r="A96" s="799"/>
      <c r="B96" s="800" t="s">
        <v>410</v>
      </c>
      <c r="C96" s="799"/>
      <c r="D96" s="799"/>
      <c r="E96" s="796" t="s">
        <v>2280</v>
      </c>
      <c r="F96" s="890">
        <v>99847.105123369998</v>
      </c>
      <c r="G96" s="796" t="s">
        <v>2281</v>
      </c>
    </row>
    <row r="97" spans="1:7" s="797" customFormat="1" ht="12">
      <c r="A97" s="799"/>
      <c r="B97" s="799"/>
      <c r="C97" s="800" t="s">
        <v>1225</v>
      </c>
      <c r="D97" s="799"/>
      <c r="E97" s="796" t="s">
        <v>3038</v>
      </c>
      <c r="F97" s="890">
        <v>24206.505265809999</v>
      </c>
      <c r="G97" s="796" t="s">
        <v>131</v>
      </c>
    </row>
    <row r="98" spans="1:7" s="797" customFormat="1" ht="36">
      <c r="A98" s="803"/>
      <c r="B98" s="801" t="s">
        <v>410</v>
      </c>
      <c r="C98" s="801" t="s">
        <v>1225</v>
      </c>
      <c r="D98" s="802" t="s">
        <v>1576</v>
      </c>
      <c r="E98" s="798" t="s">
        <v>2282</v>
      </c>
      <c r="F98" s="892">
        <v>24206.505265809999</v>
      </c>
      <c r="G98" s="798" t="s">
        <v>2283</v>
      </c>
    </row>
    <row r="99" spans="1:7" s="797" customFormat="1" ht="12">
      <c r="A99" s="799"/>
      <c r="B99" s="799"/>
      <c r="C99" s="800" t="s">
        <v>1226</v>
      </c>
      <c r="D99" s="799"/>
      <c r="E99" s="796" t="s">
        <v>3019</v>
      </c>
      <c r="F99" s="890">
        <v>172.5</v>
      </c>
      <c r="G99" s="796" t="s">
        <v>474</v>
      </c>
    </row>
    <row r="100" spans="1:7" s="797" customFormat="1" ht="24">
      <c r="A100" s="803"/>
      <c r="B100" s="803"/>
      <c r="C100" s="801" t="s">
        <v>1226</v>
      </c>
      <c r="D100" s="802" t="s">
        <v>2284</v>
      </c>
      <c r="E100" s="798" t="s">
        <v>2285</v>
      </c>
      <c r="F100" s="892">
        <v>0</v>
      </c>
      <c r="G100" s="798" t="s">
        <v>2286</v>
      </c>
    </row>
    <row r="101" spans="1:7" s="797" customFormat="1" ht="24">
      <c r="A101" s="803"/>
      <c r="B101" s="803"/>
      <c r="C101" s="803"/>
      <c r="D101" s="802" t="s">
        <v>2287</v>
      </c>
      <c r="E101" s="798" t="s">
        <v>2288</v>
      </c>
      <c r="F101" s="892">
        <v>172.5</v>
      </c>
      <c r="G101" s="798" t="s">
        <v>2289</v>
      </c>
    </row>
    <row r="102" spans="1:7" s="797" customFormat="1" ht="24">
      <c r="A102" s="803"/>
      <c r="B102" s="803"/>
      <c r="C102" s="803"/>
      <c r="D102" s="802" t="s">
        <v>2290</v>
      </c>
      <c r="E102" s="798" t="s">
        <v>2291</v>
      </c>
      <c r="F102" s="892">
        <v>0</v>
      </c>
      <c r="G102" s="798" t="s">
        <v>2292</v>
      </c>
    </row>
    <row r="103" spans="1:7" s="797" customFormat="1" ht="12">
      <c r="A103" s="799"/>
      <c r="B103" s="799"/>
      <c r="C103" s="800" t="s">
        <v>1547</v>
      </c>
      <c r="D103" s="799"/>
      <c r="E103" s="796" t="s">
        <v>3023</v>
      </c>
      <c r="F103" s="890">
        <v>1320.28504727</v>
      </c>
      <c r="G103" s="796" t="s">
        <v>2143</v>
      </c>
    </row>
    <row r="104" spans="1:7" s="797" customFormat="1" ht="24">
      <c r="A104" s="803"/>
      <c r="B104" s="803"/>
      <c r="C104" s="801" t="s">
        <v>1547</v>
      </c>
      <c r="D104" s="802" t="s">
        <v>1576</v>
      </c>
      <c r="E104" s="798" t="s">
        <v>2293</v>
      </c>
      <c r="F104" s="892">
        <v>1320.28504727</v>
      </c>
      <c r="G104" s="798" t="s">
        <v>2294</v>
      </c>
    </row>
    <row r="105" spans="1:7" s="797" customFormat="1" ht="12">
      <c r="A105" s="799"/>
      <c r="B105" s="799"/>
      <c r="C105" s="800" t="s">
        <v>811</v>
      </c>
      <c r="D105" s="799"/>
      <c r="E105" s="796" t="s">
        <v>3039</v>
      </c>
      <c r="F105" s="890">
        <v>1066.6558758000001</v>
      </c>
      <c r="G105" s="796" t="s">
        <v>1548</v>
      </c>
    </row>
    <row r="106" spans="1:7" s="797" customFormat="1" ht="48">
      <c r="A106" s="803"/>
      <c r="B106" s="803"/>
      <c r="C106" s="801" t="s">
        <v>811</v>
      </c>
      <c r="D106" s="802" t="s">
        <v>1576</v>
      </c>
      <c r="E106" s="798" t="s">
        <v>2298</v>
      </c>
      <c r="F106" s="892">
        <v>1066.6558758000001</v>
      </c>
      <c r="G106" s="798" t="s">
        <v>2299</v>
      </c>
    </row>
    <row r="107" spans="1:7" s="797" customFormat="1" ht="12">
      <c r="A107" s="799"/>
      <c r="B107" s="799"/>
      <c r="C107" s="800" t="s">
        <v>1228</v>
      </c>
      <c r="D107" s="799"/>
      <c r="E107" s="796" t="s">
        <v>3017</v>
      </c>
      <c r="F107" s="890">
        <v>25605.913608120001</v>
      </c>
      <c r="G107" s="796" t="s">
        <v>45</v>
      </c>
    </row>
    <row r="108" spans="1:7" s="797" customFormat="1" ht="24">
      <c r="A108" s="803"/>
      <c r="B108" s="803"/>
      <c r="C108" s="801" t="s">
        <v>1228</v>
      </c>
      <c r="D108" s="802" t="s">
        <v>1576</v>
      </c>
      <c r="E108" s="798" t="s">
        <v>2300</v>
      </c>
      <c r="F108" s="892">
        <v>23027.179803120001</v>
      </c>
      <c r="G108" s="798" t="s">
        <v>2301</v>
      </c>
    </row>
    <row r="109" spans="1:7" s="797" customFormat="1" ht="12">
      <c r="A109" s="803"/>
      <c r="B109" s="803"/>
      <c r="C109" s="803"/>
      <c r="D109" s="802" t="s">
        <v>1243</v>
      </c>
      <c r="E109" s="798" t="s">
        <v>2302</v>
      </c>
      <c r="F109" s="892">
        <v>2537.982</v>
      </c>
      <c r="G109" s="798" t="s">
        <v>2303</v>
      </c>
    </row>
    <row r="110" spans="1:7" s="797" customFormat="1" ht="12">
      <c r="A110" s="803"/>
      <c r="B110" s="803"/>
      <c r="C110" s="803"/>
      <c r="D110" s="802" t="s">
        <v>981</v>
      </c>
      <c r="E110" s="798" t="s">
        <v>2211</v>
      </c>
      <c r="F110" s="892">
        <v>2.75</v>
      </c>
      <c r="G110" s="798" t="s">
        <v>2212</v>
      </c>
    </row>
    <row r="111" spans="1:7" s="797" customFormat="1" ht="24">
      <c r="A111" s="803"/>
      <c r="B111" s="803"/>
      <c r="C111" s="803"/>
      <c r="D111" s="802" t="s">
        <v>791</v>
      </c>
      <c r="E111" s="798" t="s">
        <v>3194</v>
      </c>
      <c r="F111" s="892">
        <v>38.001804999999997</v>
      </c>
      <c r="G111" s="798" t="s">
        <v>3195</v>
      </c>
    </row>
    <row r="112" spans="1:7" s="797" customFormat="1" ht="24">
      <c r="A112" s="799"/>
      <c r="B112" s="799"/>
      <c r="C112" s="800" t="s">
        <v>1510</v>
      </c>
      <c r="D112" s="799"/>
      <c r="E112" s="796" t="s">
        <v>3028</v>
      </c>
      <c r="F112" s="890">
        <v>806.44215337000003</v>
      </c>
      <c r="G112" s="796" t="s">
        <v>1549</v>
      </c>
    </row>
    <row r="113" spans="1:7" s="797" customFormat="1" ht="36">
      <c r="A113" s="803"/>
      <c r="B113" s="803"/>
      <c r="C113" s="801" t="s">
        <v>1510</v>
      </c>
      <c r="D113" s="802" t="s">
        <v>1576</v>
      </c>
      <c r="E113" s="798" t="s">
        <v>2304</v>
      </c>
      <c r="F113" s="892">
        <v>806.44215337000003</v>
      </c>
      <c r="G113" s="798" t="s">
        <v>2305</v>
      </c>
    </row>
    <row r="114" spans="1:7" s="797" customFormat="1" ht="12">
      <c r="A114" s="799"/>
      <c r="B114" s="799"/>
      <c r="C114" s="800" t="s">
        <v>2510</v>
      </c>
      <c r="D114" s="799"/>
      <c r="E114" s="796" t="s">
        <v>3032</v>
      </c>
      <c r="F114" s="890">
        <v>1630.1093159899999</v>
      </c>
      <c r="G114" s="796" t="s">
        <v>2726</v>
      </c>
    </row>
    <row r="115" spans="1:7" s="797" customFormat="1" ht="24">
      <c r="A115" s="803"/>
      <c r="B115" s="803"/>
      <c r="C115" s="801" t="s">
        <v>2510</v>
      </c>
      <c r="D115" s="802" t="s">
        <v>1576</v>
      </c>
      <c r="E115" s="798" t="s">
        <v>2739</v>
      </c>
      <c r="F115" s="892">
        <v>1630.1093159899999</v>
      </c>
      <c r="G115" s="798" t="s">
        <v>2740</v>
      </c>
    </row>
    <row r="116" spans="1:7" s="797" customFormat="1" ht="12">
      <c r="A116" s="799"/>
      <c r="B116" s="799"/>
      <c r="C116" s="800" t="s">
        <v>2513</v>
      </c>
      <c r="D116" s="799"/>
      <c r="E116" s="796" t="s">
        <v>3033</v>
      </c>
      <c r="F116" s="890">
        <v>37056.905366790001</v>
      </c>
      <c r="G116" s="796" t="s">
        <v>2727</v>
      </c>
    </row>
    <row r="117" spans="1:7" s="797" customFormat="1" ht="48">
      <c r="A117" s="803"/>
      <c r="B117" s="803"/>
      <c r="C117" s="801" t="s">
        <v>2513</v>
      </c>
      <c r="D117" s="802" t="s">
        <v>1576</v>
      </c>
      <c r="E117" s="798" t="s">
        <v>2310</v>
      </c>
      <c r="F117" s="892">
        <v>1056.90536679</v>
      </c>
      <c r="G117" s="798" t="s">
        <v>2828</v>
      </c>
    </row>
    <row r="118" spans="1:7" s="797" customFormat="1" ht="24">
      <c r="A118" s="803"/>
      <c r="B118" s="803"/>
      <c r="C118" s="803"/>
      <c r="D118" s="802" t="s">
        <v>1111</v>
      </c>
      <c r="E118" s="798" t="s">
        <v>3196</v>
      </c>
      <c r="F118" s="892">
        <v>36000</v>
      </c>
      <c r="G118" s="798" t="s">
        <v>3197</v>
      </c>
    </row>
    <row r="119" spans="1:7" s="797" customFormat="1" ht="12">
      <c r="A119" s="799"/>
      <c r="B119" s="799"/>
      <c r="C119" s="800" t="s">
        <v>1230</v>
      </c>
      <c r="D119" s="799"/>
      <c r="E119" s="796" t="s">
        <v>3034</v>
      </c>
      <c r="F119" s="890">
        <v>961.44256958000005</v>
      </c>
      <c r="G119" s="796" t="s">
        <v>764</v>
      </c>
    </row>
    <row r="120" spans="1:7" s="797" customFormat="1" ht="24">
      <c r="A120" s="803"/>
      <c r="B120" s="803"/>
      <c r="C120" s="801" t="s">
        <v>1230</v>
      </c>
      <c r="D120" s="802" t="s">
        <v>1576</v>
      </c>
      <c r="E120" s="798" t="s">
        <v>2306</v>
      </c>
      <c r="F120" s="892">
        <v>961.44256958000005</v>
      </c>
      <c r="G120" s="798" t="s">
        <v>2307</v>
      </c>
    </row>
    <row r="121" spans="1:7" s="797" customFormat="1" ht="12">
      <c r="A121" s="799"/>
      <c r="B121" s="799"/>
      <c r="C121" s="800" t="s">
        <v>1231</v>
      </c>
      <c r="D121" s="799"/>
      <c r="E121" s="796" t="s">
        <v>3021</v>
      </c>
      <c r="F121" s="890">
        <v>1333.4135650000001</v>
      </c>
      <c r="G121" s="796" t="s">
        <v>765</v>
      </c>
    </row>
    <row r="122" spans="1:7" s="797" customFormat="1" ht="36">
      <c r="A122" s="803"/>
      <c r="B122" s="803"/>
      <c r="C122" s="801" t="s">
        <v>1231</v>
      </c>
      <c r="D122" s="802" t="s">
        <v>1576</v>
      </c>
      <c r="E122" s="798" t="s">
        <v>2308</v>
      </c>
      <c r="F122" s="892">
        <v>1333.4135650000001</v>
      </c>
      <c r="G122" s="798" t="s">
        <v>2309</v>
      </c>
    </row>
    <row r="123" spans="1:7" s="797" customFormat="1" ht="12">
      <c r="A123" s="799"/>
      <c r="B123" s="799"/>
      <c r="C123" s="800" t="s">
        <v>1234</v>
      </c>
      <c r="D123" s="799"/>
      <c r="E123" s="796" t="s">
        <v>3018</v>
      </c>
      <c r="F123" s="890">
        <v>204.423</v>
      </c>
      <c r="G123" s="796" t="s">
        <v>2804</v>
      </c>
    </row>
    <row r="124" spans="1:7" s="797" customFormat="1" ht="12">
      <c r="A124" s="803"/>
      <c r="B124" s="803"/>
      <c r="C124" s="801" t="s">
        <v>1234</v>
      </c>
      <c r="D124" s="802" t="s">
        <v>2198</v>
      </c>
      <c r="E124" s="798" t="s">
        <v>2311</v>
      </c>
      <c r="F124" s="892">
        <v>204.423</v>
      </c>
      <c r="G124" s="798" t="s">
        <v>2312</v>
      </c>
    </row>
    <row r="125" spans="1:7" s="797" customFormat="1" ht="12">
      <c r="A125" s="799"/>
      <c r="B125" s="799"/>
      <c r="C125" s="800" t="s">
        <v>1554</v>
      </c>
      <c r="D125" s="799"/>
      <c r="E125" s="796" t="s">
        <v>3037</v>
      </c>
      <c r="F125" s="890">
        <v>532.28462450999996</v>
      </c>
      <c r="G125" s="796" t="s">
        <v>1555</v>
      </c>
    </row>
    <row r="126" spans="1:7" s="797" customFormat="1" ht="24">
      <c r="A126" s="803"/>
      <c r="B126" s="803"/>
      <c r="C126" s="801" t="s">
        <v>1554</v>
      </c>
      <c r="D126" s="802" t="s">
        <v>1576</v>
      </c>
      <c r="E126" s="798" t="s">
        <v>2313</v>
      </c>
      <c r="F126" s="892">
        <v>532.28462450999996</v>
      </c>
      <c r="G126" s="798" t="s">
        <v>2314</v>
      </c>
    </row>
    <row r="127" spans="1:7" s="797" customFormat="1" ht="12">
      <c r="A127" s="799"/>
      <c r="B127" s="799"/>
      <c r="C127" s="800" t="s">
        <v>1656</v>
      </c>
      <c r="D127" s="799"/>
      <c r="E127" s="796" t="s">
        <v>3040</v>
      </c>
      <c r="F127" s="890">
        <v>714.17872464000004</v>
      </c>
      <c r="G127" s="796" t="s">
        <v>1659</v>
      </c>
    </row>
    <row r="128" spans="1:7" s="797" customFormat="1" ht="24">
      <c r="A128" s="803"/>
      <c r="B128" s="803"/>
      <c r="C128" s="801" t="s">
        <v>1656</v>
      </c>
      <c r="D128" s="802" t="s">
        <v>1576</v>
      </c>
      <c r="E128" s="798" t="s">
        <v>2315</v>
      </c>
      <c r="F128" s="892">
        <v>714.17872464000004</v>
      </c>
      <c r="G128" s="798" t="s">
        <v>2316</v>
      </c>
    </row>
    <row r="129" spans="1:7" s="797" customFormat="1" ht="12">
      <c r="A129" s="799"/>
      <c r="B129" s="799"/>
      <c r="C129" s="800" t="s">
        <v>1893</v>
      </c>
      <c r="D129" s="799"/>
      <c r="E129" s="796" t="s">
        <v>3041</v>
      </c>
      <c r="F129" s="890">
        <v>2670.3616752399998</v>
      </c>
      <c r="G129" s="796" t="s">
        <v>1894</v>
      </c>
    </row>
    <row r="130" spans="1:7" s="797" customFormat="1" ht="36">
      <c r="A130" s="803"/>
      <c r="B130" s="803"/>
      <c r="C130" s="801" t="s">
        <v>1893</v>
      </c>
      <c r="D130" s="802" t="s">
        <v>1576</v>
      </c>
      <c r="E130" s="798" t="s">
        <v>2317</v>
      </c>
      <c r="F130" s="892">
        <v>2670.3616752399998</v>
      </c>
      <c r="G130" s="798" t="s">
        <v>2318</v>
      </c>
    </row>
    <row r="131" spans="1:7" s="797" customFormat="1" ht="12">
      <c r="A131" s="799"/>
      <c r="B131" s="799"/>
      <c r="C131" s="800" t="s">
        <v>2731</v>
      </c>
      <c r="D131" s="799"/>
      <c r="E131" s="796" t="s">
        <v>3042</v>
      </c>
      <c r="F131" s="890">
        <v>795.95756723</v>
      </c>
      <c r="G131" s="796" t="s">
        <v>2732</v>
      </c>
    </row>
    <row r="132" spans="1:7" s="797" customFormat="1" ht="12">
      <c r="A132" s="803"/>
      <c r="B132" s="803"/>
      <c r="C132" s="801" t="s">
        <v>2731</v>
      </c>
      <c r="D132" s="802" t="s">
        <v>2196</v>
      </c>
      <c r="E132" s="798" t="s">
        <v>2296</v>
      </c>
      <c r="F132" s="892">
        <v>795.95756723</v>
      </c>
      <c r="G132" s="798" t="s">
        <v>2297</v>
      </c>
    </row>
    <row r="133" spans="1:7" s="797" customFormat="1" ht="12">
      <c r="A133" s="799"/>
      <c r="B133" s="799"/>
      <c r="C133" s="800" t="s">
        <v>2733</v>
      </c>
      <c r="D133" s="799"/>
      <c r="E133" s="796" t="s">
        <v>3035</v>
      </c>
      <c r="F133" s="890">
        <v>769.72676402000002</v>
      </c>
      <c r="G133" s="796" t="s">
        <v>3036</v>
      </c>
    </row>
    <row r="134" spans="1:7" s="797" customFormat="1" ht="24">
      <c r="A134" s="803"/>
      <c r="B134" s="803"/>
      <c r="C134" s="801" t="s">
        <v>2733</v>
      </c>
      <c r="D134" s="802" t="s">
        <v>1576</v>
      </c>
      <c r="E134" s="798" t="s">
        <v>2741</v>
      </c>
      <c r="F134" s="892">
        <v>769.72676402000002</v>
      </c>
      <c r="G134" s="798" t="s">
        <v>2742</v>
      </c>
    </row>
    <row r="135" spans="1:7" s="797" customFormat="1" ht="12">
      <c r="A135" s="803"/>
      <c r="B135" s="803"/>
      <c r="C135" s="803"/>
      <c r="D135" s="802" t="s">
        <v>981</v>
      </c>
      <c r="E135" s="798" t="s">
        <v>2211</v>
      </c>
      <c r="F135" s="892">
        <v>0</v>
      </c>
      <c r="G135" s="798" t="s">
        <v>2212</v>
      </c>
    </row>
    <row r="136" spans="1:7" s="797" customFormat="1" ht="12">
      <c r="A136" s="800" t="s">
        <v>1268</v>
      </c>
      <c r="B136" s="799"/>
      <c r="C136" s="799"/>
      <c r="D136" s="799"/>
      <c r="E136" s="796" t="s">
        <v>2319</v>
      </c>
      <c r="F136" s="890">
        <v>80846.185698929999</v>
      </c>
      <c r="G136" s="796" t="s">
        <v>326</v>
      </c>
    </row>
    <row r="137" spans="1:7" s="797" customFormat="1" ht="12">
      <c r="A137" s="799"/>
      <c r="B137" s="800" t="s">
        <v>505</v>
      </c>
      <c r="C137" s="799"/>
      <c r="D137" s="799"/>
      <c r="E137" s="796" t="s">
        <v>2320</v>
      </c>
      <c r="F137" s="890">
        <v>67793.239302980001</v>
      </c>
      <c r="G137" s="796" t="s">
        <v>2321</v>
      </c>
    </row>
    <row r="138" spans="1:7" s="797" customFormat="1" ht="12">
      <c r="A138" s="799"/>
      <c r="B138" s="799"/>
      <c r="C138" s="800" t="s">
        <v>1227</v>
      </c>
      <c r="D138" s="799"/>
      <c r="E138" s="796" t="s">
        <v>3024</v>
      </c>
      <c r="F138" s="890">
        <v>67793.239302980001</v>
      </c>
      <c r="G138" s="796" t="s">
        <v>406</v>
      </c>
    </row>
    <row r="139" spans="1:7" s="797" customFormat="1" ht="36">
      <c r="A139" s="801" t="s">
        <v>1268</v>
      </c>
      <c r="B139" s="801" t="s">
        <v>505</v>
      </c>
      <c r="C139" s="801" t="s">
        <v>1227</v>
      </c>
      <c r="D139" s="802" t="s">
        <v>1576</v>
      </c>
      <c r="E139" s="798" t="s">
        <v>2322</v>
      </c>
      <c r="F139" s="892">
        <v>842.03428097000005</v>
      </c>
      <c r="G139" s="798" t="s">
        <v>2323</v>
      </c>
    </row>
    <row r="140" spans="1:7" s="797" customFormat="1" ht="24">
      <c r="A140" s="803"/>
      <c r="B140" s="803"/>
      <c r="C140" s="803"/>
      <c r="D140" s="802" t="s">
        <v>2324</v>
      </c>
      <c r="E140" s="798" t="s">
        <v>2325</v>
      </c>
      <c r="F140" s="892">
        <v>66951.205022010006</v>
      </c>
      <c r="G140" s="798" t="s">
        <v>2326</v>
      </c>
    </row>
    <row r="141" spans="1:7" s="797" customFormat="1" ht="12">
      <c r="A141" s="799"/>
      <c r="B141" s="799"/>
      <c r="C141" s="800" t="s">
        <v>2513</v>
      </c>
      <c r="D141" s="799"/>
      <c r="E141" s="796" t="s">
        <v>3033</v>
      </c>
      <c r="F141" s="890">
        <v>0</v>
      </c>
      <c r="G141" s="796" t="s">
        <v>2727</v>
      </c>
    </row>
    <row r="142" spans="1:7" s="797" customFormat="1" ht="12">
      <c r="A142" s="803"/>
      <c r="B142" s="803"/>
      <c r="C142" s="801" t="s">
        <v>2513</v>
      </c>
      <c r="D142" s="802" t="s">
        <v>1578</v>
      </c>
      <c r="E142" s="798" t="s">
        <v>2327</v>
      </c>
      <c r="F142" s="892">
        <v>0</v>
      </c>
      <c r="G142" s="798" t="s">
        <v>2328</v>
      </c>
    </row>
    <row r="143" spans="1:7" s="797" customFormat="1" ht="12">
      <c r="A143" s="799"/>
      <c r="B143" s="800" t="s">
        <v>185</v>
      </c>
      <c r="C143" s="799"/>
      <c r="D143" s="799"/>
      <c r="E143" s="796" t="s">
        <v>2329</v>
      </c>
      <c r="F143" s="890">
        <v>13052.946395950001</v>
      </c>
      <c r="G143" s="796" t="s">
        <v>2330</v>
      </c>
    </row>
    <row r="144" spans="1:7" s="797" customFormat="1" ht="12">
      <c r="A144" s="799"/>
      <c r="B144" s="799"/>
      <c r="C144" s="800" t="s">
        <v>1582</v>
      </c>
      <c r="D144" s="799"/>
      <c r="E144" s="796" t="s">
        <v>3022</v>
      </c>
      <c r="F144" s="890">
        <v>13052.946395950001</v>
      </c>
      <c r="G144" s="796" t="s">
        <v>1657</v>
      </c>
    </row>
    <row r="145" spans="1:7" s="797" customFormat="1" ht="36">
      <c r="A145" s="803"/>
      <c r="B145" s="801" t="s">
        <v>185</v>
      </c>
      <c r="C145" s="801" t="s">
        <v>1582</v>
      </c>
      <c r="D145" s="802" t="s">
        <v>1576</v>
      </c>
      <c r="E145" s="798" t="s">
        <v>3043</v>
      </c>
      <c r="F145" s="892">
        <v>13052.946395950001</v>
      </c>
      <c r="G145" s="798" t="s">
        <v>3044</v>
      </c>
    </row>
    <row r="146" spans="1:7" s="797" customFormat="1" ht="24">
      <c r="A146" s="803"/>
      <c r="B146" s="803"/>
      <c r="C146" s="803"/>
      <c r="D146" s="802" t="s">
        <v>2267</v>
      </c>
      <c r="E146" s="798" t="s">
        <v>2331</v>
      </c>
      <c r="F146" s="892">
        <v>0</v>
      </c>
      <c r="G146" s="798" t="s">
        <v>2332</v>
      </c>
    </row>
    <row r="147" spans="1:7" s="797" customFormat="1" ht="12">
      <c r="A147" s="803"/>
      <c r="B147" s="803"/>
      <c r="C147" s="803"/>
      <c r="D147" s="802" t="s">
        <v>2198</v>
      </c>
      <c r="E147" s="798" t="s">
        <v>2333</v>
      </c>
      <c r="F147" s="892">
        <v>0</v>
      </c>
      <c r="G147" s="798" t="s">
        <v>2334</v>
      </c>
    </row>
    <row r="148" spans="1:7" s="797" customFormat="1" ht="24">
      <c r="A148" s="800" t="s">
        <v>1269</v>
      </c>
      <c r="B148" s="799"/>
      <c r="C148" s="799"/>
      <c r="D148" s="799"/>
      <c r="E148" s="796" t="s">
        <v>2335</v>
      </c>
      <c r="F148" s="890">
        <v>158301.80137892</v>
      </c>
      <c r="G148" s="796" t="s">
        <v>76</v>
      </c>
    </row>
    <row r="149" spans="1:7" s="797" customFormat="1" ht="12">
      <c r="A149" s="799"/>
      <c r="B149" s="800" t="s">
        <v>505</v>
      </c>
      <c r="C149" s="799"/>
      <c r="D149" s="799"/>
      <c r="E149" s="796" t="s">
        <v>2336</v>
      </c>
      <c r="F149" s="890">
        <v>43845.303357420002</v>
      </c>
      <c r="G149" s="796" t="s">
        <v>2337</v>
      </c>
    </row>
    <row r="150" spans="1:7" s="797" customFormat="1" ht="12">
      <c r="A150" s="799"/>
      <c r="B150" s="799"/>
      <c r="C150" s="800" t="s">
        <v>1225</v>
      </c>
      <c r="D150" s="799"/>
      <c r="E150" s="796" t="s">
        <v>3038</v>
      </c>
      <c r="F150" s="890">
        <v>37710.249350819999</v>
      </c>
      <c r="G150" s="796" t="s">
        <v>131</v>
      </c>
    </row>
    <row r="151" spans="1:7" s="797" customFormat="1" ht="36">
      <c r="A151" s="801" t="s">
        <v>1269</v>
      </c>
      <c r="B151" s="801" t="s">
        <v>505</v>
      </c>
      <c r="C151" s="801" t="s">
        <v>1225</v>
      </c>
      <c r="D151" s="802" t="s">
        <v>2338</v>
      </c>
      <c r="E151" s="798" t="s">
        <v>2339</v>
      </c>
      <c r="F151" s="892">
        <v>7529.1092144200002</v>
      </c>
      <c r="G151" s="798" t="s">
        <v>2340</v>
      </c>
    </row>
    <row r="152" spans="1:7" s="797" customFormat="1" ht="12">
      <c r="A152" s="803"/>
      <c r="B152" s="803"/>
      <c r="C152" s="803"/>
      <c r="D152" s="802" t="s">
        <v>2341</v>
      </c>
      <c r="E152" s="798" t="s">
        <v>2342</v>
      </c>
      <c r="F152" s="892">
        <v>26929.438183400001</v>
      </c>
      <c r="G152" s="798" t="s">
        <v>2343</v>
      </c>
    </row>
    <row r="153" spans="1:7" s="797" customFormat="1" ht="12">
      <c r="A153" s="803"/>
      <c r="B153" s="803"/>
      <c r="C153" s="803"/>
      <c r="D153" s="802" t="s">
        <v>2344</v>
      </c>
      <c r="E153" s="798" t="s">
        <v>2345</v>
      </c>
      <c r="F153" s="892">
        <v>3251.7019529999998</v>
      </c>
      <c r="G153" s="798" t="s">
        <v>2346</v>
      </c>
    </row>
    <row r="154" spans="1:7" s="797" customFormat="1" ht="24">
      <c r="A154" s="799"/>
      <c r="B154" s="799"/>
      <c r="C154" s="800" t="s">
        <v>1556</v>
      </c>
      <c r="D154" s="799"/>
      <c r="E154" s="796" t="s">
        <v>3045</v>
      </c>
      <c r="F154" s="890">
        <v>4766.7636546800004</v>
      </c>
      <c r="G154" s="796" t="s">
        <v>1557</v>
      </c>
    </row>
    <row r="155" spans="1:7" s="797" customFormat="1" ht="24">
      <c r="A155" s="803"/>
      <c r="B155" s="803"/>
      <c r="C155" s="801" t="s">
        <v>1556</v>
      </c>
      <c r="D155" s="802" t="s">
        <v>1576</v>
      </c>
      <c r="E155" s="798" t="s">
        <v>2829</v>
      </c>
      <c r="F155" s="892">
        <v>2672.1630862299999</v>
      </c>
      <c r="G155" s="798" t="s">
        <v>2347</v>
      </c>
    </row>
    <row r="156" spans="1:7" s="797" customFormat="1" ht="24">
      <c r="A156" s="803"/>
      <c r="B156" s="803"/>
      <c r="C156" s="803"/>
      <c r="D156" s="802" t="s">
        <v>2196</v>
      </c>
      <c r="E156" s="798" t="s">
        <v>2348</v>
      </c>
      <c r="F156" s="892">
        <v>2094.6005684500001</v>
      </c>
      <c r="G156" s="798" t="s">
        <v>2349</v>
      </c>
    </row>
    <row r="157" spans="1:7" s="797" customFormat="1" ht="12">
      <c r="A157" s="799"/>
      <c r="B157" s="799"/>
      <c r="C157" s="800" t="s">
        <v>1893</v>
      </c>
      <c r="D157" s="799"/>
      <c r="E157" s="796" t="s">
        <v>3041</v>
      </c>
      <c r="F157" s="890">
        <v>1368.2903519199999</v>
      </c>
      <c r="G157" s="796" t="s">
        <v>1894</v>
      </c>
    </row>
    <row r="158" spans="1:7" s="797" customFormat="1" ht="12">
      <c r="A158" s="803"/>
      <c r="B158" s="803"/>
      <c r="C158" s="801" t="s">
        <v>1893</v>
      </c>
      <c r="D158" s="802" t="s">
        <v>2196</v>
      </c>
      <c r="E158" s="798" t="s">
        <v>2350</v>
      </c>
      <c r="F158" s="892">
        <v>1362.450196</v>
      </c>
      <c r="G158" s="798" t="s">
        <v>2351</v>
      </c>
    </row>
    <row r="159" spans="1:7" s="797" customFormat="1" ht="12">
      <c r="A159" s="803"/>
      <c r="B159" s="803"/>
      <c r="C159" s="803"/>
      <c r="D159" s="802" t="s">
        <v>2197</v>
      </c>
      <c r="E159" s="798" t="s">
        <v>2352</v>
      </c>
      <c r="F159" s="892">
        <v>5.8401559199999999</v>
      </c>
      <c r="G159" s="798" t="s">
        <v>2353</v>
      </c>
    </row>
    <row r="160" spans="1:7" s="797" customFormat="1" ht="12">
      <c r="A160" s="803"/>
      <c r="B160" s="803"/>
      <c r="C160" s="803"/>
      <c r="D160" s="802" t="s">
        <v>1577</v>
      </c>
      <c r="E160" s="798" t="s">
        <v>3046</v>
      </c>
      <c r="F160" s="892">
        <v>0</v>
      </c>
      <c r="G160" s="798" t="s">
        <v>3047</v>
      </c>
    </row>
    <row r="161" spans="1:7" s="797" customFormat="1" ht="12">
      <c r="A161" s="799"/>
      <c r="B161" s="800" t="s">
        <v>185</v>
      </c>
      <c r="C161" s="799"/>
      <c r="D161" s="799"/>
      <c r="E161" s="796" t="s">
        <v>2354</v>
      </c>
      <c r="F161" s="890">
        <v>509.17602541999997</v>
      </c>
      <c r="G161" s="796" t="s">
        <v>2355</v>
      </c>
    </row>
    <row r="162" spans="1:7" s="797" customFormat="1" ht="12">
      <c r="A162" s="799"/>
      <c r="B162" s="799"/>
      <c r="C162" s="800" t="s">
        <v>763</v>
      </c>
      <c r="D162" s="799"/>
      <c r="E162" s="796" t="s">
        <v>3048</v>
      </c>
      <c r="F162" s="890">
        <v>509.17602541999997</v>
      </c>
      <c r="G162" s="796" t="s">
        <v>204</v>
      </c>
    </row>
    <row r="163" spans="1:7" s="797" customFormat="1" ht="12">
      <c r="A163" s="803"/>
      <c r="B163" s="801" t="s">
        <v>185</v>
      </c>
      <c r="C163" s="801" t="s">
        <v>763</v>
      </c>
      <c r="D163" s="802" t="s">
        <v>1577</v>
      </c>
      <c r="E163" s="798" t="s">
        <v>2356</v>
      </c>
      <c r="F163" s="892">
        <v>509.17602541999997</v>
      </c>
      <c r="G163" s="798" t="s">
        <v>2357</v>
      </c>
    </row>
    <row r="164" spans="1:7" s="797" customFormat="1" ht="12">
      <c r="A164" s="803"/>
      <c r="B164" s="803"/>
      <c r="C164" s="803"/>
      <c r="D164" s="802" t="s">
        <v>2267</v>
      </c>
      <c r="E164" s="798" t="s">
        <v>3049</v>
      </c>
      <c r="F164" s="892">
        <v>0</v>
      </c>
      <c r="G164" s="798" t="s">
        <v>3050</v>
      </c>
    </row>
    <row r="165" spans="1:7" s="797" customFormat="1" ht="24">
      <c r="A165" s="803"/>
      <c r="B165" s="803"/>
      <c r="C165" s="803"/>
      <c r="D165" s="802" t="s">
        <v>2358</v>
      </c>
      <c r="E165" s="798" t="s">
        <v>2359</v>
      </c>
      <c r="F165" s="892">
        <v>0</v>
      </c>
      <c r="G165" s="798" t="s">
        <v>2360</v>
      </c>
    </row>
    <row r="166" spans="1:7" s="797" customFormat="1" ht="12">
      <c r="A166" s="799"/>
      <c r="B166" s="800" t="s">
        <v>269</v>
      </c>
      <c r="C166" s="799"/>
      <c r="D166" s="799"/>
      <c r="E166" s="796" t="s">
        <v>2361</v>
      </c>
      <c r="F166" s="890">
        <v>12120.341752570001</v>
      </c>
      <c r="G166" s="796" t="s">
        <v>2362</v>
      </c>
    </row>
    <row r="167" spans="1:7" s="797" customFormat="1" ht="12">
      <c r="A167" s="799"/>
      <c r="B167" s="799"/>
      <c r="C167" s="800" t="s">
        <v>1235</v>
      </c>
      <c r="D167" s="799"/>
      <c r="E167" s="796" t="s">
        <v>3051</v>
      </c>
      <c r="F167" s="890">
        <v>12120.341752570001</v>
      </c>
      <c r="G167" s="796" t="s">
        <v>198</v>
      </c>
    </row>
    <row r="168" spans="1:7" s="797" customFormat="1" ht="24">
      <c r="A168" s="803"/>
      <c r="B168" s="801" t="s">
        <v>269</v>
      </c>
      <c r="C168" s="801" t="s">
        <v>1235</v>
      </c>
      <c r="D168" s="802" t="s">
        <v>1576</v>
      </c>
      <c r="E168" s="798" t="s">
        <v>2363</v>
      </c>
      <c r="F168" s="892">
        <v>12120.341752570001</v>
      </c>
      <c r="G168" s="798" t="s">
        <v>2364</v>
      </c>
    </row>
    <row r="169" spans="1:7" s="797" customFormat="1" ht="12">
      <c r="A169" s="803"/>
      <c r="B169" s="803"/>
      <c r="C169" s="803"/>
      <c r="D169" s="802" t="s">
        <v>2267</v>
      </c>
      <c r="E169" s="798" t="s">
        <v>2830</v>
      </c>
      <c r="F169" s="892">
        <v>0</v>
      </c>
      <c r="G169" s="798" t="s">
        <v>2831</v>
      </c>
    </row>
    <row r="170" spans="1:7" s="797" customFormat="1" ht="12">
      <c r="A170" s="799"/>
      <c r="B170" s="800" t="s">
        <v>457</v>
      </c>
      <c r="C170" s="799"/>
      <c r="D170" s="799"/>
      <c r="E170" s="796" t="s">
        <v>2365</v>
      </c>
      <c r="F170" s="890">
        <v>7737.7064790499999</v>
      </c>
      <c r="G170" s="796" t="s">
        <v>2366</v>
      </c>
    </row>
    <row r="171" spans="1:7" s="797" customFormat="1" ht="12">
      <c r="A171" s="799"/>
      <c r="B171" s="799"/>
      <c r="C171" s="800" t="s">
        <v>1236</v>
      </c>
      <c r="D171" s="799"/>
      <c r="E171" s="796" t="s">
        <v>3052</v>
      </c>
      <c r="F171" s="890">
        <v>7737.7064790499999</v>
      </c>
      <c r="G171" s="796" t="s">
        <v>251</v>
      </c>
    </row>
    <row r="172" spans="1:7" s="797" customFormat="1" ht="24">
      <c r="A172" s="803"/>
      <c r="B172" s="801" t="s">
        <v>457</v>
      </c>
      <c r="C172" s="801" t="s">
        <v>1236</v>
      </c>
      <c r="D172" s="802" t="s">
        <v>1576</v>
      </c>
      <c r="E172" s="798" t="s">
        <v>2367</v>
      </c>
      <c r="F172" s="892">
        <v>7737.7064790499999</v>
      </c>
      <c r="G172" s="798" t="s">
        <v>2368</v>
      </c>
    </row>
    <row r="173" spans="1:7" s="797" customFormat="1" ht="12">
      <c r="A173" s="803"/>
      <c r="B173" s="803"/>
      <c r="C173" s="803"/>
      <c r="D173" s="802" t="s">
        <v>2338</v>
      </c>
      <c r="E173" s="798" t="s">
        <v>2369</v>
      </c>
      <c r="F173" s="892">
        <v>0</v>
      </c>
      <c r="G173" s="798" t="s">
        <v>2370</v>
      </c>
    </row>
    <row r="174" spans="1:7" s="797" customFormat="1" ht="12">
      <c r="A174" s="799"/>
      <c r="B174" s="800" t="s">
        <v>667</v>
      </c>
      <c r="C174" s="799"/>
      <c r="D174" s="799"/>
      <c r="E174" s="796" t="s">
        <v>2371</v>
      </c>
      <c r="F174" s="890">
        <v>77575.240231670003</v>
      </c>
      <c r="G174" s="796" t="s">
        <v>2372</v>
      </c>
    </row>
    <row r="175" spans="1:7" s="797" customFormat="1" ht="24">
      <c r="A175" s="799"/>
      <c r="B175" s="799"/>
      <c r="C175" s="800" t="s">
        <v>1111</v>
      </c>
      <c r="D175" s="799"/>
      <c r="E175" s="804" t="s">
        <v>2104</v>
      </c>
      <c r="F175" s="890">
        <v>292.15614231000001</v>
      </c>
      <c r="G175" s="796" t="s">
        <v>2105</v>
      </c>
    </row>
    <row r="176" spans="1:7" s="797" customFormat="1" ht="24">
      <c r="A176" s="803"/>
      <c r="B176" s="801" t="s">
        <v>667</v>
      </c>
      <c r="C176" s="801" t="s">
        <v>1111</v>
      </c>
      <c r="D176" s="802" t="s">
        <v>2196</v>
      </c>
      <c r="E176" s="798" t="s">
        <v>2373</v>
      </c>
      <c r="F176" s="892">
        <v>292.15614231000001</v>
      </c>
      <c r="G176" s="798" t="s">
        <v>2374</v>
      </c>
    </row>
    <row r="177" spans="1:7" s="797" customFormat="1" ht="12">
      <c r="A177" s="799"/>
      <c r="B177" s="799"/>
      <c r="C177" s="800" t="s">
        <v>263</v>
      </c>
      <c r="D177" s="799"/>
      <c r="E177" s="796" t="s">
        <v>3053</v>
      </c>
      <c r="F177" s="890">
        <v>71587.927722289998</v>
      </c>
      <c r="G177" s="796" t="s">
        <v>238</v>
      </c>
    </row>
    <row r="178" spans="1:7" s="797" customFormat="1" ht="12">
      <c r="A178" s="803"/>
      <c r="B178" s="803"/>
      <c r="C178" s="801" t="s">
        <v>263</v>
      </c>
      <c r="D178" s="802" t="s">
        <v>1576</v>
      </c>
      <c r="E178" s="798" t="s">
        <v>2375</v>
      </c>
      <c r="F178" s="892">
        <v>71587.927722289998</v>
      </c>
      <c r="G178" s="798" t="s">
        <v>2376</v>
      </c>
    </row>
    <row r="179" spans="1:7" s="797" customFormat="1" ht="12">
      <c r="A179" s="803"/>
      <c r="B179" s="803"/>
      <c r="C179" s="803"/>
      <c r="D179" s="802" t="s">
        <v>2196</v>
      </c>
      <c r="E179" s="798" t="s">
        <v>3054</v>
      </c>
      <c r="F179" s="892">
        <v>0</v>
      </c>
      <c r="G179" s="798" t="s">
        <v>3055</v>
      </c>
    </row>
    <row r="180" spans="1:7" s="797" customFormat="1" ht="12">
      <c r="A180" s="799"/>
      <c r="B180" s="799"/>
      <c r="C180" s="800" t="s">
        <v>1238</v>
      </c>
      <c r="D180" s="799"/>
      <c r="E180" s="796" t="s">
        <v>3056</v>
      </c>
      <c r="F180" s="890">
        <v>5695.1563670699998</v>
      </c>
      <c r="G180" s="796" t="s">
        <v>767</v>
      </c>
    </row>
    <row r="181" spans="1:7" s="797" customFormat="1" ht="12">
      <c r="A181" s="803"/>
      <c r="B181" s="803"/>
      <c r="C181" s="801" t="s">
        <v>1238</v>
      </c>
      <c r="D181" s="802" t="s">
        <v>1576</v>
      </c>
      <c r="E181" s="798" t="s">
        <v>2377</v>
      </c>
      <c r="F181" s="892">
        <v>5073.40727367</v>
      </c>
      <c r="G181" s="798" t="s">
        <v>2378</v>
      </c>
    </row>
    <row r="182" spans="1:7" s="797" customFormat="1" ht="12">
      <c r="A182" s="803"/>
      <c r="B182" s="803"/>
      <c r="C182" s="803"/>
      <c r="D182" s="802" t="s">
        <v>2196</v>
      </c>
      <c r="E182" s="798" t="s">
        <v>3057</v>
      </c>
      <c r="F182" s="892">
        <v>621.74909339999999</v>
      </c>
      <c r="G182" s="798" t="s">
        <v>3058</v>
      </c>
    </row>
    <row r="183" spans="1:7" s="797" customFormat="1" ht="12">
      <c r="A183" s="799"/>
      <c r="B183" s="800" t="s">
        <v>484</v>
      </c>
      <c r="C183" s="799"/>
      <c r="D183" s="799"/>
      <c r="E183" s="796" t="s">
        <v>2379</v>
      </c>
      <c r="F183" s="890">
        <v>13162.76011408</v>
      </c>
      <c r="G183" s="796" t="s">
        <v>2380</v>
      </c>
    </row>
    <row r="184" spans="1:7" s="797" customFormat="1" ht="12">
      <c r="A184" s="799"/>
      <c r="B184" s="799"/>
      <c r="C184" s="800" t="s">
        <v>1225</v>
      </c>
      <c r="D184" s="799"/>
      <c r="E184" s="796" t="s">
        <v>3038</v>
      </c>
      <c r="F184" s="890">
        <v>13162.76011408</v>
      </c>
      <c r="G184" s="796" t="s">
        <v>131</v>
      </c>
    </row>
    <row r="185" spans="1:7" s="797" customFormat="1" ht="12">
      <c r="A185" s="803"/>
      <c r="B185" s="801" t="s">
        <v>484</v>
      </c>
      <c r="C185" s="801" t="s">
        <v>1225</v>
      </c>
      <c r="D185" s="802" t="s">
        <v>2381</v>
      </c>
      <c r="E185" s="798" t="s">
        <v>2382</v>
      </c>
      <c r="F185" s="892">
        <v>13162.76011408</v>
      </c>
      <c r="G185" s="798" t="s">
        <v>2383</v>
      </c>
    </row>
    <row r="186" spans="1:7" s="797" customFormat="1" ht="12">
      <c r="A186" s="799"/>
      <c r="B186" s="800" t="s">
        <v>410</v>
      </c>
      <c r="C186" s="799"/>
      <c r="D186" s="799"/>
      <c r="E186" s="796" t="s">
        <v>2384</v>
      </c>
      <c r="F186" s="890">
        <v>3351.27341871</v>
      </c>
      <c r="G186" s="796" t="s">
        <v>2385</v>
      </c>
    </row>
    <row r="187" spans="1:7" s="797" customFormat="1" ht="12">
      <c r="A187" s="799"/>
      <c r="B187" s="799"/>
      <c r="C187" s="800" t="s">
        <v>763</v>
      </c>
      <c r="D187" s="799"/>
      <c r="E187" s="796" t="s">
        <v>3048</v>
      </c>
      <c r="F187" s="890">
        <v>3351.27341871</v>
      </c>
      <c r="G187" s="796" t="s">
        <v>204</v>
      </c>
    </row>
    <row r="188" spans="1:7" s="797" customFormat="1" ht="12">
      <c r="A188" s="803"/>
      <c r="B188" s="801" t="s">
        <v>410</v>
      </c>
      <c r="C188" s="801" t="s">
        <v>763</v>
      </c>
      <c r="D188" s="802" t="s">
        <v>1576</v>
      </c>
      <c r="E188" s="798" t="s">
        <v>2832</v>
      </c>
      <c r="F188" s="892">
        <v>2247.1089504800002</v>
      </c>
      <c r="G188" s="798" t="s">
        <v>2386</v>
      </c>
    </row>
    <row r="189" spans="1:7" s="797" customFormat="1" ht="36">
      <c r="A189" s="803"/>
      <c r="B189" s="803"/>
      <c r="C189" s="803"/>
      <c r="D189" s="802" t="s">
        <v>2324</v>
      </c>
      <c r="E189" s="798" t="s">
        <v>2387</v>
      </c>
      <c r="F189" s="892">
        <v>0</v>
      </c>
      <c r="G189" s="798" t="s">
        <v>2388</v>
      </c>
    </row>
    <row r="190" spans="1:7" s="797" customFormat="1" ht="12">
      <c r="A190" s="803"/>
      <c r="B190" s="803"/>
      <c r="C190" s="803"/>
      <c r="D190" s="802" t="s">
        <v>2389</v>
      </c>
      <c r="E190" s="798" t="s">
        <v>2390</v>
      </c>
      <c r="F190" s="892">
        <v>1104.16446823</v>
      </c>
      <c r="G190" s="798" t="s">
        <v>2391</v>
      </c>
    </row>
    <row r="191" spans="1:7" s="797" customFormat="1" ht="12">
      <c r="A191" s="800" t="s">
        <v>671</v>
      </c>
      <c r="B191" s="799"/>
      <c r="C191" s="799"/>
      <c r="D191" s="799"/>
      <c r="E191" s="796" t="s">
        <v>93</v>
      </c>
      <c r="F191" s="890">
        <v>200966.47988786001</v>
      </c>
      <c r="G191" s="796" t="s">
        <v>230</v>
      </c>
    </row>
    <row r="192" spans="1:7" s="797" customFormat="1" ht="12">
      <c r="A192" s="799"/>
      <c r="B192" s="800" t="s">
        <v>505</v>
      </c>
      <c r="C192" s="799"/>
      <c r="D192" s="799"/>
      <c r="E192" s="796" t="s">
        <v>2392</v>
      </c>
      <c r="F192" s="890">
        <v>13195.530534719999</v>
      </c>
      <c r="G192" s="796" t="s">
        <v>2393</v>
      </c>
    </row>
    <row r="193" spans="1:7" s="797" customFormat="1" ht="12">
      <c r="A193" s="799"/>
      <c r="B193" s="799"/>
      <c r="C193" s="800" t="s">
        <v>1581</v>
      </c>
      <c r="D193" s="799"/>
      <c r="E193" s="796" t="s">
        <v>3029</v>
      </c>
      <c r="F193" s="890">
        <v>13195.530534719999</v>
      </c>
      <c r="G193" s="796" t="s">
        <v>2060</v>
      </c>
    </row>
    <row r="194" spans="1:7" s="797" customFormat="1" ht="12">
      <c r="A194" s="801" t="s">
        <v>671</v>
      </c>
      <c r="B194" s="801" t="s">
        <v>505</v>
      </c>
      <c r="C194" s="801" t="s">
        <v>1581</v>
      </c>
      <c r="D194" s="802" t="s">
        <v>2197</v>
      </c>
      <c r="E194" s="798" t="s">
        <v>2394</v>
      </c>
      <c r="F194" s="892">
        <v>13195.530534719999</v>
      </c>
      <c r="G194" s="798" t="s">
        <v>2395</v>
      </c>
    </row>
    <row r="195" spans="1:7" s="797" customFormat="1" ht="12">
      <c r="A195" s="799"/>
      <c r="B195" s="800" t="s">
        <v>185</v>
      </c>
      <c r="C195" s="799"/>
      <c r="D195" s="799"/>
      <c r="E195" s="796" t="s">
        <v>2396</v>
      </c>
      <c r="F195" s="890">
        <v>54333.764677879997</v>
      </c>
      <c r="G195" s="796" t="s">
        <v>2397</v>
      </c>
    </row>
    <row r="196" spans="1:7" s="797" customFormat="1" ht="12">
      <c r="A196" s="799"/>
      <c r="B196" s="799"/>
      <c r="C196" s="800" t="s">
        <v>1227</v>
      </c>
      <c r="D196" s="799"/>
      <c r="E196" s="796" t="s">
        <v>3024</v>
      </c>
      <c r="F196" s="890">
        <v>145.94943875999999</v>
      </c>
      <c r="G196" s="796" t="s">
        <v>406</v>
      </c>
    </row>
    <row r="197" spans="1:7" s="797" customFormat="1" ht="12">
      <c r="A197" s="803"/>
      <c r="B197" s="801" t="s">
        <v>185</v>
      </c>
      <c r="C197" s="801" t="s">
        <v>1227</v>
      </c>
      <c r="D197" s="802" t="s">
        <v>1577</v>
      </c>
      <c r="E197" s="798" t="s">
        <v>2398</v>
      </c>
      <c r="F197" s="892">
        <v>145.94943875999999</v>
      </c>
      <c r="G197" s="798" t="s">
        <v>2399</v>
      </c>
    </row>
    <row r="198" spans="1:7" s="797" customFormat="1" ht="12">
      <c r="A198" s="799"/>
      <c r="B198" s="799"/>
      <c r="C198" s="800" t="s">
        <v>1581</v>
      </c>
      <c r="D198" s="799"/>
      <c r="E198" s="796" t="s">
        <v>3029</v>
      </c>
      <c r="F198" s="890">
        <v>52502.24138757</v>
      </c>
      <c r="G198" s="796" t="s">
        <v>2060</v>
      </c>
    </row>
    <row r="199" spans="1:7" s="797" customFormat="1" ht="12">
      <c r="A199" s="803"/>
      <c r="B199" s="803"/>
      <c r="C199" s="801" t="s">
        <v>1581</v>
      </c>
      <c r="D199" s="802" t="s">
        <v>1578</v>
      </c>
      <c r="E199" s="798" t="s">
        <v>1014</v>
      </c>
      <c r="F199" s="892">
        <v>52502.24138757</v>
      </c>
      <c r="G199" s="798" t="s">
        <v>1015</v>
      </c>
    </row>
    <row r="200" spans="1:7" s="797" customFormat="1" ht="12">
      <c r="A200" s="799"/>
      <c r="B200" s="799"/>
      <c r="C200" s="800" t="s">
        <v>2729</v>
      </c>
      <c r="D200" s="799"/>
      <c r="E200" s="796" t="s">
        <v>3059</v>
      </c>
      <c r="F200" s="890">
        <v>1157.7444441800001</v>
      </c>
      <c r="G200" s="796" t="s">
        <v>2730</v>
      </c>
    </row>
    <row r="201" spans="1:7" s="797" customFormat="1" ht="12">
      <c r="A201" s="803"/>
      <c r="B201" s="803"/>
      <c r="C201" s="801" t="s">
        <v>2729</v>
      </c>
      <c r="D201" s="802" t="s">
        <v>1580</v>
      </c>
      <c r="E201" s="798" t="s">
        <v>2743</v>
      </c>
      <c r="F201" s="892">
        <v>1157.7444441800001</v>
      </c>
      <c r="G201" s="798" t="s">
        <v>2744</v>
      </c>
    </row>
    <row r="202" spans="1:7" s="797" customFormat="1" ht="12">
      <c r="A202" s="799"/>
      <c r="B202" s="799"/>
      <c r="C202" s="800" t="s">
        <v>2731</v>
      </c>
      <c r="D202" s="799"/>
      <c r="E202" s="796" t="s">
        <v>3042</v>
      </c>
      <c r="F202" s="890">
        <v>527.82940737000001</v>
      </c>
      <c r="G202" s="796" t="s">
        <v>2732</v>
      </c>
    </row>
    <row r="203" spans="1:7" s="797" customFormat="1" ht="12">
      <c r="A203" s="803"/>
      <c r="B203" s="803"/>
      <c r="C203" s="801" t="s">
        <v>2731</v>
      </c>
      <c r="D203" s="802" t="s">
        <v>1577</v>
      </c>
      <c r="E203" s="798" t="s">
        <v>2113</v>
      </c>
      <c r="F203" s="892">
        <v>527.82940737000001</v>
      </c>
      <c r="G203" s="798" t="s">
        <v>2114</v>
      </c>
    </row>
    <row r="204" spans="1:7" s="797" customFormat="1" ht="12">
      <c r="A204" s="799"/>
      <c r="B204" s="800" t="s">
        <v>457</v>
      </c>
      <c r="C204" s="799"/>
      <c r="D204" s="799"/>
      <c r="E204" s="796" t="s">
        <v>2401</v>
      </c>
      <c r="F204" s="890">
        <v>13605.953412749999</v>
      </c>
      <c r="G204" s="796" t="s">
        <v>2402</v>
      </c>
    </row>
    <row r="205" spans="1:7" s="797" customFormat="1" ht="12">
      <c r="A205" s="799"/>
      <c r="B205" s="799"/>
      <c r="C205" s="800" t="s">
        <v>1227</v>
      </c>
      <c r="D205" s="799"/>
      <c r="E205" s="796" t="s">
        <v>3024</v>
      </c>
      <c r="F205" s="890">
        <v>417.87303075</v>
      </c>
      <c r="G205" s="796" t="s">
        <v>406</v>
      </c>
    </row>
    <row r="206" spans="1:7" s="797" customFormat="1" ht="24">
      <c r="A206" s="803"/>
      <c r="B206" s="801" t="s">
        <v>457</v>
      </c>
      <c r="C206" s="801" t="s">
        <v>1227</v>
      </c>
      <c r="D206" s="802" t="s">
        <v>2208</v>
      </c>
      <c r="E206" s="798" t="s">
        <v>2403</v>
      </c>
      <c r="F206" s="892">
        <v>417.87303075</v>
      </c>
      <c r="G206" s="798" t="s">
        <v>2404</v>
      </c>
    </row>
    <row r="207" spans="1:7" s="797" customFormat="1" ht="12">
      <c r="A207" s="799"/>
      <c r="B207" s="799"/>
      <c r="C207" s="800" t="s">
        <v>1581</v>
      </c>
      <c r="D207" s="799"/>
      <c r="E207" s="796" t="s">
        <v>3029</v>
      </c>
      <c r="F207" s="890">
        <v>11574.180646000001</v>
      </c>
      <c r="G207" s="796" t="s">
        <v>2060</v>
      </c>
    </row>
    <row r="208" spans="1:7" s="797" customFormat="1" ht="12">
      <c r="A208" s="803"/>
      <c r="B208" s="803"/>
      <c r="C208" s="801" t="s">
        <v>1581</v>
      </c>
      <c r="D208" s="802" t="s">
        <v>2267</v>
      </c>
      <c r="E208" s="798" t="s">
        <v>2405</v>
      </c>
      <c r="F208" s="892">
        <v>11574.180646000001</v>
      </c>
      <c r="G208" s="798" t="s">
        <v>2406</v>
      </c>
    </row>
    <row r="209" spans="1:7" s="797" customFormat="1" ht="12">
      <c r="A209" s="799"/>
      <c r="B209" s="799"/>
      <c r="C209" s="800" t="s">
        <v>1129</v>
      </c>
      <c r="D209" s="799"/>
      <c r="E209" s="796" t="s">
        <v>3030</v>
      </c>
      <c r="F209" s="890">
        <v>990.09500000000003</v>
      </c>
      <c r="G209" s="796" t="s">
        <v>1130</v>
      </c>
    </row>
    <row r="210" spans="1:7" s="797" customFormat="1" ht="36">
      <c r="A210" s="803"/>
      <c r="B210" s="803"/>
      <c r="C210" s="801" t="s">
        <v>1129</v>
      </c>
      <c r="D210" s="802" t="s">
        <v>3060</v>
      </c>
      <c r="E210" s="798" t="s">
        <v>3061</v>
      </c>
      <c r="F210" s="892">
        <v>990.09500000000003</v>
      </c>
      <c r="G210" s="798" t="s">
        <v>3062</v>
      </c>
    </row>
    <row r="211" spans="1:7" s="797" customFormat="1" ht="12">
      <c r="A211" s="799"/>
      <c r="B211" s="799"/>
      <c r="C211" s="800" t="s">
        <v>2731</v>
      </c>
      <c r="D211" s="799"/>
      <c r="E211" s="796" t="s">
        <v>3042</v>
      </c>
      <c r="F211" s="890">
        <v>623.80473600000005</v>
      </c>
      <c r="G211" s="796" t="s">
        <v>2732</v>
      </c>
    </row>
    <row r="212" spans="1:7" s="797" customFormat="1" ht="36">
      <c r="A212" s="803"/>
      <c r="B212" s="803"/>
      <c r="C212" s="801" t="s">
        <v>2731</v>
      </c>
      <c r="D212" s="802" t="s">
        <v>2267</v>
      </c>
      <c r="E212" s="798" t="s">
        <v>2407</v>
      </c>
      <c r="F212" s="892">
        <v>623.80473600000005</v>
      </c>
      <c r="G212" s="798" t="s">
        <v>2408</v>
      </c>
    </row>
    <row r="213" spans="1:7" s="797" customFormat="1" ht="12">
      <c r="A213" s="799"/>
      <c r="B213" s="800" t="s">
        <v>667</v>
      </c>
      <c r="C213" s="799"/>
      <c r="D213" s="799"/>
      <c r="E213" s="796" t="s">
        <v>2409</v>
      </c>
      <c r="F213" s="890">
        <v>119.02377229</v>
      </c>
      <c r="G213" s="796" t="s">
        <v>2410</v>
      </c>
    </row>
    <row r="214" spans="1:7" s="797" customFormat="1" ht="12">
      <c r="A214" s="799"/>
      <c r="B214" s="799"/>
      <c r="C214" s="800" t="s">
        <v>1044</v>
      </c>
      <c r="D214" s="799"/>
      <c r="E214" s="796" t="s">
        <v>1045</v>
      </c>
      <c r="F214" s="890">
        <v>108.74003965</v>
      </c>
      <c r="G214" s="796" t="s">
        <v>1046</v>
      </c>
    </row>
    <row r="215" spans="1:7" s="797" customFormat="1" ht="24">
      <c r="A215" s="803"/>
      <c r="B215" s="801" t="s">
        <v>667</v>
      </c>
      <c r="C215" s="801" t="s">
        <v>1044</v>
      </c>
      <c r="D215" s="802" t="s">
        <v>2196</v>
      </c>
      <c r="E215" s="798" t="s">
        <v>2424</v>
      </c>
      <c r="F215" s="892">
        <v>108.74003965</v>
      </c>
      <c r="G215" s="798" t="s">
        <v>2425</v>
      </c>
    </row>
    <row r="216" spans="1:7" s="797" customFormat="1" ht="12">
      <c r="A216" s="799"/>
      <c r="B216" s="799"/>
      <c r="C216" s="800" t="s">
        <v>763</v>
      </c>
      <c r="D216" s="799"/>
      <c r="E216" s="796" t="s">
        <v>3048</v>
      </c>
      <c r="F216" s="890">
        <v>0</v>
      </c>
      <c r="G216" s="796" t="s">
        <v>204</v>
      </c>
    </row>
    <row r="217" spans="1:7" s="797" customFormat="1" ht="12">
      <c r="A217" s="803"/>
      <c r="B217" s="803"/>
      <c r="C217" s="801" t="s">
        <v>763</v>
      </c>
      <c r="D217" s="802" t="s">
        <v>2411</v>
      </c>
      <c r="E217" s="798" t="s">
        <v>2412</v>
      </c>
      <c r="F217" s="892">
        <v>0</v>
      </c>
      <c r="G217" s="798" t="s">
        <v>2413</v>
      </c>
    </row>
    <row r="218" spans="1:7" s="797" customFormat="1" ht="12">
      <c r="A218" s="799"/>
      <c r="B218" s="799"/>
      <c r="C218" s="800" t="s">
        <v>1581</v>
      </c>
      <c r="D218" s="799"/>
      <c r="E218" s="796" t="s">
        <v>3029</v>
      </c>
      <c r="F218" s="890">
        <v>10.28373264</v>
      </c>
      <c r="G218" s="796" t="s">
        <v>2060</v>
      </c>
    </row>
    <row r="219" spans="1:7" s="797" customFormat="1" ht="24">
      <c r="A219" s="803"/>
      <c r="B219" s="803"/>
      <c r="C219" s="801" t="s">
        <v>1581</v>
      </c>
      <c r="D219" s="802" t="s">
        <v>2198</v>
      </c>
      <c r="E219" s="798" t="s">
        <v>2414</v>
      </c>
      <c r="F219" s="892">
        <v>9.5735116399999995</v>
      </c>
      <c r="G219" s="798" t="s">
        <v>2415</v>
      </c>
    </row>
    <row r="220" spans="1:7" s="797" customFormat="1" ht="12">
      <c r="A220" s="803"/>
      <c r="B220" s="803"/>
      <c r="C220" s="803"/>
      <c r="D220" s="802" t="s">
        <v>2206</v>
      </c>
      <c r="E220" s="798" t="s">
        <v>2416</v>
      </c>
      <c r="F220" s="892">
        <v>0.71022099999999999</v>
      </c>
      <c r="G220" s="798" t="s">
        <v>2417</v>
      </c>
    </row>
    <row r="221" spans="1:7" s="797" customFormat="1" ht="24">
      <c r="A221" s="803"/>
      <c r="B221" s="803"/>
      <c r="C221" s="803"/>
      <c r="D221" s="802" t="s">
        <v>2358</v>
      </c>
      <c r="E221" s="798" t="s">
        <v>2418</v>
      </c>
      <c r="F221" s="892">
        <v>0</v>
      </c>
      <c r="G221" s="798" t="s">
        <v>2419</v>
      </c>
    </row>
    <row r="222" spans="1:7" s="797" customFormat="1" ht="12">
      <c r="A222" s="799"/>
      <c r="B222" s="799"/>
      <c r="C222" s="800" t="s">
        <v>1129</v>
      </c>
      <c r="D222" s="799"/>
      <c r="E222" s="796" t="s">
        <v>3030</v>
      </c>
      <c r="F222" s="890">
        <v>0</v>
      </c>
      <c r="G222" s="796" t="s">
        <v>1130</v>
      </c>
    </row>
    <row r="223" spans="1:7" s="797" customFormat="1" ht="24">
      <c r="A223" s="803"/>
      <c r="B223" s="803"/>
      <c r="C223" s="801" t="s">
        <v>1129</v>
      </c>
      <c r="D223" s="802" t="s">
        <v>1577</v>
      </c>
      <c r="E223" s="798" t="s">
        <v>2420</v>
      </c>
      <c r="F223" s="892">
        <v>0</v>
      </c>
      <c r="G223" s="798" t="s">
        <v>2421</v>
      </c>
    </row>
    <row r="224" spans="1:7" s="797" customFormat="1" ht="12">
      <c r="A224" s="799"/>
      <c r="B224" s="799"/>
      <c r="C224" s="800" t="s">
        <v>1231</v>
      </c>
      <c r="D224" s="799"/>
      <c r="E224" s="796" t="s">
        <v>3021</v>
      </c>
      <c r="F224" s="890">
        <v>0</v>
      </c>
      <c r="G224" s="796" t="s">
        <v>765</v>
      </c>
    </row>
    <row r="225" spans="1:7" s="797" customFormat="1" ht="12">
      <c r="A225" s="803"/>
      <c r="B225" s="803"/>
      <c r="C225" s="801" t="s">
        <v>1231</v>
      </c>
      <c r="D225" s="802" t="s">
        <v>1535</v>
      </c>
      <c r="E225" s="798" t="s">
        <v>2422</v>
      </c>
      <c r="F225" s="892">
        <v>0</v>
      </c>
      <c r="G225" s="798" t="s">
        <v>2423</v>
      </c>
    </row>
    <row r="226" spans="1:7" s="797" customFormat="1" ht="12">
      <c r="A226" s="799"/>
      <c r="B226" s="799"/>
      <c r="C226" s="800" t="s">
        <v>1554</v>
      </c>
      <c r="D226" s="799"/>
      <c r="E226" s="796" t="s">
        <v>3037</v>
      </c>
      <c r="F226" s="890">
        <v>0</v>
      </c>
      <c r="G226" s="796" t="s">
        <v>1555</v>
      </c>
    </row>
    <row r="227" spans="1:7" s="797" customFormat="1" ht="12">
      <c r="A227" s="803"/>
      <c r="B227" s="803"/>
      <c r="C227" s="801" t="s">
        <v>1554</v>
      </c>
      <c r="D227" s="802" t="s">
        <v>2196</v>
      </c>
      <c r="E227" s="798" t="s">
        <v>2426</v>
      </c>
      <c r="F227" s="892">
        <v>0</v>
      </c>
      <c r="G227" s="798" t="s">
        <v>2427</v>
      </c>
    </row>
    <row r="228" spans="1:7" s="797" customFormat="1" ht="24">
      <c r="A228" s="803"/>
      <c r="B228" s="803"/>
      <c r="C228" s="803"/>
      <c r="D228" s="802" t="s">
        <v>2243</v>
      </c>
      <c r="E228" s="798" t="s">
        <v>2428</v>
      </c>
      <c r="F228" s="892">
        <v>0</v>
      </c>
      <c r="G228" s="798" t="s">
        <v>2429</v>
      </c>
    </row>
    <row r="229" spans="1:7" s="797" customFormat="1" ht="12">
      <c r="A229" s="799"/>
      <c r="B229" s="800" t="s">
        <v>484</v>
      </c>
      <c r="C229" s="799"/>
      <c r="D229" s="799"/>
      <c r="E229" s="796" t="s">
        <v>2430</v>
      </c>
      <c r="F229" s="890">
        <v>107928.95491432</v>
      </c>
      <c r="G229" s="796" t="s">
        <v>2431</v>
      </c>
    </row>
    <row r="230" spans="1:7" s="797" customFormat="1" ht="12">
      <c r="A230" s="799"/>
      <c r="B230" s="799"/>
      <c r="C230" s="800" t="s">
        <v>1227</v>
      </c>
      <c r="D230" s="799"/>
      <c r="E230" s="796" t="s">
        <v>3024</v>
      </c>
      <c r="F230" s="890">
        <v>3464.9012152599998</v>
      </c>
      <c r="G230" s="796" t="s">
        <v>406</v>
      </c>
    </row>
    <row r="231" spans="1:7" s="797" customFormat="1" ht="12">
      <c r="A231" s="803"/>
      <c r="B231" s="801" t="s">
        <v>484</v>
      </c>
      <c r="C231" s="801" t="s">
        <v>1227</v>
      </c>
      <c r="D231" s="802" t="s">
        <v>2432</v>
      </c>
      <c r="E231" s="798" t="s">
        <v>2433</v>
      </c>
      <c r="F231" s="892">
        <v>3464.9012152599998</v>
      </c>
      <c r="G231" s="798" t="s">
        <v>2434</v>
      </c>
    </row>
    <row r="232" spans="1:7" s="797" customFormat="1" ht="12">
      <c r="A232" s="799"/>
      <c r="B232" s="799"/>
      <c r="C232" s="800" t="s">
        <v>1129</v>
      </c>
      <c r="D232" s="799"/>
      <c r="E232" s="796" t="s">
        <v>3030</v>
      </c>
      <c r="F232" s="890">
        <v>12314.41961411</v>
      </c>
      <c r="G232" s="796" t="s">
        <v>1130</v>
      </c>
    </row>
    <row r="233" spans="1:7" s="797" customFormat="1" ht="24">
      <c r="A233" s="803"/>
      <c r="B233" s="803"/>
      <c r="C233" s="801" t="s">
        <v>1129</v>
      </c>
      <c r="D233" s="802" t="s">
        <v>2267</v>
      </c>
      <c r="E233" s="798" t="s">
        <v>2435</v>
      </c>
      <c r="F233" s="892">
        <v>12314.41961411</v>
      </c>
      <c r="G233" s="798" t="s">
        <v>2436</v>
      </c>
    </row>
    <row r="234" spans="1:7" s="797" customFormat="1" ht="12">
      <c r="A234" s="799"/>
      <c r="B234" s="799"/>
      <c r="C234" s="800" t="s">
        <v>1579</v>
      </c>
      <c r="D234" s="799"/>
      <c r="E234" s="796" t="s">
        <v>3031</v>
      </c>
      <c r="F234" s="890">
        <v>91727.887662640002</v>
      </c>
      <c r="G234" s="796" t="s">
        <v>2061</v>
      </c>
    </row>
    <row r="235" spans="1:7" s="797" customFormat="1" ht="12">
      <c r="A235" s="803"/>
      <c r="B235" s="803"/>
      <c r="C235" s="801" t="s">
        <v>1579</v>
      </c>
      <c r="D235" s="802" t="s">
        <v>1226</v>
      </c>
      <c r="E235" s="798" t="s">
        <v>2437</v>
      </c>
      <c r="F235" s="892">
        <v>91727.887662640002</v>
      </c>
      <c r="G235" s="798" t="s">
        <v>2438</v>
      </c>
    </row>
    <row r="236" spans="1:7" s="797" customFormat="1" ht="12">
      <c r="A236" s="799"/>
      <c r="B236" s="799"/>
      <c r="C236" s="800" t="s">
        <v>1236</v>
      </c>
      <c r="D236" s="799"/>
      <c r="E236" s="796" t="s">
        <v>3052</v>
      </c>
      <c r="F236" s="890">
        <v>421.74642231000001</v>
      </c>
      <c r="G236" s="796" t="s">
        <v>251</v>
      </c>
    </row>
    <row r="237" spans="1:7" s="797" customFormat="1" ht="24">
      <c r="A237" s="803"/>
      <c r="B237" s="803"/>
      <c r="C237" s="801" t="s">
        <v>1236</v>
      </c>
      <c r="D237" s="802" t="s">
        <v>2439</v>
      </c>
      <c r="E237" s="798" t="s">
        <v>2833</v>
      </c>
      <c r="F237" s="892">
        <v>421.74642231000001</v>
      </c>
      <c r="G237" s="798" t="s">
        <v>2440</v>
      </c>
    </row>
    <row r="238" spans="1:7" s="797" customFormat="1" ht="12">
      <c r="A238" s="799"/>
      <c r="B238" s="800" t="s">
        <v>410</v>
      </c>
      <c r="C238" s="799"/>
      <c r="D238" s="799"/>
      <c r="E238" s="796" t="s">
        <v>2441</v>
      </c>
      <c r="F238" s="890">
        <v>11783.2525759</v>
      </c>
      <c r="G238" s="796" t="s">
        <v>2442</v>
      </c>
    </row>
    <row r="239" spans="1:7" s="797" customFormat="1" ht="12">
      <c r="A239" s="799"/>
      <c r="B239" s="799"/>
      <c r="C239" s="800" t="s">
        <v>1225</v>
      </c>
      <c r="D239" s="799"/>
      <c r="E239" s="796" t="s">
        <v>3038</v>
      </c>
      <c r="F239" s="890">
        <v>2087.9373365500001</v>
      </c>
      <c r="G239" s="796" t="s">
        <v>131</v>
      </c>
    </row>
    <row r="240" spans="1:7" s="797" customFormat="1" ht="24">
      <c r="A240" s="803"/>
      <c r="B240" s="801" t="s">
        <v>410</v>
      </c>
      <c r="C240" s="801" t="s">
        <v>1225</v>
      </c>
      <c r="D240" s="802" t="s">
        <v>2443</v>
      </c>
      <c r="E240" s="798" t="s">
        <v>2444</v>
      </c>
      <c r="F240" s="892">
        <v>2087.9373365500001</v>
      </c>
      <c r="G240" s="798" t="s">
        <v>2445</v>
      </c>
    </row>
    <row r="241" spans="1:7" s="797" customFormat="1" ht="12">
      <c r="A241" s="799"/>
      <c r="B241" s="799"/>
      <c r="C241" s="800" t="s">
        <v>1582</v>
      </c>
      <c r="D241" s="799"/>
      <c r="E241" s="796" t="s">
        <v>3022</v>
      </c>
      <c r="F241" s="890">
        <v>237.8092839</v>
      </c>
      <c r="G241" s="796" t="s">
        <v>1657</v>
      </c>
    </row>
    <row r="242" spans="1:7" s="797" customFormat="1" ht="24">
      <c r="A242" s="803"/>
      <c r="B242" s="803"/>
      <c r="C242" s="801" t="s">
        <v>1582</v>
      </c>
      <c r="D242" s="802" t="s">
        <v>2197</v>
      </c>
      <c r="E242" s="798" t="s">
        <v>2446</v>
      </c>
      <c r="F242" s="892">
        <v>237.8092839</v>
      </c>
      <c r="G242" s="798" t="s">
        <v>2447</v>
      </c>
    </row>
    <row r="243" spans="1:7" s="797" customFormat="1" ht="12">
      <c r="A243" s="799"/>
      <c r="B243" s="799"/>
      <c r="C243" s="800" t="s">
        <v>1581</v>
      </c>
      <c r="D243" s="799"/>
      <c r="E243" s="796" t="s">
        <v>3029</v>
      </c>
      <c r="F243" s="890">
        <v>2886.9997219100001</v>
      </c>
      <c r="G243" s="796" t="s">
        <v>2060</v>
      </c>
    </row>
    <row r="244" spans="1:7" s="797" customFormat="1" ht="12">
      <c r="A244" s="803"/>
      <c r="B244" s="803"/>
      <c r="C244" s="801" t="s">
        <v>1581</v>
      </c>
      <c r="D244" s="802" t="s">
        <v>1576</v>
      </c>
      <c r="E244" s="798" t="s">
        <v>2062</v>
      </c>
      <c r="F244" s="892">
        <v>799.30072190999999</v>
      </c>
      <c r="G244" s="798" t="s">
        <v>2063</v>
      </c>
    </row>
    <row r="245" spans="1:7" s="797" customFormat="1" ht="12">
      <c r="A245" s="803"/>
      <c r="B245" s="803"/>
      <c r="C245" s="803"/>
      <c r="D245" s="802" t="s">
        <v>2448</v>
      </c>
      <c r="E245" s="798" t="s">
        <v>2449</v>
      </c>
      <c r="F245" s="892">
        <v>2087.6990000000001</v>
      </c>
      <c r="G245" s="798" t="s">
        <v>2450</v>
      </c>
    </row>
    <row r="246" spans="1:7" s="797" customFormat="1" ht="12">
      <c r="A246" s="799"/>
      <c r="B246" s="799"/>
      <c r="C246" s="800" t="s">
        <v>1579</v>
      </c>
      <c r="D246" s="799"/>
      <c r="E246" s="796" t="s">
        <v>3031</v>
      </c>
      <c r="F246" s="890">
        <v>2684.8884883999999</v>
      </c>
      <c r="G246" s="796" t="s">
        <v>2061</v>
      </c>
    </row>
    <row r="247" spans="1:7" s="797" customFormat="1" ht="24">
      <c r="A247" s="803"/>
      <c r="B247" s="803"/>
      <c r="C247" s="801" t="s">
        <v>1579</v>
      </c>
      <c r="D247" s="802" t="s">
        <v>1576</v>
      </c>
      <c r="E247" s="798" t="s">
        <v>2115</v>
      </c>
      <c r="F247" s="892">
        <v>2684.8884883999999</v>
      </c>
      <c r="G247" s="798" t="s">
        <v>2064</v>
      </c>
    </row>
    <row r="248" spans="1:7" s="797" customFormat="1" ht="12">
      <c r="A248" s="803"/>
      <c r="B248" s="803"/>
      <c r="C248" s="803"/>
      <c r="D248" s="802" t="s">
        <v>2452</v>
      </c>
      <c r="E248" s="798" t="s">
        <v>2453</v>
      </c>
      <c r="F248" s="892">
        <v>0</v>
      </c>
      <c r="G248" s="798" t="s">
        <v>2454</v>
      </c>
    </row>
    <row r="249" spans="1:7" s="797" customFormat="1" ht="24">
      <c r="A249" s="803"/>
      <c r="B249" s="803"/>
      <c r="C249" s="803"/>
      <c r="D249" s="802" t="s">
        <v>2455</v>
      </c>
      <c r="E249" s="798" t="s">
        <v>2456</v>
      </c>
      <c r="F249" s="892">
        <v>0</v>
      </c>
      <c r="G249" s="798" t="s">
        <v>2457</v>
      </c>
    </row>
    <row r="250" spans="1:7" s="797" customFormat="1" ht="12">
      <c r="A250" s="799"/>
      <c r="B250" s="799"/>
      <c r="C250" s="800" t="s">
        <v>2729</v>
      </c>
      <c r="D250" s="799"/>
      <c r="E250" s="796" t="s">
        <v>3059</v>
      </c>
      <c r="F250" s="890">
        <v>705.6404612</v>
      </c>
      <c r="G250" s="796" t="s">
        <v>2730</v>
      </c>
    </row>
    <row r="251" spans="1:7" s="797" customFormat="1" ht="24">
      <c r="A251" s="803"/>
      <c r="B251" s="803"/>
      <c r="C251" s="801" t="s">
        <v>2729</v>
      </c>
      <c r="D251" s="802" t="s">
        <v>2461</v>
      </c>
      <c r="E251" s="798" t="s">
        <v>2462</v>
      </c>
      <c r="F251" s="892">
        <v>705.6404612</v>
      </c>
      <c r="G251" s="798" t="s">
        <v>2463</v>
      </c>
    </row>
    <row r="252" spans="1:7" s="797" customFormat="1" ht="12">
      <c r="A252" s="799"/>
      <c r="B252" s="799"/>
      <c r="C252" s="800" t="s">
        <v>2731</v>
      </c>
      <c r="D252" s="799"/>
      <c r="E252" s="796" t="s">
        <v>3042</v>
      </c>
      <c r="F252" s="890">
        <v>3179.9772839399998</v>
      </c>
      <c r="G252" s="796" t="s">
        <v>2732</v>
      </c>
    </row>
    <row r="253" spans="1:7" s="797" customFormat="1" ht="12">
      <c r="A253" s="803"/>
      <c r="B253" s="803"/>
      <c r="C253" s="801" t="s">
        <v>2731</v>
      </c>
      <c r="D253" s="802" t="s">
        <v>2458</v>
      </c>
      <c r="E253" s="798" t="s">
        <v>2459</v>
      </c>
      <c r="F253" s="892">
        <v>3179.9772839399998</v>
      </c>
      <c r="G253" s="798" t="s">
        <v>2460</v>
      </c>
    </row>
    <row r="254" spans="1:7" s="797" customFormat="1" ht="12">
      <c r="A254" s="800" t="s">
        <v>675</v>
      </c>
      <c r="B254" s="799"/>
      <c r="C254" s="799"/>
      <c r="D254" s="799"/>
      <c r="E254" s="796" t="s">
        <v>377</v>
      </c>
      <c r="F254" s="890">
        <v>363392.64345040999</v>
      </c>
      <c r="G254" s="796" t="s">
        <v>456</v>
      </c>
    </row>
    <row r="255" spans="1:7" s="797" customFormat="1" ht="12">
      <c r="A255" s="799"/>
      <c r="B255" s="800" t="s">
        <v>505</v>
      </c>
      <c r="C255" s="799"/>
      <c r="D255" s="799"/>
      <c r="E255" s="796" t="s">
        <v>2464</v>
      </c>
      <c r="F255" s="890">
        <v>1327.0359490000001</v>
      </c>
      <c r="G255" s="796" t="s">
        <v>2465</v>
      </c>
    </row>
    <row r="256" spans="1:7" s="797" customFormat="1" ht="12">
      <c r="A256" s="799"/>
      <c r="B256" s="799"/>
      <c r="C256" s="800" t="s">
        <v>1227</v>
      </c>
      <c r="D256" s="799"/>
      <c r="E256" s="796" t="s">
        <v>3024</v>
      </c>
      <c r="F256" s="890">
        <v>1327.0359490000001</v>
      </c>
      <c r="G256" s="796" t="s">
        <v>406</v>
      </c>
    </row>
    <row r="257" spans="1:7" s="797" customFormat="1" ht="12">
      <c r="A257" s="801" t="s">
        <v>675</v>
      </c>
      <c r="B257" s="801" t="s">
        <v>505</v>
      </c>
      <c r="C257" s="801" t="s">
        <v>1227</v>
      </c>
      <c r="D257" s="802" t="s">
        <v>2206</v>
      </c>
      <c r="E257" s="798" t="s">
        <v>2466</v>
      </c>
      <c r="F257" s="892">
        <v>1327.0359490000001</v>
      </c>
      <c r="G257" s="798" t="s">
        <v>2467</v>
      </c>
    </row>
    <row r="258" spans="1:7" s="797" customFormat="1" ht="12">
      <c r="A258" s="799"/>
      <c r="B258" s="800" t="s">
        <v>185</v>
      </c>
      <c r="C258" s="799"/>
      <c r="D258" s="799"/>
      <c r="E258" s="796" t="s">
        <v>2468</v>
      </c>
      <c r="F258" s="890">
        <v>352918.0163513</v>
      </c>
      <c r="G258" s="796" t="s">
        <v>2469</v>
      </c>
    </row>
    <row r="259" spans="1:7" s="797" customFormat="1" ht="12">
      <c r="A259" s="799"/>
      <c r="B259" s="799"/>
      <c r="C259" s="800" t="s">
        <v>1581</v>
      </c>
      <c r="D259" s="799"/>
      <c r="E259" s="796" t="s">
        <v>3029</v>
      </c>
      <c r="F259" s="890">
        <v>87.117115929999997</v>
      </c>
      <c r="G259" s="796" t="s">
        <v>2060</v>
      </c>
    </row>
    <row r="260" spans="1:7" s="797" customFormat="1" ht="12">
      <c r="A260" s="803"/>
      <c r="B260" s="801" t="s">
        <v>185</v>
      </c>
      <c r="C260" s="801" t="s">
        <v>1581</v>
      </c>
      <c r="D260" s="802" t="s">
        <v>2277</v>
      </c>
      <c r="E260" s="798" t="s">
        <v>2470</v>
      </c>
      <c r="F260" s="892">
        <v>87.117115929999997</v>
      </c>
      <c r="G260" s="798" t="s">
        <v>2471</v>
      </c>
    </row>
    <row r="261" spans="1:7" s="797" customFormat="1" ht="12">
      <c r="A261" s="799"/>
      <c r="B261" s="799"/>
      <c r="C261" s="800" t="s">
        <v>1129</v>
      </c>
      <c r="D261" s="799"/>
      <c r="E261" s="796" t="s">
        <v>3030</v>
      </c>
      <c r="F261" s="890">
        <v>346783.89932228997</v>
      </c>
      <c r="G261" s="796" t="s">
        <v>1130</v>
      </c>
    </row>
    <row r="262" spans="1:7" s="797" customFormat="1" ht="12">
      <c r="A262" s="803"/>
      <c r="B262" s="803"/>
      <c r="C262" s="801" t="s">
        <v>1129</v>
      </c>
      <c r="D262" s="802" t="s">
        <v>2196</v>
      </c>
      <c r="E262" s="798" t="s">
        <v>2834</v>
      </c>
      <c r="F262" s="892">
        <v>339000</v>
      </c>
      <c r="G262" s="798" t="s">
        <v>2835</v>
      </c>
    </row>
    <row r="263" spans="1:7" s="797" customFormat="1" ht="24">
      <c r="A263" s="803"/>
      <c r="B263" s="803"/>
      <c r="C263" s="803"/>
      <c r="D263" s="802" t="s">
        <v>2472</v>
      </c>
      <c r="E263" s="798" t="s">
        <v>3063</v>
      </c>
      <c r="F263" s="892">
        <v>889.33220717999995</v>
      </c>
      <c r="G263" s="798" t="s">
        <v>2473</v>
      </c>
    </row>
    <row r="264" spans="1:7" s="797" customFormat="1" ht="12">
      <c r="A264" s="803"/>
      <c r="B264" s="803"/>
      <c r="C264" s="803"/>
      <c r="D264" s="802" t="s">
        <v>1243</v>
      </c>
      <c r="E264" s="798" t="s">
        <v>1244</v>
      </c>
      <c r="F264" s="892">
        <v>4459.4167626500002</v>
      </c>
      <c r="G264" s="798" t="s">
        <v>1170</v>
      </c>
    </row>
    <row r="265" spans="1:7" s="797" customFormat="1" ht="12">
      <c r="A265" s="803"/>
      <c r="B265" s="803"/>
      <c r="C265" s="803"/>
      <c r="D265" s="802" t="s">
        <v>1112</v>
      </c>
      <c r="E265" s="798" t="s">
        <v>1171</v>
      </c>
      <c r="F265" s="892">
        <v>2239.1903524600002</v>
      </c>
      <c r="G265" s="798" t="s">
        <v>1172</v>
      </c>
    </row>
    <row r="266" spans="1:7" s="797" customFormat="1" ht="36">
      <c r="A266" s="803"/>
      <c r="B266" s="803"/>
      <c r="C266" s="803"/>
      <c r="D266" s="802" t="s">
        <v>3064</v>
      </c>
      <c r="E266" s="798" t="s">
        <v>3065</v>
      </c>
      <c r="F266" s="892">
        <v>195.96</v>
      </c>
      <c r="G266" s="798" t="s">
        <v>3066</v>
      </c>
    </row>
    <row r="267" spans="1:7" s="797" customFormat="1" ht="12">
      <c r="A267" s="799"/>
      <c r="B267" s="799"/>
      <c r="C267" s="800" t="s">
        <v>1241</v>
      </c>
      <c r="D267" s="799"/>
      <c r="E267" s="796" t="s">
        <v>768</v>
      </c>
      <c r="F267" s="890">
        <v>6046.9999130799997</v>
      </c>
      <c r="G267" s="796" t="s">
        <v>1242</v>
      </c>
    </row>
    <row r="268" spans="1:7" s="797" customFormat="1" ht="24">
      <c r="A268" s="803"/>
      <c r="B268" s="803"/>
      <c r="C268" s="801" t="s">
        <v>1241</v>
      </c>
      <c r="D268" s="802" t="s">
        <v>2290</v>
      </c>
      <c r="E268" s="798" t="s">
        <v>2474</v>
      </c>
      <c r="F268" s="892">
        <v>6046.9999130799997</v>
      </c>
      <c r="G268" s="798" t="s">
        <v>2475</v>
      </c>
    </row>
    <row r="269" spans="1:7" s="797" customFormat="1" ht="12">
      <c r="A269" s="799"/>
      <c r="B269" s="800" t="s">
        <v>410</v>
      </c>
      <c r="C269" s="799"/>
      <c r="D269" s="799"/>
      <c r="E269" s="796" t="s">
        <v>2476</v>
      </c>
      <c r="F269" s="890">
        <v>9147.5911501099999</v>
      </c>
      <c r="G269" s="796" t="s">
        <v>2477</v>
      </c>
    </row>
    <row r="270" spans="1:7" s="797" customFormat="1" ht="12">
      <c r="A270" s="799"/>
      <c r="B270" s="799"/>
      <c r="C270" s="800" t="s">
        <v>1225</v>
      </c>
      <c r="D270" s="799"/>
      <c r="E270" s="796" t="s">
        <v>3038</v>
      </c>
      <c r="F270" s="890">
        <v>1024.38126771</v>
      </c>
      <c r="G270" s="796" t="s">
        <v>131</v>
      </c>
    </row>
    <row r="271" spans="1:7" s="797" customFormat="1" ht="24">
      <c r="A271" s="803"/>
      <c r="B271" s="801" t="s">
        <v>410</v>
      </c>
      <c r="C271" s="801" t="s">
        <v>1225</v>
      </c>
      <c r="D271" s="802" t="s">
        <v>2478</v>
      </c>
      <c r="E271" s="798" t="s">
        <v>2479</v>
      </c>
      <c r="F271" s="892">
        <v>1024.38126771</v>
      </c>
      <c r="G271" s="798" t="s">
        <v>2480</v>
      </c>
    </row>
    <row r="272" spans="1:7" s="797" customFormat="1" ht="12">
      <c r="A272" s="799"/>
      <c r="B272" s="799"/>
      <c r="C272" s="800" t="s">
        <v>1582</v>
      </c>
      <c r="D272" s="799"/>
      <c r="E272" s="796" t="s">
        <v>3022</v>
      </c>
      <c r="F272" s="890">
        <v>344.84526800999998</v>
      </c>
      <c r="G272" s="796" t="s">
        <v>1657</v>
      </c>
    </row>
    <row r="273" spans="1:7" s="797" customFormat="1" ht="36">
      <c r="A273" s="803"/>
      <c r="B273" s="803"/>
      <c r="C273" s="801" t="s">
        <v>1582</v>
      </c>
      <c r="D273" s="802" t="s">
        <v>1578</v>
      </c>
      <c r="E273" s="798" t="s">
        <v>2481</v>
      </c>
      <c r="F273" s="892">
        <v>344.84526800999998</v>
      </c>
      <c r="G273" s="798" t="s">
        <v>2482</v>
      </c>
    </row>
    <row r="274" spans="1:7" s="797" customFormat="1" ht="12">
      <c r="A274" s="799"/>
      <c r="B274" s="799"/>
      <c r="C274" s="800" t="s">
        <v>1129</v>
      </c>
      <c r="D274" s="799"/>
      <c r="E274" s="796" t="s">
        <v>3030</v>
      </c>
      <c r="F274" s="890">
        <v>7778.3646143899996</v>
      </c>
      <c r="G274" s="796" t="s">
        <v>1130</v>
      </c>
    </row>
    <row r="275" spans="1:7" s="797" customFormat="1" ht="12">
      <c r="A275" s="803"/>
      <c r="B275" s="803"/>
      <c r="C275" s="801" t="s">
        <v>1129</v>
      </c>
      <c r="D275" s="802" t="s">
        <v>1576</v>
      </c>
      <c r="E275" s="798" t="s">
        <v>2483</v>
      </c>
      <c r="F275" s="892">
        <v>7382.0203761000002</v>
      </c>
      <c r="G275" s="798" t="s">
        <v>2484</v>
      </c>
    </row>
    <row r="276" spans="1:7" s="797" customFormat="1" ht="24">
      <c r="A276" s="803"/>
      <c r="B276" s="803"/>
      <c r="C276" s="803"/>
      <c r="D276" s="802" t="s">
        <v>2243</v>
      </c>
      <c r="E276" s="798" t="s">
        <v>2485</v>
      </c>
      <c r="F276" s="892">
        <v>278.67023828999999</v>
      </c>
      <c r="G276" s="798" t="s">
        <v>2486</v>
      </c>
    </row>
    <row r="277" spans="1:7" s="797" customFormat="1" ht="12">
      <c r="A277" s="803"/>
      <c r="B277" s="803"/>
      <c r="C277" s="803"/>
      <c r="D277" s="802" t="s">
        <v>2487</v>
      </c>
      <c r="E277" s="798" t="s">
        <v>3067</v>
      </c>
      <c r="F277" s="892">
        <v>117.67400000000001</v>
      </c>
      <c r="G277" s="798" t="s">
        <v>3068</v>
      </c>
    </row>
    <row r="278" spans="1:7" s="797" customFormat="1" ht="12">
      <c r="A278" s="800" t="s">
        <v>682</v>
      </c>
      <c r="B278" s="799"/>
      <c r="C278" s="799"/>
      <c r="D278" s="799"/>
      <c r="E278" s="796" t="s">
        <v>661</v>
      </c>
      <c r="F278" s="890">
        <v>1014764.4949882</v>
      </c>
      <c r="G278" s="796" t="s">
        <v>304</v>
      </c>
    </row>
    <row r="279" spans="1:7" s="797" customFormat="1" ht="12">
      <c r="A279" s="799"/>
      <c r="B279" s="800" t="s">
        <v>505</v>
      </c>
      <c r="C279" s="799"/>
      <c r="D279" s="799"/>
      <c r="E279" s="796" t="s">
        <v>2489</v>
      </c>
      <c r="F279" s="890">
        <v>1010336.51077063</v>
      </c>
      <c r="G279" s="796" t="s">
        <v>2490</v>
      </c>
    </row>
    <row r="280" spans="1:7" s="797" customFormat="1" ht="12">
      <c r="A280" s="799"/>
      <c r="B280" s="799"/>
      <c r="C280" s="800" t="s">
        <v>1113</v>
      </c>
      <c r="D280" s="799"/>
      <c r="E280" s="796" t="s">
        <v>3026</v>
      </c>
      <c r="F280" s="890">
        <v>1010336.51077063</v>
      </c>
      <c r="G280" s="796" t="s">
        <v>3027</v>
      </c>
    </row>
    <row r="281" spans="1:7" s="797" customFormat="1" ht="24">
      <c r="A281" s="801" t="s">
        <v>682</v>
      </c>
      <c r="B281" s="801" t="s">
        <v>505</v>
      </c>
      <c r="C281" s="801" t="s">
        <v>1113</v>
      </c>
      <c r="D281" s="802" t="s">
        <v>787</v>
      </c>
      <c r="E281" s="798" t="s">
        <v>1016</v>
      </c>
      <c r="F281" s="892">
        <v>1010336.51077063</v>
      </c>
      <c r="G281" s="798" t="s">
        <v>1017</v>
      </c>
    </row>
    <row r="282" spans="1:7" s="797" customFormat="1" ht="24">
      <c r="A282" s="799"/>
      <c r="B282" s="800" t="s">
        <v>410</v>
      </c>
      <c r="C282" s="799"/>
      <c r="D282" s="799"/>
      <c r="E282" s="796" t="s">
        <v>2492</v>
      </c>
      <c r="F282" s="890">
        <v>4427.9842175699996</v>
      </c>
      <c r="G282" s="796" t="s">
        <v>2493</v>
      </c>
    </row>
    <row r="283" spans="1:7" s="797" customFormat="1" ht="12">
      <c r="A283" s="799"/>
      <c r="B283" s="799"/>
      <c r="C283" s="800" t="s">
        <v>1113</v>
      </c>
      <c r="D283" s="799"/>
      <c r="E283" s="796" t="s">
        <v>3026</v>
      </c>
      <c r="F283" s="890">
        <v>4427.9842175699996</v>
      </c>
      <c r="G283" s="796" t="s">
        <v>3027</v>
      </c>
    </row>
    <row r="284" spans="1:7" s="797" customFormat="1" ht="24">
      <c r="A284" s="803"/>
      <c r="B284" s="801" t="s">
        <v>410</v>
      </c>
      <c r="C284" s="801" t="s">
        <v>1113</v>
      </c>
      <c r="D284" s="802" t="s">
        <v>1576</v>
      </c>
      <c r="E284" s="798" t="s">
        <v>2494</v>
      </c>
      <c r="F284" s="892">
        <v>2278.5854175700001</v>
      </c>
      <c r="G284" s="798" t="s">
        <v>2495</v>
      </c>
    </row>
    <row r="285" spans="1:7" s="797" customFormat="1" ht="12">
      <c r="A285" s="803"/>
      <c r="B285" s="803"/>
      <c r="C285" s="803"/>
      <c r="D285" s="802" t="s">
        <v>2496</v>
      </c>
      <c r="E285" s="798" t="s">
        <v>2497</v>
      </c>
      <c r="F285" s="892">
        <v>82.5</v>
      </c>
      <c r="G285" s="798" t="s">
        <v>2498</v>
      </c>
    </row>
    <row r="286" spans="1:7" s="797" customFormat="1" ht="24">
      <c r="A286" s="803"/>
      <c r="B286" s="803"/>
      <c r="C286" s="803"/>
      <c r="D286" s="802" t="s">
        <v>2499</v>
      </c>
      <c r="E286" s="798" t="s">
        <v>2500</v>
      </c>
      <c r="F286" s="892">
        <v>502.89359999999999</v>
      </c>
      <c r="G286" s="798" t="s">
        <v>2501</v>
      </c>
    </row>
    <row r="287" spans="1:7" s="797" customFormat="1" ht="12">
      <c r="A287" s="803"/>
      <c r="B287" s="803"/>
      <c r="C287" s="803"/>
      <c r="D287" s="802" t="s">
        <v>2502</v>
      </c>
      <c r="E287" s="798" t="s">
        <v>2503</v>
      </c>
      <c r="F287" s="892">
        <v>380.30700000000002</v>
      </c>
      <c r="G287" s="798" t="s">
        <v>2504</v>
      </c>
    </row>
    <row r="288" spans="1:7" s="797" customFormat="1" ht="36">
      <c r="A288" s="803"/>
      <c r="B288" s="803"/>
      <c r="C288" s="803"/>
      <c r="D288" s="802" t="s">
        <v>3064</v>
      </c>
      <c r="E288" s="798" t="s">
        <v>3069</v>
      </c>
      <c r="F288" s="892">
        <v>425.95699999999999</v>
      </c>
      <c r="G288" s="798" t="s">
        <v>3070</v>
      </c>
    </row>
    <row r="289" spans="1:7" s="797" customFormat="1" ht="12">
      <c r="A289" s="803"/>
      <c r="B289" s="803"/>
      <c r="C289" s="803"/>
      <c r="D289" s="802" t="s">
        <v>2341</v>
      </c>
      <c r="E289" s="798" t="s">
        <v>2505</v>
      </c>
      <c r="F289" s="892">
        <v>58.114199999999997</v>
      </c>
      <c r="G289" s="798" t="s">
        <v>2506</v>
      </c>
    </row>
    <row r="290" spans="1:7" s="797" customFormat="1" ht="36">
      <c r="A290" s="803"/>
      <c r="B290" s="803"/>
      <c r="C290" s="803"/>
      <c r="D290" s="802" t="s">
        <v>2836</v>
      </c>
      <c r="E290" s="798" t="s">
        <v>2837</v>
      </c>
      <c r="F290" s="892">
        <v>699.62699999999995</v>
      </c>
      <c r="G290" s="798" t="s">
        <v>2838</v>
      </c>
    </row>
    <row r="291" spans="1:7" s="797" customFormat="1" ht="12">
      <c r="A291" s="800" t="s">
        <v>1302</v>
      </c>
      <c r="B291" s="799"/>
      <c r="C291" s="799"/>
      <c r="D291" s="799"/>
      <c r="E291" s="796" t="s">
        <v>2507</v>
      </c>
      <c r="F291" s="890">
        <v>6868.6130000000003</v>
      </c>
      <c r="G291" s="796" t="s">
        <v>526</v>
      </c>
    </row>
    <row r="292" spans="1:7" s="797" customFormat="1" ht="12">
      <c r="A292" s="799"/>
      <c r="B292" s="800" t="s">
        <v>505</v>
      </c>
      <c r="C292" s="799"/>
      <c r="D292" s="799"/>
      <c r="E292" s="796" t="s">
        <v>2508</v>
      </c>
      <c r="F292" s="890">
        <v>5000</v>
      </c>
      <c r="G292" s="796" t="s">
        <v>2509</v>
      </c>
    </row>
    <row r="293" spans="1:7" s="797" customFormat="1" ht="12">
      <c r="A293" s="799"/>
      <c r="B293" s="799"/>
      <c r="C293" s="800" t="s">
        <v>2513</v>
      </c>
      <c r="D293" s="799"/>
      <c r="E293" s="796" t="s">
        <v>3033</v>
      </c>
      <c r="F293" s="890">
        <v>5000</v>
      </c>
      <c r="G293" s="796" t="s">
        <v>2727</v>
      </c>
    </row>
    <row r="294" spans="1:7" s="797" customFormat="1" ht="12">
      <c r="A294" s="801" t="s">
        <v>1302</v>
      </c>
      <c r="B294" s="801" t="s">
        <v>505</v>
      </c>
      <c r="C294" s="801" t="s">
        <v>2513</v>
      </c>
      <c r="D294" s="802" t="s">
        <v>2510</v>
      </c>
      <c r="E294" s="798" t="s">
        <v>2839</v>
      </c>
      <c r="F294" s="892">
        <v>5000</v>
      </c>
      <c r="G294" s="798" t="s">
        <v>2840</v>
      </c>
    </row>
    <row r="295" spans="1:7" s="797" customFormat="1" ht="12">
      <c r="A295" s="799"/>
      <c r="B295" s="800" t="s">
        <v>185</v>
      </c>
      <c r="C295" s="799"/>
      <c r="D295" s="799"/>
      <c r="E295" s="796" t="s">
        <v>2511</v>
      </c>
      <c r="F295" s="890">
        <v>1868.6130000000001</v>
      </c>
      <c r="G295" s="796" t="s">
        <v>2512</v>
      </c>
    </row>
    <row r="296" spans="1:7" s="797" customFormat="1" ht="12">
      <c r="A296" s="799"/>
      <c r="B296" s="799"/>
      <c r="C296" s="800" t="s">
        <v>2513</v>
      </c>
      <c r="D296" s="799"/>
      <c r="E296" s="796" t="s">
        <v>3033</v>
      </c>
      <c r="F296" s="890">
        <v>0</v>
      </c>
      <c r="G296" s="796" t="s">
        <v>2727</v>
      </c>
    </row>
    <row r="297" spans="1:7" s="797" customFormat="1" ht="36">
      <c r="A297" s="803"/>
      <c r="B297" s="801" t="s">
        <v>185</v>
      </c>
      <c r="C297" s="801" t="s">
        <v>2513</v>
      </c>
      <c r="D297" s="802" t="s">
        <v>2604</v>
      </c>
      <c r="E297" s="798" t="s">
        <v>2841</v>
      </c>
      <c r="F297" s="892">
        <v>0</v>
      </c>
      <c r="G297" s="798" t="s">
        <v>2842</v>
      </c>
    </row>
    <row r="298" spans="1:7" s="797" customFormat="1" ht="12">
      <c r="A298" s="803"/>
      <c r="B298" s="803"/>
      <c r="C298" s="803"/>
      <c r="D298" s="802" t="s">
        <v>2513</v>
      </c>
      <c r="E298" s="798" t="s">
        <v>2514</v>
      </c>
      <c r="F298" s="892">
        <v>0</v>
      </c>
      <c r="G298" s="798" t="s">
        <v>2515</v>
      </c>
    </row>
    <row r="299" spans="1:7" s="797" customFormat="1" ht="12">
      <c r="A299" s="799"/>
      <c r="B299" s="799"/>
      <c r="C299" s="800" t="s">
        <v>1230</v>
      </c>
      <c r="D299" s="799"/>
      <c r="E299" s="796" t="s">
        <v>3034</v>
      </c>
      <c r="F299" s="890">
        <v>1868.6130000000001</v>
      </c>
      <c r="G299" s="796" t="s">
        <v>764</v>
      </c>
    </row>
    <row r="300" spans="1:7" s="797" customFormat="1" ht="12">
      <c r="A300" s="803"/>
      <c r="B300" s="803"/>
      <c r="C300" s="801" t="s">
        <v>1230</v>
      </c>
      <c r="D300" s="802" t="s">
        <v>2196</v>
      </c>
      <c r="E300" s="798" t="s">
        <v>3071</v>
      </c>
      <c r="F300" s="892">
        <v>1868.6130000000001</v>
      </c>
      <c r="G300" s="798" t="s">
        <v>3072</v>
      </c>
    </row>
    <row r="301" spans="1:7" s="797" customFormat="1" ht="12">
      <c r="A301" s="800" t="s">
        <v>1324</v>
      </c>
      <c r="B301" s="799"/>
      <c r="C301" s="799"/>
      <c r="D301" s="799"/>
      <c r="E301" s="796" t="s">
        <v>2516</v>
      </c>
      <c r="F301" s="890">
        <v>51080.957915780004</v>
      </c>
      <c r="G301" s="796" t="s">
        <v>432</v>
      </c>
    </row>
    <row r="302" spans="1:7" s="797" customFormat="1" ht="12">
      <c r="A302" s="799"/>
      <c r="B302" s="800" t="s">
        <v>505</v>
      </c>
      <c r="C302" s="799"/>
      <c r="D302" s="799"/>
      <c r="E302" s="796" t="s">
        <v>2517</v>
      </c>
      <c r="F302" s="890">
        <v>9405.6688373500001</v>
      </c>
      <c r="G302" s="796" t="s">
        <v>2518</v>
      </c>
    </row>
    <row r="303" spans="1:7" s="797" customFormat="1" ht="12">
      <c r="A303" s="799"/>
      <c r="B303" s="799"/>
      <c r="C303" s="800" t="s">
        <v>2731</v>
      </c>
      <c r="D303" s="799"/>
      <c r="E303" s="796" t="s">
        <v>3042</v>
      </c>
      <c r="F303" s="890">
        <v>9405.6688373500001</v>
      </c>
      <c r="G303" s="796" t="s">
        <v>2732</v>
      </c>
    </row>
    <row r="304" spans="1:7" s="797" customFormat="1" ht="36">
      <c r="A304" s="801" t="s">
        <v>1324</v>
      </c>
      <c r="B304" s="801" t="s">
        <v>505</v>
      </c>
      <c r="C304" s="801" t="s">
        <v>2731</v>
      </c>
      <c r="D304" s="802" t="s">
        <v>2519</v>
      </c>
      <c r="E304" s="798" t="s">
        <v>2520</v>
      </c>
      <c r="F304" s="892">
        <v>9398.9311753700003</v>
      </c>
      <c r="G304" s="798" t="s">
        <v>2521</v>
      </c>
    </row>
    <row r="305" spans="1:7" s="797" customFormat="1" ht="12">
      <c r="A305" s="803"/>
      <c r="B305" s="803"/>
      <c r="C305" s="803"/>
      <c r="D305" s="802" t="s">
        <v>2522</v>
      </c>
      <c r="E305" s="798" t="s">
        <v>2523</v>
      </c>
      <c r="F305" s="892">
        <v>6.7376619800000004</v>
      </c>
      <c r="G305" s="798" t="s">
        <v>2524</v>
      </c>
    </row>
    <row r="306" spans="1:7" s="797" customFormat="1" ht="12">
      <c r="A306" s="799"/>
      <c r="B306" s="800" t="s">
        <v>185</v>
      </c>
      <c r="C306" s="799"/>
      <c r="D306" s="799"/>
      <c r="E306" s="796" t="s">
        <v>2525</v>
      </c>
      <c r="F306" s="890">
        <v>26471.270581979999</v>
      </c>
      <c r="G306" s="796" t="s">
        <v>2525</v>
      </c>
    </row>
    <row r="307" spans="1:7" s="797" customFormat="1" ht="12">
      <c r="A307" s="799"/>
      <c r="B307" s="799"/>
      <c r="C307" s="800" t="s">
        <v>2729</v>
      </c>
      <c r="D307" s="799"/>
      <c r="E307" s="796" t="s">
        <v>3059</v>
      </c>
      <c r="F307" s="890">
        <v>26471.270581979999</v>
      </c>
      <c r="G307" s="796" t="s">
        <v>2730</v>
      </c>
    </row>
    <row r="308" spans="1:7" s="797" customFormat="1" ht="12">
      <c r="A308" s="803"/>
      <c r="B308" s="801" t="s">
        <v>185</v>
      </c>
      <c r="C308" s="801" t="s">
        <v>2729</v>
      </c>
      <c r="D308" s="802" t="s">
        <v>2526</v>
      </c>
      <c r="E308" s="798" t="s">
        <v>2843</v>
      </c>
      <c r="F308" s="892">
        <v>192.76400000000001</v>
      </c>
      <c r="G308" s="798" t="s">
        <v>2527</v>
      </c>
    </row>
    <row r="309" spans="1:7" s="797" customFormat="1" ht="12">
      <c r="A309" s="803"/>
      <c r="B309" s="803"/>
      <c r="C309" s="803"/>
      <c r="D309" s="802" t="s">
        <v>2528</v>
      </c>
      <c r="E309" s="798" t="s">
        <v>2529</v>
      </c>
      <c r="F309" s="892">
        <v>26278.50658198</v>
      </c>
      <c r="G309" s="798" t="s">
        <v>2530</v>
      </c>
    </row>
    <row r="310" spans="1:7" s="797" customFormat="1" ht="12">
      <c r="A310" s="799"/>
      <c r="B310" s="800" t="s">
        <v>269</v>
      </c>
      <c r="C310" s="799"/>
      <c r="D310" s="799"/>
      <c r="E310" s="796" t="s">
        <v>2531</v>
      </c>
      <c r="F310" s="890">
        <v>13766.021593830001</v>
      </c>
      <c r="G310" s="796" t="s">
        <v>2532</v>
      </c>
    </row>
    <row r="311" spans="1:7" s="797" customFormat="1" ht="12">
      <c r="A311" s="799"/>
      <c r="B311" s="799"/>
      <c r="C311" s="800" t="s">
        <v>1581</v>
      </c>
      <c r="D311" s="799"/>
      <c r="E311" s="796" t="s">
        <v>3029</v>
      </c>
      <c r="F311" s="890">
        <v>16.976158000000002</v>
      </c>
      <c r="G311" s="796" t="s">
        <v>2060</v>
      </c>
    </row>
    <row r="312" spans="1:7" s="797" customFormat="1" ht="24">
      <c r="A312" s="803"/>
      <c r="B312" s="801" t="s">
        <v>269</v>
      </c>
      <c r="C312" s="801" t="s">
        <v>1581</v>
      </c>
      <c r="D312" s="802" t="s">
        <v>2243</v>
      </c>
      <c r="E312" s="798" t="s">
        <v>2536</v>
      </c>
      <c r="F312" s="892">
        <v>16.976158000000002</v>
      </c>
      <c r="G312" s="798" t="s">
        <v>2537</v>
      </c>
    </row>
    <row r="313" spans="1:7" s="797" customFormat="1" ht="12">
      <c r="A313" s="799"/>
      <c r="B313" s="799"/>
      <c r="C313" s="800" t="s">
        <v>1579</v>
      </c>
      <c r="D313" s="799"/>
      <c r="E313" s="796" t="s">
        <v>3031</v>
      </c>
      <c r="F313" s="890">
        <v>56.071510609999997</v>
      </c>
      <c r="G313" s="796" t="s">
        <v>2061</v>
      </c>
    </row>
    <row r="314" spans="1:7" s="797" customFormat="1" ht="24">
      <c r="A314" s="803"/>
      <c r="B314" s="803"/>
      <c r="C314" s="801" t="s">
        <v>1579</v>
      </c>
      <c r="D314" s="802" t="s">
        <v>2538</v>
      </c>
      <c r="E314" s="798" t="s">
        <v>2539</v>
      </c>
      <c r="F314" s="892">
        <v>56.071510609999997</v>
      </c>
      <c r="G314" s="798" t="s">
        <v>2540</v>
      </c>
    </row>
    <row r="315" spans="1:7" s="797" customFormat="1" ht="12">
      <c r="A315" s="799"/>
      <c r="B315" s="799"/>
      <c r="C315" s="800" t="s">
        <v>2731</v>
      </c>
      <c r="D315" s="799"/>
      <c r="E315" s="796" t="s">
        <v>3042</v>
      </c>
      <c r="F315" s="890">
        <v>9828.1247182200004</v>
      </c>
      <c r="G315" s="796" t="s">
        <v>2732</v>
      </c>
    </row>
    <row r="316" spans="1:7" s="797" customFormat="1" ht="12">
      <c r="A316" s="803"/>
      <c r="B316" s="803"/>
      <c r="C316" s="801" t="s">
        <v>2731</v>
      </c>
      <c r="D316" s="802" t="s">
        <v>2197</v>
      </c>
      <c r="E316" s="798" t="s">
        <v>2533</v>
      </c>
      <c r="F316" s="892">
        <v>9421.6644342199997</v>
      </c>
      <c r="G316" s="798" t="s">
        <v>2534</v>
      </c>
    </row>
    <row r="317" spans="1:7" s="797" customFormat="1" ht="24">
      <c r="A317" s="803"/>
      <c r="B317" s="803"/>
      <c r="C317" s="803"/>
      <c r="D317" s="802" t="s">
        <v>1578</v>
      </c>
      <c r="E317" s="798" t="s">
        <v>2745</v>
      </c>
      <c r="F317" s="892">
        <v>406.460284</v>
      </c>
      <c r="G317" s="798" t="s">
        <v>2535</v>
      </c>
    </row>
    <row r="318" spans="1:7" s="797" customFormat="1" ht="12">
      <c r="A318" s="803"/>
      <c r="B318" s="803"/>
      <c r="C318" s="803"/>
      <c r="D318" s="802" t="s">
        <v>2208</v>
      </c>
      <c r="E318" s="798" t="s">
        <v>2541</v>
      </c>
      <c r="F318" s="892">
        <v>0</v>
      </c>
      <c r="G318" s="798" t="s">
        <v>2542</v>
      </c>
    </row>
    <row r="319" spans="1:7" s="797" customFormat="1" ht="12">
      <c r="A319" s="799"/>
      <c r="B319" s="799"/>
      <c r="C319" s="800" t="s">
        <v>1241</v>
      </c>
      <c r="D319" s="799"/>
      <c r="E319" s="796" t="s">
        <v>768</v>
      </c>
      <c r="F319" s="890">
        <v>3864.8492070000002</v>
      </c>
      <c r="G319" s="796" t="s">
        <v>1242</v>
      </c>
    </row>
    <row r="320" spans="1:7" s="797" customFormat="1" ht="12">
      <c r="A320" s="803"/>
      <c r="B320" s="803"/>
      <c r="C320" s="801" t="s">
        <v>1241</v>
      </c>
      <c r="D320" s="802" t="s">
        <v>2267</v>
      </c>
      <c r="E320" s="798" t="s">
        <v>2533</v>
      </c>
      <c r="F320" s="892">
        <v>3864.8492070000002</v>
      </c>
      <c r="G320" s="798" t="s">
        <v>2534</v>
      </c>
    </row>
    <row r="321" spans="1:7" s="797" customFormat="1" ht="12">
      <c r="A321" s="799"/>
      <c r="B321" s="800" t="s">
        <v>457</v>
      </c>
      <c r="C321" s="799"/>
      <c r="D321" s="799"/>
      <c r="E321" s="796" t="s">
        <v>2543</v>
      </c>
      <c r="F321" s="890">
        <v>246.84289999999999</v>
      </c>
      <c r="G321" s="796" t="s">
        <v>2543</v>
      </c>
    </row>
    <row r="322" spans="1:7" s="797" customFormat="1" ht="12">
      <c r="A322" s="799"/>
      <c r="B322" s="799"/>
      <c r="C322" s="800" t="s">
        <v>2729</v>
      </c>
      <c r="D322" s="799"/>
      <c r="E322" s="796" t="s">
        <v>3059</v>
      </c>
      <c r="F322" s="890">
        <v>182.9109</v>
      </c>
      <c r="G322" s="796" t="s">
        <v>2730</v>
      </c>
    </row>
    <row r="323" spans="1:7" s="797" customFormat="1" ht="24">
      <c r="A323" s="803"/>
      <c r="B323" s="801" t="s">
        <v>457</v>
      </c>
      <c r="C323" s="801" t="s">
        <v>2729</v>
      </c>
      <c r="D323" s="802" t="s">
        <v>2544</v>
      </c>
      <c r="E323" s="798" t="s">
        <v>2545</v>
      </c>
      <c r="F323" s="892">
        <v>182.9109</v>
      </c>
      <c r="G323" s="798" t="s">
        <v>2546</v>
      </c>
    </row>
    <row r="324" spans="1:7" s="797" customFormat="1" ht="12">
      <c r="A324" s="803"/>
      <c r="B324" s="803"/>
      <c r="C324" s="803"/>
      <c r="D324" s="802" t="s">
        <v>2547</v>
      </c>
      <c r="E324" s="798" t="s">
        <v>2548</v>
      </c>
      <c r="F324" s="892">
        <v>0</v>
      </c>
      <c r="G324" s="798" t="s">
        <v>2549</v>
      </c>
    </row>
    <row r="325" spans="1:7" s="797" customFormat="1" ht="12">
      <c r="A325" s="799"/>
      <c r="B325" s="799"/>
      <c r="C325" s="800" t="s">
        <v>1241</v>
      </c>
      <c r="D325" s="799"/>
      <c r="E325" s="796" t="s">
        <v>768</v>
      </c>
      <c r="F325" s="890">
        <v>63.932000000000002</v>
      </c>
      <c r="G325" s="796" t="s">
        <v>1242</v>
      </c>
    </row>
    <row r="326" spans="1:7" s="797" customFormat="1" ht="12">
      <c r="A326" s="803"/>
      <c r="B326" s="803"/>
      <c r="C326" s="801" t="s">
        <v>1241</v>
      </c>
      <c r="D326" s="802" t="s">
        <v>2550</v>
      </c>
      <c r="E326" s="798" t="s">
        <v>2551</v>
      </c>
      <c r="F326" s="892">
        <v>63.932000000000002</v>
      </c>
      <c r="G326" s="798" t="s">
        <v>2552</v>
      </c>
    </row>
    <row r="327" spans="1:7" s="797" customFormat="1" ht="24">
      <c r="A327" s="799"/>
      <c r="B327" s="800" t="s">
        <v>410</v>
      </c>
      <c r="C327" s="799"/>
      <c r="D327" s="799"/>
      <c r="E327" s="796" t="s">
        <v>2553</v>
      </c>
      <c r="F327" s="890">
        <v>1191.15400262</v>
      </c>
      <c r="G327" s="796" t="s">
        <v>2554</v>
      </c>
    </row>
    <row r="328" spans="1:7" s="797" customFormat="1" ht="12">
      <c r="A328" s="799"/>
      <c r="B328" s="799"/>
      <c r="C328" s="800" t="s">
        <v>2729</v>
      </c>
      <c r="D328" s="799"/>
      <c r="E328" s="796" t="s">
        <v>3059</v>
      </c>
      <c r="F328" s="890">
        <v>308.31121748999999</v>
      </c>
      <c r="G328" s="796" t="s">
        <v>2730</v>
      </c>
    </row>
    <row r="329" spans="1:7" s="797" customFormat="1" ht="12">
      <c r="A329" s="803"/>
      <c r="B329" s="801" t="s">
        <v>410</v>
      </c>
      <c r="C329" s="801" t="s">
        <v>2729</v>
      </c>
      <c r="D329" s="802" t="s">
        <v>1576</v>
      </c>
      <c r="E329" s="798" t="s">
        <v>2746</v>
      </c>
      <c r="F329" s="892">
        <v>308.31121748999999</v>
      </c>
      <c r="G329" s="798" t="s">
        <v>2747</v>
      </c>
    </row>
    <row r="330" spans="1:7" s="797" customFormat="1" ht="12">
      <c r="A330" s="799"/>
      <c r="B330" s="799"/>
      <c r="C330" s="800" t="s">
        <v>2731</v>
      </c>
      <c r="D330" s="799"/>
      <c r="E330" s="796" t="s">
        <v>3042</v>
      </c>
      <c r="F330" s="890">
        <v>882.84278513000004</v>
      </c>
      <c r="G330" s="796" t="s">
        <v>2732</v>
      </c>
    </row>
    <row r="331" spans="1:7" s="797" customFormat="1" ht="12">
      <c r="A331" s="803"/>
      <c r="B331" s="803"/>
      <c r="C331" s="801" t="s">
        <v>2731</v>
      </c>
      <c r="D331" s="802" t="s">
        <v>1576</v>
      </c>
      <c r="E331" s="798" t="s">
        <v>2748</v>
      </c>
      <c r="F331" s="892">
        <v>858.84278513000004</v>
      </c>
      <c r="G331" s="798" t="s">
        <v>2749</v>
      </c>
    </row>
    <row r="332" spans="1:7" s="797" customFormat="1" ht="12">
      <c r="A332" s="803"/>
      <c r="B332" s="803"/>
      <c r="C332" s="803"/>
      <c r="D332" s="802" t="s">
        <v>2206</v>
      </c>
      <c r="E332" s="798" t="s">
        <v>2555</v>
      </c>
      <c r="F332" s="892">
        <v>24</v>
      </c>
      <c r="G332" s="798" t="s">
        <v>2556</v>
      </c>
    </row>
    <row r="333" spans="1:7" s="797" customFormat="1" ht="24">
      <c r="A333" s="803"/>
      <c r="B333" s="803"/>
      <c r="C333" s="803"/>
      <c r="D333" s="802" t="s">
        <v>2358</v>
      </c>
      <c r="E333" s="798" t="s">
        <v>2557</v>
      </c>
      <c r="F333" s="892">
        <v>0</v>
      </c>
      <c r="G333" s="798" t="s">
        <v>2491</v>
      </c>
    </row>
    <row r="334" spans="1:7" s="797" customFormat="1" ht="12">
      <c r="A334" s="803"/>
      <c r="B334" s="803"/>
      <c r="C334" s="803"/>
      <c r="D334" s="802" t="s">
        <v>2558</v>
      </c>
      <c r="E334" s="798" t="s">
        <v>2559</v>
      </c>
      <c r="F334" s="892">
        <v>0</v>
      </c>
      <c r="G334" s="798" t="s">
        <v>2560</v>
      </c>
    </row>
    <row r="335" spans="1:7" s="797" customFormat="1" ht="12">
      <c r="A335" s="803"/>
      <c r="B335" s="803"/>
      <c r="C335" s="803"/>
      <c r="D335" s="802" t="s">
        <v>981</v>
      </c>
      <c r="E335" s="798" t="s">
        <v>2211</v>
      </c>
      <c r="F335" s="892">
        <v>0</v>
      </c>
      <c r="G335" s="798" t="s">
        <v>2212</v>
      </c>
    </row>
    <row r="336" spans="1:7" s="797" customFormat="1" ht="12">
      <c r="A336" s="799"/>
      <c r="B336" s="799"/>
      <c r="C336" s="800" t="s">
        <v>1241</v>
      </c>
      <c r="D336" s="799"/>
      <c r="E336" s="796" t="s">
        <v>768</v>
      </c>
      <c r="F336" s="890">
        <v>0</v>
      </c>
      <c r="G336" s="796" t="s">
        <v>1242</v>
      </c>
    </row>
    <row r="337" spans="1:7" s="797" customFormat="1" ht="24">
      <c r="A337" s="803"/>
      <c r="B337" s="803"/>
      <c r="C337" s="801" t="s">
        <v>1241</v>
      </c>
      <c r="D337" s="802" t="s">
        <v>2338</v>
      </c>
      <c r="E337" s="798" t="s">
        <v>3073</v>
      </c>
      <c r="F337" s="892">
        <v>0</v>
      </c>
      <c r="G337" s="805" t="s">
        <v>3074</v>
      </c>
    </row>
    <row r="338" spans="1:7" s="797" customFormat="1" ht="12">
      <c r="A338" s="800" t="s">
        <v>1303</v>
      </c>
      <c r="B338" s="799"/>
      <c r="C338" s="799"/>
      <c r="D338" s="799"/>
      <c r="E338" s="796" t="s">
        <v>2561</v>
      </c>
      <c r="F338" s="890">
        <v>8403.5714957500004</v>
      </c>
      <c r="G338" s="796" t="s">
        <v>336</v>
      </c>
    </row>
    <row r="339" spans="1:7" s="797" customFormat="1" ht="12">
      <c r="A339" s="799"/>
      <c r="B339" s="800" t="s">
        <v>505</v>
      </c>
      <c r="C339" s="799"/>
      <c r="D339" s="799"/>
      <c r="E339" s="796" t="s">
        <v>2562</v>
      </c>
      <c r="F339" s="890">
        <v>4388.70799575</v>
      </c>
      <c r="G339" s="796" t="s">
        <v>2563</v>
      </c>
    </row>
    <row r="340" spans="1:7" s="797" customFormat="1" ht="12">
      <c r="A340" s="799"/>
      <c r="B340" s="799"/>
      <c r="C340" s="800" t="s">
        <v>2513</v>
      </c>
      <c r="D340" s="799"/>
      <c r="E340" s="796" t="s">
        <v>3033</v>
      </c>
      <c r="F340" s="890">
        <v>0</v>
      </c>
      <c r="G340" s="796" t="s">
        <v>2727</v>
      </c>
    </row>
    <row r="341" spans="1:7" s="797" customFormat="1" ht="24">
      <c r="A341" s="801" t="s">
        <v>1303</v>
      </c>
      <c r="B341" s="801" t="s">
        <v>505</v>
      </c>
      <c r="C341" s="801" t="s">
        <v>2513</v>
      </c>
      <c r="D341" s="802" t="s">
        <v>2564</v>
      </c>
      <c r="E341" s="798" t="s">
        <v>2570</v>
      </c>
      <c r="F341" s="892">
        <v>0</v>
      </c>
      <c r="G341" s="798" t="s">
        <v>2565</v>
      </c>
    </row>
    <row r="342" spans="1:7" s="797" customFormat="1" ht="12">
      <c r="A342" s="799"/>
      <c r="B342" s="799"/>
      <c r="C342" s="800" t="s">
        <v>1230</v>
      </c>
      <c r="D342" s="799"/>
      <c r="E342" s="796" t="s">
        <v>3034</v>
      </c>
      <c r="F342" s="890">
        <v>4388.70799575</v>
      </c>
      <c r="G342" s="796" t="s">
        <v>764</v>
      </c>
    </row>
    <row r="343" spans="1:7" s="797" customFormat="1" ht="12">
      <c r="A343" s="803"/>
      <c r="B343" s="803"/>
      <c r="C343" s="801" t="s">
        <v>1230</v>
      </c>
      <c r="D343" s="802" t="s">
        <v>2528</v>
      </c>
      <c r="E343" s="798" t="s">
        <v>2566</v>
      </c>
      <c r="F343" s="892">
        <v>1313.4729957500001</v>
      </c>
      <c r="G343" s="798" t="s">
        <v>2567</v>
      </c>
    </row>
    <row r="344" spans="1:7" s="797" customFormat="1" ht="12">
      <c r="A344" s="803"/>
      <c r="B344" s="803"/>
      <c r="C344" s="803"/>
      <c r="D344" s="802" t="s">
        <v>2458</v>
      </c>
      <c r="E344" s="798" t="s">
        <v>2568</v>
      </c>
      <c r="F344" s="892">
        <v>3075.2350000000001</v>
      </c>
      <c r="G344" s="798" t="s">
        <v>2569</v>
      </c>
    </row>
    <row r="345" spans="1:7" s="797" customFormat="1" ht="24">
      <c r="A345" s="799"/>
      <c r="B345" s="800" t="s">
        <v>410</v>
      </c>
      <c r="C345" s="799"/>
      <c r="D345" s="799"/>
      <c r="E345" s="796" t="s">
        <v>2571</v>
      </c>
      <c r="F345" s="890">
        <v>4014.8634999999999</v>
      </c>
      <c r="G345" s="796" t="s">
        <v>2572</v>
      </c>
    </row>
    <row r="346" spans="1:7" s="797" customFormat="1" ht="12">
      <c r="A346" s="799"/>
      <c r="B346" s="799"/>
      <c r="C346" s="800" t="s">
        <v>1582</v>
      </c>
      <c r="D346" s="799"/>
      <c r="E346" s="796" t="s">
        <v>3022</v>
      </c>
      <c r="F346" s="890">
        <v>299.52749999999997</v>
      </c>
      <c r="G346" s="796" t="s">
        <v>1657</v>
      </c>
    </row>
    <row r="347" spans="1:7" s="797" customFormat="1" ht="12">
      <c r="A347" s="803"/>
      <c r="B347" s="801" t="s">
        <v>410</v>
      </c>
      <c r="C347" s="801" t="s">
        <v>1582</v>
      </c>
      <c r="D347" s="802" t="s">
        <v>2573</v>
      </c>
      <c r="E347" s="798" t="s">
        <v>2574</v>
      </c>
      <c r="F347" s="892">
        <v>299.52749999999997</v>
      </c>
      <c r="G347" s="798" t="s">
        <v>2575</v>
      </c>
    </row>
    <row r="348" spans="1:7" s="797" customFormat="1" ht="12">
      <c r="A348" s="799"/>
      <c r="B348" s="799"/>
      <c r="C348" s="800" t="s">
        <v>2513</v>
      </c>
      <c r="D348" s="799"/>
      <c r="E348" s="796" t="s">
        <v>3033</v>
      </c>
      <c r="F348" s="890">
        <v>60</v>
      </c>
      <c r="G348" s="796" t="s">
        <v>2727</v>
      </c>
    </row>
    <row r="349" spans="1:7" s="797" customFormat="1" ht="12">
      <c r="A349" s="803"/>
      <c r="B349" s="803"/>
      <c r="C349" s="801" t="s">
        <v>2513</v>
      </c>
      <c r="D349" s="802" t="s">
        <v>2578</v>
      </c>
      <c r="E349" s="798" t="s">
        <v>2579</v>
      </c>
      <c r="F349" s="892">
        <v>0</v>
      </c>
      <c r="G349" s="798" t="s">
        <v>2580</v>
      </c>
    </row>
    <row r="350" spans="1:7" s="797" customFormat="1" ht="24">
      <c r="A350" s="803"/>
      <c r="B350" s="803"/>
      <c r="C350" s="803"/>
      <c r="D350" s="802" t="s">
        <v>2581</v>
      </c>
      <c r="E350" s="798" t="s">
        <v>2582</v>
      </c>
      <c r="F350" s="892">
        <v>60</v>
      </c>
      <c r="G350" s="798" t="s">
        <v>2583</v>
      </c>
    </row>
    <row r="351" spans="1:7" s="797" customFormat="1" ht="12">
      <c r="A351" s="799"/>
      <c r="B351" s="799"/>
      <c r="C351" s="800" t="s">
        <v>1230</v>
      </c>
      <c r="D351" s="799"/>
      <c r="E351" s="796" t="s">
        <v>3034</v>
      </c>
      <c r="F351" s="890">
        <v>3655.3359999999998</v>
      </c>
      <c r="G351" s="796" t="s">
        <v>764</v>
      </c>
    </row>
    <row r="352" spans="1:7" s="797" customFormat="1" ht="24">
      <c r="A352" s="803"/>
      <c r="B352" s="803"/>
      <c r="C352" s="801" t="s">
        <v>1230</v>
      </c>
      <c r="D352" s="802" t="s">
        <v>2197</v>
      </c>
      <c r="E352" s="798" t="s">
        <v>2576</v>
      </c>
      <c r="F352" s="892">
        <v>3655.3359999999998</v>
      </c>
      <c r="G352" s="798" t="s">
        <v>2577</v>
      </c>
    </row>
    <row r="353" spans="1:7" s="797" customFormat="1" ht="24">
      <c r="A353" s="800" t="s">
        <v>1101</v>
      </c>
      <c r="B353" s="799"/>
      <c r="C353" s="799"/>
      <c r="D353" s="799"/>
      <c r="E353" s="796" t="s">
        <v>2584</v>
      </c>
      <c r="F353" s="890">
        <v>44939.002091249997</v>
      </c>
      <c r="G353" s="796" t="s">
        <v>190</v>
      </c>
    </row>
    <row r="354" spans="1:7" s="797" customFormat="1" ht="12">
      <c r="A354" s="799"/>
      <c r="B354" s="800" t="s">
        <v>505</v>
      </c>
      <c r="C354" s="799"/>
      <c r="D354" s="799"/>
      <c r="E354" s="796" t="s">
        <v>2585</v>
      </c>
      <c r="F354" s="890">
        <v>6473.8993810800002</v>
      </c>
      <c r="G354" s="796" t="s">
        <v>2586</v>
      </c>
    </row>
    <row r="355" spans="1:7" s="797" customFormat="1" ht="12">
      <c r="A355" s="799"/>
      <c r="B355" s="799"/>
      <c r="C355" s="800" t="s">
        <v>1547</v>
      </c>
      <c r="D355" s="799"/>
      <c r="E355" s="796" t="s">
        <v>3023</v>
      </c>
      <c r="F355" s="890">
        <v>333.21649169</v>
      </c>
      <c r="G355" s="796" t="s">
        <v>2143</v>
      </c>
    </row>
    <row r="356" spans="1:7" s="797" customFormat="1" ht="12">
      <c r="A356" s="801" t="s">
        <v>1101</v>
      </c>
      <c r="B356" s="801" t="s">
        <v>505</v>
      </c>
      <c r="C356" s="801" t="s">
        <v>1547</v>
      </c>
      <c r="D356" s="802" t="s">
        <v>2587</v>
      </c>
      <c r="E356" s="798" t="s">
        <v>2588</v>
      </c>
      <c r="F356" s="892">
        <v>333.21649169</v>
      </c>
      <c r="G356" s="798" t="s">
        <v>2589</v>
      </c>
    </row>
    <row r="357" spans="1:7" s="797" customFormat="1" ht="12">
      <c r="A357" s="799"/>
      <c r="B357" s="799"/>
      <c r="C357" s="800" t="s">
        <v>762</v>
      </c>
      <c r="D357" s="799"/>
      <c r="E357" s="796" t="s">
        <v>3025</v>
      </c>
      <c r="F357" s="890">
        <v>6140.6828893900001</v>
      </c>
      <c r="G357" s="796" t="s">
        <v>61</v>
      </c>
    </row>
    <row r="358" spans="1:7" s="797" customFormat="1" ht="24">
      <c r="A358" s="803"/>
      <c r="B358" s="803"/>
      <c r="C358" s="801" t="s">
        <v>762</v>
      </c>
      <c r="D358" s="802" t="s">
        <v>2844</v>
      </c>
      <c r="E358" s="798" t="s">
        <v>3075</v>
      </c>
      <c r="F358" s="892">
        <v>0</v>
      </c>
      <c r="G358" s="798" t="s">
        <v>2845</v>
      </c>
    </row>
    <row r="359" spans="1:7" s="797" customFormat="1" ht="24">
      <c r="A359" s="803"/>
      <c r="B359" s="803"/>
      <c r="C359" s="803"/>
      <c r="D359" s="802" t="s">
        <v>1511</v>
      </c>
      <c r="E359" s="798" t="s">
        <v>3076</v>
      </c>
      <c r="F359" s="892">
        <v>5205.40298841</v>
      </c>
      <c r="G359" s="798" t="s">
        <v>2590</v>
      </c>
    </row>
    <row r="360" spans="1:7" s="797" customFormat="1" ht="12">
      <c r="A360" s="803"/>
      <c r="B360" s="803"/>
      <c r="C360" s="803"/>
      <c r="D360" s="802" t="s">
        <v>3077</v>
      </c>
      <c r="E360" s="798" t="s">
        <v>3078</v>
      </c>
      <c r="F360" s="892">
        <v>0</v>
      </c>
      <c r="G360" s="798" t="s">
        <v>3079</v>
      </c>
    </row>
    <row r="361" spans="1:7" s="797" customFormat="1" ht="12">
      <c r="A361" s="803"/>
      <c r="B361" s="803"/>
      <c r="C361" s="803"/>
      <c r="D361" s="802" t="s">
        <v>1390</v>
      </c>
      <c r="E361" s="798" t="s">
        <v>3080</v>
      </c>
      <c r="F361" s="892">
        <v>935.27990097999998</v>
      </c>
      <c r="G361" s="798" t="s">
        <v>2591</v>
      </c>
    </row>
    <row r="362" spans="1:7" s="797" customFormat="1" ht="12">
      <c r="A362" s="803"/>
      <c r="B362" s="803"/>
      <c r="C362" s="803"/>
      <c r="D362" s="802" t="s">
        <v>2587</v>
      </c>
      <c r="E362" s="798" t="s">
        <v>2588</v>
      </c>
      <c r="F362" s="892">
        <v>0</v>
      </c>
      <c r="G362" s="798" t="s">
        <v>2589</v>
      </c>
    </row>
    <row r="363" spans="1:7" s="797" customFormat="1" ht="12">
      <c r="A363" s="799"/>
      <c r="B363" s="800" t="s">
        <v>185</v>
      </c>
      <c r="C363" s="799"/>
      <c r="D363" s="799"/>
      <c r="E363" s="796" t="s">
        <v>2592</v>
      </c>
      <c r="F363" s="890">
        <v>11334.589426840001</v>
      </c>
      <c r="G363" s="796" t="s">
        <v>2593</v>
      </c>
    </row>
    <row r="364" spans="1:7" s="797" customFormat="1" ht="12">
      <c r="A364" s="799"/>
      <c r="B364" s="799"/>
      <c r="C364" s="800" t="s">
        <v>2733</v>
      </c>
      <c r="D364" s="799"/>
      <c r="E364" s="796" t="s">
        <v>3035</v>
      </c>
      <c r="F364" s="890">
        <v>11334.589426840001</v>
      </c>
      <c r="G364" s="796" t="s">
        <v>3036</v>
      </c>
    </row>
    <row r="365" spans="1:7" s="797" customFormat="1" ht="12">
      <c r="A365" s="803"/>
      <c r="B365" s="801" t="s">
        <v>185</v>
      </c>
      <c r="C365" s="801" t="s">
        <v>2733</v>
      </c>
      <c r="D365" s="802" t="s">
        <v>1389</v>
      </c>
      <c r="E365" s="798" t="s">
        <v>2594</v>
      </c>
      <c r="F365" s="892">
        <v>6721.3558588799997</v>
      </c>
      <c r="G365" s="798" t="s">
        <v>2595</v>
      </c>
    </row>
    <row r="366" spans="1:7" s="797" customFormat="1" ht="12">
      <c r="A366" s="803"/>
      <c r="B366" s="803"/>
      <c r="C366" s="803"/>
      <c r="D366" s="802" t="s">
        <v>1399</v>
      </c>
      <c r="E366" s="798" t="s">
        <v>3081</v>
      </c>
      <c r="F366" s="892">
        <v>4613.2335679600001</v>
      </c>
      <c r="G366" s="798" t="s">
        <v>3082</v>
      </c>
    </row>
    <row r="367" spans="1:7" s="797" customFormat="1" ht="12">
      <c r="A367" s="799"/>
      <c r="B367" s="800" t="s">
        <v>269</v>
      </c>
      <c r="C367" s="799"/>
      <c r="D367" s="799"/>
      <c r="E367" s="796" t="s">
        <v>2596</v>
      </c>
      <c r="F367" s="890">
        <v>10308.08888793</v>
      </c>
      <c r="G367" s="796" t="s">
        <v>2597</v>
      </c>
    </row>
    <row r="368" spans="1:7" s="797" customFormat="1" ht="12">
      <c r="A368" s="799"/>
      <c r="B368" s="799"/>
      <c r="C368" s="800" t="s">
        <v>1547</v>
      </c>
      <c r="D368" s="799"/>
      <c r="E368" s="796" t="s">
        <v>3023</v>
      </c>
      <c r="F368" s="890">
        <v>10308.08888793</v>
      </c>
      <c r="G368" s="796" t="s">
        <v>2143</v>
      </c>
    </row>
    <row r="369" spans="1:7" s="797" customFormat="1" ht="24">
      <c r="A369" s="803"/>
      <c r="B369" s="801" t="s">
        <v>269</v>
      </c>
      <c r="C369" s="801" t="s">
        <v>1547</v>
      </c>
      <c r="D369" s="802" t="s">
        <v>2528</v>
      </c>
      <c r="E369" s="798" t="s">
        <v>2846</v>
      </c>
      <c r="F369" s="892">
        <v>0</v>
      </c>
      <c r="G369" s="798" t="s">
        <v>2847</v>
      </c>
    </row>
    <row r="370" spans="1:7" s="797" customFormat="1" ht="12">
      <c r="A370" s="803"/>
      <c r="B370" s="803"/>
      <c r="C370" s="803"/>
      <c r="D370" s="802" t="s">
        <v>1391</v>
      </c>
      <c r="E370" s="798" t="s">
        <v>2848</v>
      </c>
      <c r="F370" s="892">
        <v>10308.08888793</v>
      </c>
      <c r="G370" s="798" t="s">
        <v>2598</v>
      </c>
    </row>
    <row r="371" spans="1:7" s="797" customFormat="1" ht="12">
      <c r="A371" s="799"/>
      <c r="B371" s="800" t="s">
        <v>457</v>
      </c>
      <c r="C371" s="799"/>
      <c r="D371" s="799"/>
      <c r="E371" s="796" t="s">
        <v>2849</v>
      </c>
      <c r="F371" s="890">
        <v>0</v>
      </c>
      <c r="G371" s="796" t="s">
        <v>2850</v>
      </c>
    </row>
    <row r="372" spans="1:7" s="797" customFormat="1" ht="12">
      <c r="A372" s="799"/>
      <c r="B372" s="799"/>
      <c r="C372" s="800" t="s">
        <v>762</v>
      </c>
      <c r="D372" s="799"/>
      <c r="E372" s="796" t="s">
        <v>3025</v>
      </c>
      <c r="F372" s="890">
        <v>0</v>
      </c>
      <c r="G372" s="796" t="s">
        <v>61</v>
      </c>
    </row>
    <row r="373" spans="1:7" s="797" customFormat="1" ht="12">
      <c r="A373" s="803"/>
      <c r="B373" s="801" t="s">
        <v>457</v>
      </c>
      <c r="C373" s="801" t="s">
        <v>762</v>
      </c>
      <c r="D373" s="802" t="s">
        <v>2284</v>
      </c>
      <c r="E373" s="798" t="s">
        <v>2851</v>
      </c>
      <c r="F373" s="892">
        <v>0</v>
      </c>
      <c r="G373" s="798" t="s">
        <v>2852</v>
      </c>
    </row>
    <row r="374" spans="1:7" s="797" customFormat="1" ht="12">
      <c r="A374" s="799"/>
      <c r="B374" s="800" t="s">
        <v>667</v>
      </c>
      <c r="C374" s="799"/>
      <c r="D374" s="799"/>
      <c r="E374" s="796" t="s">
        <v>2599</v>
      </c>
      <c r="F374" s="890">
        <v>5135.8338101700001</v>
      </c>
      <c r="G374" s="796" t="s">
        <v>2600</v>
      </c>
    </row>
    <row r="375" spans="1:7" s="797" customFormat="1" ht="12">
      <c r="A375" s="799"/>
      <c r="B375" s="799"/>
      <c r="C375" s="800" t="s">
        <v>1547</v>
      </c>
      <c r="D375" s="799"/>
      <c r="E375" s="796" t="s">
        <v>3023</v>
      </c>
      <c r="F375" s="890">
        <v>4793.4529243999996</v>
      </c>
      <c r="G375" s="796" t="s">
        <v>2143</v>
      </c>
    </row>
    <row r="376" spans="1:7" s="797" customFormat="1" ht="12">
      <c r="A376" s="803"/>
      <c r="B376" s="801" t="s">
        <v>667</v>
      </c>
      <c r="C376" s="801" t="s">
        <v>1547</v>
      </c>
      <c r="D376" s="802" t="s">
        <v>2601</v>
      </c>
      <c r="E376" s="798" t="s">
        <v>2602</v>
      </c>
      <c r="F376" s="892">
        <v>18.207000000000001</v>
      </c>
      <c r="G376" s="798" t="s">
        <v>2603</v>
      </c>
    </row>
    <row r="377" spans="1:7" s="797" customFormat="1" ht="12">
      <c r="A377" s="803"/>
      <c r="B377" s="803"/>
      <c r="C377" s="803"/>
      <c r="D377" s="802" t="s">
        <v>2604</v>
      </c>
      <c r="E377" s="798" t="s">
        <v>2605</v>
      </c>
      <c r="F377" s="892">
        <v>4565.8729243999996</v>
      </c>
      <c r="G377" s="798" t="s">
        <v>2606</v>
      </c>
    </row>
    <row r="378" spans="1:7" s="797" customFormat="1" ht="24">
      <c r="A378" s="803"/>
      <c r="B378" s="803"/>
      <c r="C378" s="803"/>
      <c r="D378" s="802" t="s">
        <v>2607</v>
      </c>
      <c r="E378" s="798" t="s">
        <v>2608</v>
      </c>
      <c r="F378" s="892">
        <v>209.37299999999999</v>
      </c>
      <c r="G378" s="798" t="s">
        <v>2609</v>
      </c>
    </row>
    <row r="379" spans="1:7" s="797" customFormat="1" ht="12">
      <c r="A379" s="799"/>
      <c r="B379" s="799"/>
      <c r="C379" s="800" t="s">
        <v>1241</v>
      </c>
      <c r="D379" s="799"/>
      <c r="E379" s="796" t="s">
        <v>768</v>
      </c>
      <c r="F379" s="890">
        <v>342.38088577000002</v>
      </c>
      <c r="G379" s="796" t="s">
        <v>1242</v>
      </c>
    </row>
    <row r="380" spans="1:7" s="797" customFormat="1" ht="12">
      <c r="A380" s="803"/>
      <c r="B380" s="803"/>
      <c r="C380" s="801" t="s">
        <v>1241</v>
      </c>
      <c r="D380" s="802" t="s">
        <v>2198</v>
      </c>
      <c r="E380" s="798" t="s">
        <v>2610</v>
      </c>
      <c r="F380" s="892">
        <v>342.38088577000002</v>
      </c>
      <c r="G380" s="798" t="s">
        <v>2611</v>
      </c>
    </row>
    <row r="381" spans="1:7" s="797" customFormat="1" ht="12">
      <c r="A381" s="799"/>
      <c r="B381" s="800" t="s">
        <v>484</v>
      </c>
      <c r="C381" s="799"/>
      <c r="D381" s="799"/>
      <c r="E381" s="796" t="s">
        <v>2612</v>
      </c>
      <c r="F381" s="890">
        <v>5537.4675651400003</v>
      </c>
      <c r="G381" s="796" t="s">
        <v>2613</v>
      </c>
    </row>
    <row r="382" spans="1:7" s="797" customFormat="1" ht="12">
      <c r="A382" s="799"/>
      <c r="B382" s="799"/>
      <c r="C382" s="800" t="s">
        <v>762</v>
      </c>
      <c r="D382" s="799"/>
      <c r="E382" s="796" t="s">
        <v>3025</v>
      </c>
      <c r="F382" s="890">
        <v>4061.6925651400002</v>
      </c>
      <c r="G382" s="796" t="s">
        <v>61</v>
      </c>
    </row>
    <row r="383" spans="1:7" s="797" customFormat="1" ht="12">
      <c r="A383" s="803"/>
      <c r="B383" s="801" t="s">
        <v>484</v>
      </c>
      <c r="C383" s="801" t="s">
        <v>762</v>
      </c>
      <c r="D383" s="802" t="s">
        <v>2614</v>
      </c>
      <c r="E383" s="798" t="s">
        <v>2615</v>
      </c>
      <c r="F383" s="892">
        <v>4061.6925651400002</v>
      </c>
      <c r="G383" s="798" t="s">
        <v>2616</v>
      </c>
    </row>
    <row r="384" spans="1:7" s="797" customFormat="1" ht="24">
      <c r="A384" s="799"/>
      <c r="B384" s="799"/>
      <c r="C384" s="800" t="s">
        <v>1510</v>
      </c>
      <c r="D384" s="799"/>
      <c r="E384" s="796" t="s">
        <v>3028</v>
      </c>
      <c r="F384" s="890">
        <v>1475.7750000000001</v>
      </c>
      <c r="G384" s="796" t="s">
        <v>1549</v>
      </c>
    </row>
    <row r="385" spans="1:7" s="797" customFormat="1" ht="24">
      <c r="A385" s="803"/>
      <c r="B385" s="803"/>
      <c r="C385" s="801" t="s">
        <v>1510</v>
      </c>
      <c r="D385" s="802" t="s">
        <v>2198</v>
      </c>
      <c r="E385" s="798" t="s">
        <v>3083</v>
      </c>
      <c r="F385" s="892">
        <v>1475.7750000000001</v>
      </c>
      <c r="G385" s="798" t="s">
        <v>2617</v>
      </c>
    </row>
    <row r="386" spans="1:7" s="797" customFormat="1" ht="24">
      <c r="A386" s="799"/>
      <c r="B386" s="800" t="s">
        <v>410</v>
      </c>
      <c r="C386" s="799"/>
      <c r="D386" s="799"/>
      <c r="E386" s="796" t="s">
        <v>2618</v>
      </c>
      <c r="F386" s="890">
        <v>6149.12302009</v>
      </c>
      <c r="G386" s="796" t="s">
        <v>2619</v>
      </c>
    </row>
    <row r="387" spans="1:7" s="797" customFormat="1" ht="12">
      <c r="A387" s="799"/>
      <c r="B387" s="799"/>
      <c r="C387" s="800" t="s">
        <v>1547</v>
      </c>
      <c r="D387" s="799"/>
      <c r="E387" s="796" t="s">
        <v>3023</v>
      </c>
      <c r="F387" s="890">
        <v>0</v>
      </c>
      <c r="G387" s="796" t="s">
        <v>2143</v>
      </c>
    </row>
    <row r="388" spans="1:7" s="797" customFormat="1" ht="12">
      <c r="A388" s="803"/>
      <c r="B388" s="801" t="s">
        <v>410</v>
      </c>
      <c r="C388" s="801" t="s">
        <v>1547</v>
      </c>
      <c r="D388" s="802" t="s">
        <v>1580</v>
      </c>
      <c r="E388" s="798" t="s">
        <v>2620</v>
      </c>
      <c r="F388" s="892">
        <v>0</v>
      </c>
      <c r="G388" s="798" t="s">
        <v>2621</v>
      </c>
    </row>
    <row r="389" spans="1:7" s="797" customFormat="1" ht="12">
      <c r="A389" s="799"/>
      <c r="B389" s="799"/>
      <c r="C389" s="800" t="s">
        <v>762</v>
      </c>
      <c r="D389" s="799"/>
      <c r="E389" s="796" t="s">
        <v>3025</v>
      </c>
      <c r="F389" s="890">
        <v>6149.12302009</v>
      </c>
      <c r="G389" s="796" t="s">
        <v>61</v>
      </c>
    </row>
    <row r="390" spans="1:7" s="797" customFormat="1" ht="24">
      <c r="A390" s="803"/>
      <c r="B390" s="803"/>
      <c r="C390" s="801" t="s">
        <v>762</v>
      </c>
      <c r="D390" s="802" t="s">
        <v>1576</v>
      </c>
      <c r="E390" s="798" t="s">
        <v>2622</v>
      </c>
      <c r="F390" s="892">
        <v>6149.12302009</v>
      </c>
      <c r="G390" s="798" t="s">
        <v>2623</v>
      </c>
    </row>
    <row r="391" spans="1:7" s="797" customFormat="1" ht="24">
      <c r="A391" s="803"/>
      <c r="B391" s="803"/>
      <c r="C391" s="803"/>
      <c r="D391" s="802" t="s">
        <v>1111</v>
      </c>
      <c r="E391" s="798" t="s">
        <v>3196</v>
      </c>
      <c r="F391" s="892">
        <v>0</v>
      </c>
      <c r="G391" s="798" t="s">
        <v>3197</v>
      </c>
    </row>
    <row r="392" spans="1:7" s="797" customFormat="1" ht="24">
      <c r="A392" s="800" t="s">
        <v>1104</v>
      </c>
      <c r="B392" s="799"/>
      <c r="C392" s="799"/>
      <c r="D392" s="799"/>
      <c r="E392" s="796" t="s">
        <v>2624</v>
      </c>
      <c r="F392" s="890">
        <v>162.14923999999999</v>
      </c>
      <c r="G392" s="796" t="s">
        <v>596</v>
      </c>
    </row>
    <row r="393" spans="1:7" s="797" customFormat="1" ht="12">
      <c r="A393" s="799"/>
      <c r="B393" s="800" t="s">
        <v>505</v>
      </c>
      <c r="C393" s="799"/>
      <c r="D393" s="799"/>
      <c r="E393" s="796" t="s">
        <v>2625</v>
      </c>
      <c r="F393" s="890">
        <v>162.14923999999999</v>
      </c>
      <c r="G393" s="796" t="s">
        <v>2626</v>
      </c>
    </row>
    <row r="394" spans="1:7" s="797" customFormat="1" ht="12">
      <c r="A394" s="799"/>
      <c r="B394" s="799"/>
      <c r="C394" s="800" t="s">
        <v>811</v>
      </c>
      <c r="D394" s="799"/>
      <c r="E394" s="796" t="s">
        <v>3039</v>
      </c>
      <c r="F394" s="890">
        <v>100.40089999999999</v>
      </c>
      <c r="G394" s="796" t="s">
        <v>1548</v>
      </c>
    </row>
    <row r="395" spans="1:7" s="797" customFormat="1" ht="12">
      <c r="A395" s="801" t="s">
        <v>1104</v>
      </c>
      <c r="B395" s="801" t="s">
        <v>505</v>
      </c>
      <c r="C395" s="801" t="s">
        <v>811</v>
      </c>
      <c r="D395" s="802" t="s">
        <v>2627</v>
      </c>
      <c r="E395" s="798" t="s">
        <v>2628</v>
      </c>
      <c r="F395" s="892">
        <v>100.40089999999999</v>
      </c>
      <c r="G395" s="798" t="s">
        <v>2629</v>
      </c>
    </row>
    <row r="396" spans="1:7" s="797" customFormat="1" ht="12">
      <c r="A396" s="799"/>
      <c r="B396" s="799"/>
      <c r="C396" s="800" t="s">
        <v>2513</v>
      </c>
      <c r="D396" s="799"/>
      <c r="E396" s="796" t="s">
        <v>3033</v>
      </c>
      <c r="F396" s="890">
        <v>46.235399999999998</v>
      </c>
      <c r="G396" s="796" t="s">
        <v>2727</v>
      </c>
    </row>
    <row r="397" spans="1:7" s="797" customFormat="1" ht="24">
      <c r="A397" s="803"/>
      <c r="B397" s="803"/>
      <c r="C397" s="801" t="s">
        <v>2513</v>
      </c>
      <c r="D397" s="802" t="s">
        <v>2250</v>
      </c>
      <c r="E397" s="798" t="s">
        <v>2633</v>
      </c>
      <c r="F397" s="892">
        <v>0</v>
      </c>
      <c r="G397" s="798" t="s">
        <v>2634</v>
      </c>
    </row>
    <row r="398" spans="1:7" s="797" customFormat="1" ht="12">
      <c r="A398" s="803"/>
      <c r="B398" s="803"/>
      <c r="C398" s="803"/>
      <c r="D398" s="802" t="s">
        <v>2627</v>
      </c>
      <c r="E398" s="798" t="s">
        <v>2635</v>
      </c>
      <c r="F398" s="892">
        <v>46.235399999999998</v>
      </c>
      <c r="G398" s="798" t="s">
        <v>2636</v>
      </c>
    </row>
    <row r="399" spans="1:7" s="797" customFormat="1" ht="12">
      <c r="A399" s="799"/>
      <c r="B399" s="799"/>
      <c r="C399" s="800" t="s">
        <v>1230</v>
      </c>
      <c r="D399" s="799"/>
      <c r="E399" s="796" t="s">
        <v>3034</v>
      </c>
      <c r="F399" s="890">
        <v>15.51294</v>
      </c>
      <c r="G399" s="796" t="s">
        <v>764</v>
      </c>
    </row>
    <row r="400" spans="1:7" s="797" customFormat="1" ht="24">
      <c r="A400" s="803"/>
      <c r="B400" s="803"/>
      <c r="C400" s="801" t="s">
        <v>1230</v>
      </c>
      <c r="D400" s="802" t="s">
        <v>2630</v>
      </c>
      <c r="E400" s="798" t="s">
        <v>2631</v>
      </c>
      <c r="F400" s="892">
        <v>15.51294</v>
      </c>
      <c r="G400" s="798" t="s">
        <v>2632</v>
      </c>
    </row>
    <row r="401" spans="1:7" s="797" customFormat="1" ht="12">
      <c r="A401" s="799"/>
      <c r="B401" s="800" t="s">
        <v>185</v>
      </c>
      <c r="C401" s="799"/>
      <c r="D401" s="799"/>
      <c r="E401" s="796" t="s">
        <v>2637</v>
      </c>
      <c r="F401" s="890">
        <v>0</v>
      </c>
      <c r="G401" s="796" t="s">
        <v>2638</v>
      </c>
    </row>
    <row r="402" spans="1:7" s="797" customFormat="1" ht="12">
      <c r="A402" s="799"/>
      <c r="B402" s="799"/>
      <c r="C402" s="800" t="s">
        <v>2513</v>
      </c>
      <c r="D402" s="799"/>
      <c r="E402" s="796" t="s">
        <v>3033</v>
      </c>
      <c r="F402" s="890">
        <v>0</v>
      </c>
      <c r="G402" s="796" t="s">
        <v>2727</v>
      </c>
    </row>
    <row r="403" spans="1:7" s="797" customFormat="1" ht="24">
      <c r="A403" s="803"/>
      <c r="B403" s="801" t="s">
        <v>185</v>
      </c>
      <c r="C403" s="801" t="s">
        <v>2513</v>
      </c>
      <c r="D403" s="802" t="s">
        <v>2639</v>
      </c>
      <c r="E403" s="798" t="s">
        <v>2750</v>
      </c>
      <c r="F403" s="892">
        <v>0</v>
      </c>
      <c r="G403" s="798" t="s">
        <v>2751</v>
      </c>
    </row>
    <row r="404" spans="1:7" s="797" customFormat="1" ht="12">
      <c r="A404" s="800" t="s">
        <v>1105</v>
      </c>
      <c r="B404" s="799"/>
      <c r="C404" s="799"/>
      <c r="D404" s="799"/>
      <c r="E404" s="796" t="s">
        <v>2640</v>
      </c>
      <c r="F404" s="890">
        <v>158105.2663736</v>
      </c>
      <c r="G404" s="796" t="s">
        <v>497</v>
      </c>
    </row>
    <row r="405" spans="1:7" s="797" customFormat="1" ht="12">
      <c r="A405" s="799"/>
      <c r="B405" s="800" t="s">
        <v>505</v>
      </c>
      <c r="C405" s="799"/>
      <c r="D405" s="799"/>
      <c r="E405" s="796" t="s">
        <v>2641</v>
      </c>
      <c r="F405" s="890">
        <v>67805.556821420003</v>
      </c>
      <c r="G405" s="796" t="s">
        <v>2642</v>
      </c>
    </row>
    <row r="406" spans="1:7" s="797" customFormat="1" ht="12">
      <c r="A406" s="799"/>
      <c r="B406" s="799"/>
      <c r="C406" s="800" t="s">
        <v>2510</v>
      </c>
      <c r="D406" s="799"/>
      <c r="E406" s="796" t="s">
        <v>3032</v>
      </c>
      <c r="F406" s="890">
        <v>67805.556821420003</v>
      </c>
      <c r="G406" s="796" t="s">
        <v>2726</v>
      </c>
    </row>
    <row r="407" spans="1:7" s="797" customFormat="1" ht="12">
      <c r="A407" s="801" t="s">
        <v>1105</v>
      </c>
      <c r="B407" s="801" t="s">
        <v>505</v>
      </c>
      <c r="C407" s="801" t="s">
        <v>2510</v>
      </c>
      <c r="D407" s="802" t="s">
        <v>2197</v>
      </c>
      <c r="E407" s="798" t="s">
        <v>2643</v>
      </c>
      <c r="F407" s="892">
        <v>5739.1153014199999</v>
      </c>
      <c r="G407" s="798" t="s">
        <v>2644</v>
      </c>
    </row>
    <row r="408" spans="1:7" s="797" customFormat="1" ht="24">
      <c r="A408" s="803"/>
      <c r="B408" s="803"/>
      <c r="C408" s="803"/>
      <c r="D408" s="802" t="s">
        <v>2645</v>
      </c>
      <c r="E408" s="798" t="s">
        <v>2646</v>
      </c>
      <c r="F408" s="892">
        <v>8759.1315200000008</v>
      </c>
      <c r="G408" s="798" t="s">
        <v>3084</v>
      </c>
    </row>
    <row r="409" spans="1:7" s="797" customFormat="1" ht="24">
      <c r="A409" s="803"/>
      <c r="B409" s="803"/>
      <c r="C409" s="803"/>
      <c r="D409" s="802" t="s">
        <v>2647</v>
      </c>
      <c r="E409" s="798" t="s">
        <v>2648</v>
      </c>
      <c r="F409" s="892">
        <v>53307.31</v>
      </c>
      <c r="G409" s="798" t="s">
        <v>2649</v>
      </c>
    </row>
    <row r="410" spans="1:7" s="797" customFormat="1" ht="12">
      <c r="A410" s="799"/>
      <c r="B410" s="800" t="s">
        <v>269</v>
      </c>
      <c r="C410" s="799"/>
      <c r="D410" s="799"/>
      <c r="E410" s="796" t="s">
        <v>2650</v>
      </c>
      <c r="F410" s="890">
        <v>6081.9588999999996</v>
      </c>
      <c r="G410" s="796" t="s">
        <v>2651</v>
      </c>
    </row>
    <row r="411" spans="1:7" s="797" customFormat="1" ht="12">
      <c r="A411" s="799"/>
      <c r="B411" s="799"/>
      <c r="C411" s="800" t="s">
        <v>2510</v>
      </c>
      <c r="D411" s="799"/>
      <c r="E411" s="796" t="s">
        <v>3032</v>
      </c>
      <c r="F411" s="890">
        <v>6081.9588999999996</v>
      </c>
      <c r="G411" s="796" t="s">
        <v>2726</v>
      </c>
    </row>
    <row r="412" spans="1:7" s="797" customFormat="1" ht="12">
      <c r="A412" s="803"/>
      <c r="B412" s="801" t="s">
        <v>269</v>
      </c>
      <c r="C412" s="801" t="s">
        <v>2510</v>
      </c>
      <c r="D412" s="802" t="s">
        <v>2451</v>
      </c>
      <c r="E412" s="798" t="s">
        <v>2652</v>
      </c>
      <c r="F412" s="892">
        <v>6081.9588999999996</v>
      </c>
      <c r="G412" s="798" t="s">
        <v>2653</v>
      </c>
    </row>
    <row r="413" spans="1:7" s="797" customFormat="1" ht="12">
      <c r="A413" s="799"/>
      <c r="B413" s="800" t="s">
        <v>457</v>
      </c>
      <c r="C413" s="799"/>
      <c r="D413" s="799"/>
      <c r="E413" s="796" t="s">
        <v>2654</v>
      </c>
      <c r="F413" s="890">
        <v>400</v>
      </c>
      <c r="G413" s="796" t="s">
        <v>2655</v>
      </c>
    </row>
    <row r="414" spans="1:7" s="797" customFormat="1" ht="12">
      <c r="A414" s="799"/>
      <c r="B414" s="799"/>
      <c r="C414" s="800" t="s">
        <v>2510</v>
      </c>
      <c r="D414" s="799"/>
      <c r="E414" s="796" t="s">
        <v>3032</v>
      </c>
      <c r="F414" s="890">
        <v>400</v>
      </c>
      <c r="G414" s="796" t="s">
        <v>2726</v>
      </c>
    </row>
    <row r="415" spans="1:7" s="797" customFormat="1" ht="12">
      <c r="A415" s="803"/>
      <c r="B415" s="801" t="s">
        <v>457</v>
      </c>
      <c r="C415" s="801" t="s">
        <v>2510</v>
      </c>
      <c r="D415" s="802" t="s">
        <v>2243</v>
      </c>
      <c r="E415" s="798" t="s">
        <v>2656</v>
      </c>
      <c r="F415" s="892">
        <v>400</v>
      </c>
      <c r="G415" s="798" t="s">
        <v>2657</v>
      </c>
    </row>
    <row r="416" spans="1:7" s="797" customFormat="1" ht="12">
      <c r="A416" s="803"/>
      <c r="B416" s="803"/>
      <c r="C416" s="803"/>
      <c r="D416" s="802" t="s">
        <v>2400</v>
      </c>
      <c r="E416" s="798" t="s">
        <v>2853</v>
      </c>
      <c r="F416" s="892">
        <v>0</v>
      </c>
      <c r="G416" s="798" t="s">
        <v>2854</v>
      </c>
    </row>
    <row r="417" spans="1:7" s="797" customFormat="1" ht="12">
      <c r="A417" s="799"/>
      <c r="B417" s="800" t="s">
        <v>667</v>
      </c>
      <c r="C417" s="799"/>
      <c r="D417" s="799"/>
      <c r="E417" s="796" t="s">
        <v>2658</v>
      </c>
      <c r="F417" s="890">
        <v>52943.271045579997</v>
      </c>
      <c r="G417" s="796" t="s">
        <v>2659</v>
      </c>
    </row>
    <row r="418" spans="1:7" s="797" customFormat="1" ht="12">
      <c r="A418" s="799"/>
      <c r="B418" s="799"/>
      <c r="C418" s="800" t="s">
        <v>2510</v>
      </c>
      <c r="D418" s="799"/>
      <c r="E418" s="796" t="s">
        <v>3032</v>
      </c>
      <c r="F418" s="890">
        <v>52943.271045579997</v>
      </c>
      <c r="G418" s="796" t="s">
        <v>2726</v>
      </c>
    </row>
    <row r="419" spans="1:7" s="797" customFormat="1" ht="24">
      <c r="A419" s="803"/>
      <c r="B419" s="801" t="s">
        <v>667</v>
      </c>
      <c r="C419" s="801" t="s">
        <v>2510</v>
      </c>
      <c r="D419" s="802" t="s">
        <v>2338</v>
      </c>
      <c r="E419" s="798" t="s">
        <v>2660</v>
      </c>
      <c r="F419" s="892">
        <v>7461.7882499999996</v>
      </c>
      <c r="G419" s="798" t="s">
        <v>2661</v>
      </c>
    </row>
    <row r="420" spans="1:7" s="797" customFormat="1" ht="24">
      <c r="A420" s="803"/>
      <c r="B420" s="803"/>
      <c r="C420" s="803"/>
      <c r="D420" s="802" t="s">
        <v>2496</v>
      </c>
      <c r="E420" s="798" t="s">
        <v>2662</v>
      </c>
      <c r="F420" s="892">
        <v>40000</v>
      </c>
      <c r="G420" s="798" t="s">
        <v>2663</v>
      </c>
    </row>
    <row r="421" spans="1:7" s="797" customFormat="1" ht="12">
      <c r="A421" s="803"/>
      <c r="B421" s="803"/>
      <c r="C421" s="803"/>
      <c r="D421" s="802" t="s">
        <v>1547</v>
      </c>
      <c r="E421" s="798" t="s">
        <v>2664</v>
      </c>
      <c r="F421" s="892">
        <v>0</v>
      </c>
      <c r="G421" s="798" t="s">
        <v>2665</v>
      </c>
    </row>
    <row r="422" spans="1:7" s="797" customFormat="1" ht="36">
      <c r="A422" s="803"/>
      <c r="B422" s="803"/>
      <c r="C422" s="803"/>
      <c r="D422" s="802" t="s">
        <v>762</v>
      </c>
      <c r="E422" s="798" t="s">
        <v>2855</v>
      </c>
      <c r="F422" s="892">
        <v>5481.4827955800001</v>
      </c>
      <c r="G422" s="798" t="s">
        <v>2666</v>
      </c>
    </row>
    <row r="423" spans="1:7" s="797" customFormat="1" ht="12">
      <c r="A423" s="803"/>
      <c r="B423" s="803"/>
      <c r="C423" s="803"/>
      <c r="D423" s="802" t="s">
        <v>1113</v>
      </c>
      <c r="E423" s="798" t="s">
        <v>3085</v>
      </c>
      <c r="F423" s="892">
        <v>0</v>
      </c>
      <c r="G423" s="798" t="s">
        <v>3086</v>
      </c>
    </row>
    <row r="424" spans="1:7" s="797" customFormat="1" ht="12">
      <c r="A424" s="799"/>
      <c r="B424" s="800" t="s">
        <v>410</v>
      </c>
      <c r="C424" s="799"/>
      <c r="D424" s="799"/>
      <c r="E424" s="796" t="s">
        <v>2667</v>
      </c>
      <c r="F424" s="890">
        <v>30874.479606600002</v>
      </c>
      <c r="G424" s="796" t="s">
        <v>2668</v>
      </c>
    </row>
    <row r="425" spans="1:7" s="797" customFormat="1" ht="24">
      <c r="A425" s="799"/>
      <c r="B425" s="799"/>
      <c r="C425" s="800" t="s">
        <v>1510</v>
      </c>
      <c r="D425" s="799"/>
      <c r="E425" s="796" t="s">
        <v>3028</v>
      </c>
      <c r="F425" s="890">
        <v>30874.479606600002</v>
      </c>
      <c r="G425" s="796" t="s">
        <v>1549</v>
      </c>
    </row>
    <row r="426" spans="1:7" s="797" customFormat="1" ht="24">
      <c r="A426" s="803"/>
      <c r="B426" s="801" t="s">
        <v>410</v>
      </c>
      <c r="C426" s="801" t="s">
        <v>1510</v>
      </c>
      <c r="D426" s="802" t="s">
        <v>2197</v>
      </c>
      <c r="E426" s="798" t="s">
        <v>2669</v>
      </c>
      <c r="F426" s="892">
        <v>443.22468645999999</v>
      </c>
      <c r="G426" s="798" t="s">
        <v>2670</v>
      </c>
    </row>
    <row r="427" spans="1:7" s="797" customFormat="1" ht="24">
      <c r="A427" s="803"/>
      <c r="B427" s="803"/>
      <c r="C427" s="803"/>
      <c r="D427" s="802" t="s">
        <v>2206</v>
      </c>
      <c r="E427" s="798" t="s">
        <v>2671</v>
      </c>
      <c r="F427" s="892">
        <v>0</v>
      </c>
      <c r="G427" s="798" t="s">
        <v>2672</v>
      </c>
    </row>
    <row r="428" spans="1:7" s="797" customFormat="1" ht="24">
      <c r="A428" s="803"/>
      <c r="B428" s="803"/>
      <c r="C428" s="803"/>
      <c r="D428" s="802" t="s">
        <v>2448</v>
      </c>
      <c r="E428" s="798" t="s">
        <v>2856</v>
      </c>
      <c r="F428" s="892">
        <v>0</v>
      </c>
      <c r="G428" s="798" t="s">
        <v>2673</v>
      </c>
    </row>
    <row r="429" spans="1:7" s="797" customFormat="1" ht="36">
      <c r="A429" s="803"/>
      <c r="B429" s="803"/>
      <c r="C429" s="803"/>
      <c r="D429" s="802" t="s">
        <v>2432</v>
      </c>
      <c r="E429" s="798" t="s">
        <v>2674</v>
      </c>
      <c r="F429" s="892">
        <v>30431.25492014</v>
      </c>
      <c r="G429" s="798" t="s">
        <v>2675</v>
      </c>
    </row>
    <row r="430" spans="1:7" s="797" customFormat="1" ht="24">
      <c r="A430" s="803"/>
      <c r="B430" s="803"/>
      <c r="C430" s="803"/>
      <c r="D430" s="802" t="s">
        <v>2243</v>
      </c>
      <c r="E430" s="798" t="s">
        <v>3087</v>
      </c>
      <c r="F430" s="892">
        <v>0</v>
      </c>
      <c r="G430" s="798" t="s">
        <v>2676</v>
      </c>
    </row>
    <row r="431" spans="1:7" s="797" customFormat="1" ht="12">
      <c r="A431" s="799"/>
      <c r="B431" s="799"/>
      <c r="C431" s="800" t="s">
        <v>2510</v>
      </c>
      <c r="D431" s="799"/>
      <c r="E431" s="796" t="s">
        <v>3032</v>
      </c>
      <c r="F431" s="890">
        <v>0</v>
      </c>
      <c r="G431" s="796" t="s">
        <v>2726</v>
      </c>
    </row>
    <row r="432" spans="1:7" s="797" customFormat="1" ht="24">
      <c r="A432" s="803"/>
      <c r="B432" s="803"/>
      <c r="C432" s="801" t="s">
        <v>2510</v>
      </c>
      <c r="D432" s="802" t="s">
        <v>1229</v>
      </c>
      <c r="E432" s="798" t="s">
        <v>2677</v>
      </c>
      <c r="F432" s="892">
        <v>0</v>
      </c>
      <c r="G432" s="798" t="s">
        <v>2678</v>
      </c>
    </row>
    <row r="433" spans="1:7" s="797" customFormat="1" ht="12">
      <c r="A433" s="800" t="s">
        <v>1102</v>
      </c>
      <c r="B433" s="799"/>
      <c r="C433" s="799"/>
      <c r="D433" s="799"/>
      <c r="E433" s="796" t="s">
        <v>2679</v>
      </c>
      <c r="F433" s="890">
        <v>35628.611166089999</v>
      </c>
      <c r="G433" s="796" t="s">
        <v>47</v>
      </c>
    </row>
    <row r="434" spans="1:7" s="797" customFormat="1" ht="12">
      <c r="A434" s="799"/>
      <c r="B434" s="800" t="s">
        <v>505</v>
      </c>
      <c r="C434" s="799"/>
      <c r="D434" s="799"/>
      <c r="E434" s="796" t="s">
        <v>2680</v>
      </c>
      <c r="F434" s="890">
        <v>65.848565089999994</v>
      </c>
      <c r="G434" s="796" t="s">
        <v>2681</v>
      </c>
    </row>
    <row r="435" spans="1:7" s="797" customFormat="1" ht="12">
      <c r="A435" s="799"/>
      <c r="B435" s="799"/>
      <c r="C435" s="800" t="s">
        <v>1226</v>
      </c>
      <c r="D435" s="799"/>
      <c r="E435" s="796" t="s">
        <v>3019</v>
      </c>
      <c r="F435" s="890">
        <v>0</v>
      </c>
      <c r="G435" s="796" t="s">
        <v>474</v>
      </c>
    </row>
    <row r="436" spans="1:7" s="797" customFormat="1" ht="12">
      <c r="A436" s="801" t="s">
        <v>1102</v>
      </c>
      <c r="B436" s="801" t="s">
        <v>505</v>
      </c>
      <c r="C436" s="801" t="s">
        <v>1226</v>
      </c>
      <c r="D436" s="802" t="s">
        <v>2682</v>
      </c>
      <c r="E436" s="798" t="s">
        <v>2683</v>
      </c>
      <c r="F436" s="892">
        <v>0</v>
      </c>
      <c r="G436" s="798" t="s">
        <v>2684</v>
      </c>
    </row>
    <row r="437" spans="1:7" s="797" customFormat="1" ht="12">
      <c r="A437" s="799"/>
      <c r="B437" s="799"/>
      <c r="C437" s="800" t="s">
        <v>811</v>
      </c>
      <c r="D437" s="799"/>
      <c r="E437" s="796" t="s">
        <v>3039</v>
      </c>
      <c r="F437" s="890">
        <v>65.848565089999994</v>
      </c>
      <c r="G437" s="796" t="s">
        <v>1548</v>
      </c>
    </row>
    <row r="438" spans="1:7" s="797" customFormat="1" ht="12">
      <c r="A438" s="803"/>
      <c r="B438" s="803"/>
      <c r="C438" s="801" t="s">
        <v>811</v>
      </c>
      <c r="D438" s="802" t="s">
        <v>2488</v>
      </c>
      <c r="E438" s="798" t="s">
        <v>2685</v>
      </c>
      <c r="F438" s="892">
        <v>65.848565089999994</v>
      </c>
      <c r="G438" s="798" t="s">
        <v>2686</v>
      </c>
    </row>
    <row r="439" spans="1:7" s="797" customFormat="1" ht="12">
      <c r="A439" s="799"/>
      <c r="B439" s="800" t="s">
        <v>269</v>
      </c>
      <c r="C439" s="799"/>
      <c r="D439" s="799"/>
      <c r="E439" s="796" t="s">
        <v>2687</v>
      </c>
      <c r="F439" s="890">
        <v>2987.3532</v>
      </c>
      <c r="G439" s="796" t="s">
        <v>2688</v>
      </c>
    </row>
    <row r="440" spans="1:7" s="797" customFormat="1" ht="12">
      <c r="A440" s="799"/>
      <c r="B440" s="799"/>
      <c r="C440" s="800" t="s">
        <v>811</v>
      </c>
      <c r="D440" s="799"/>
      <c r="E440" s="796" t="s">
        <v>3039</v>
      </c>
      <c r="F440" s="890">
        <v>2987.3532</v>
      </c>
      <c r="G440" s="796" t="s">
        <v>1548</v>
      </c>
    </row>
    <row r="441" spans="1:7" s="797" customFormat="1" ht="24">
      <c r="A441" s="803"/>
      <c r="B441" s="801" t="s">
        <v>269</v>
      </c>
      <c r="C441" s="801" t="s">
        <v>811</v>
      </c>
      <c r="D441" s="802" t="s">
        <v>2197</v>
      </c>
      <c r="E441" s="798" t="s">
        <v>3088</v>
      </c>
      <c r="F441" s="892">
        <v>2987.3532</v>
      </c>
      <c r="G441" s="798" t="s">
        <v>3089</v>
      </c>
    </row>
    <row r="442" spans="1:7" s="797" customFormat="1" ht="12">
      <c r="A442" s="799"/>
      <c r="B442" s="799"/>
      <c r="C442" s="800" t="s">
        <v>1231</v>
      </c>
      <c r="D442" s="799"/>
      <c r="E442" s="796" t="s">
        <v>3021</v>
      </c>
      <c r="F442" s="890">
        <v>0</v>
      </c>
      <c r="G442" s="796" t="s">
        <v>765</v>
      </c>
    </row>
    <row r="443" spans="1:7" s="797" customFormat="1" ht="12">
      <c r="A443" s="803"/>
      <c r="B443" s="803"/>
      <c r="C443" s="801" t="s">
        <v>1231</v>
      </c>
      <c r="D443" s="802" t="s">
        <v>2689</v>
      </c>
      <c r="E443" s="798" t="s">
        <v>2857</v>
      </c>
      <c r="F443" s="892">
        <v>0</v>
      </c>
      <c r="G443" s="798" t="s">
        <v>2858</v>
      </c>
    </row>
    <row r="444" spans="1:7" s="797" customFormat="1" ht="24">
      <c r="A444" s="803"/>
      <c r="B444" s="803"/>
      <c r="C444" s="803"/>
      <c r="D444" s="802" t="s">
        <v>762</v>
      </c>
      <c r="E444" s="798" t="s">
        <v>3090</v>
      </c>
      <c r="F444" s="892">
        <v>0</v>
      </c>
      <c r="G444" s="798" t="s">
        <v>3091</v>
      </c>
    </row>
    <row r="445" spans="1:7" s="797" customFormat="1" ht="12">
      <c r="A445" s="799"/>
      <c r="B445" s="800" t="s">
        <v>410</v>
      </c>
      <c r="C445" s="799"/>
      <c r="D445" s="799"/>
      <c r="E445" s="796" t="s">
        <v>2679</v>
      </c>
      <c r="F445" s="890">
        <v>32575.409401000001</v>
      </c>
      <c r="G445" s="796" t="s">
        <v>47</v>
      </c>
    </row>
    <row r="446" spans="1:7" s="797" customFormat="1" ht="12">
      <c r="A446" s="799"/>
      <c r="B446" s="799"/>
      <c r="C446" s="800" t="s">
        <v>1582</v>
      </c>
      <c r="D446" s="799"/>
      <c r="E446" s="796" t="s">
        <v>3022</v>
      </c>
      <c r="F446" s="890">
        <v>392.62900000000002</v>
      </c>
      <c r="G446" s="796" t="s">
        <v>1657</v>
      </c>
    </row>
    <row r="447" spans="1:7" s="797" customFormat="1" ht="24">
      <c r="A447" s="803"/>
      <c r="B447" s="801" t="s">
        <v>410</v>
      </c>
      <c r="C447" s="801" t="s">
        <v>1582</v>
      </c>
      <c r="D447" s="802" t="s">
        <v>1577</v>
      </c>
      <c r="E447" s="798" t="s">
        <v>2690</v>
      </c>
      <c r="F447" s="892">
        <v>392.62900000000002</v>
      </c>
      <c r="G447" s="798" t="s">
        <v>2691</v>
      </c>
    </row>
    <row r="448" spans="1:7" s="797" customFormat="1" ht="12">
      <c r="A448" s="799"/>
      <c r="B448" s="799"/>
      <c r="C448" s="800" t="s">
        <v>1226</v>
      </c>
      <c r="D448" s="799"/>
      <c r="E448" s="796" t="s">
        <v>3019</v>
      </c>
      <c r="F448" s="890">
        <v>0</v>
      </c>
      <c r="G448" s="796" t="s">
        <v>474</v>
      </c>
    </row>
    <row r="449" spans="1:7" s="797" customFormat="1" ht="12">
      <c r="A449" s="803"/>
      <c r="B449" s="803"/>
      <c r="C449" s="801" t="s">
        <v>1226</v>
      </c>
      <c r="D449" s="802" t="s">
        <v>2267</v>
      </c>
      <c r="E449" s="798" t="s">
        <v>2692</v>
      </c>
      <c r="F449" s="892">
        <v>0</v>
      </c>
      <c r="G449" s="798" t="s">
        <v>2693</v>
      </c>
    </row>
    <row r="450" spans="1:7" s="797" customFormat="1" ht="12">
      <c r="A450" s="799"/>
      <c r="B450" s="799"/>
      <c r="C450" s="800" t="s">
        <v>1228</v>
      </c>
      <c r="D450" s="799"/>
      <c r="E450" s="796" t="s">
        <v>3017</v>
      </c>
      <c r="F450" s="890">
        <v>7400</v>
      </c>
      <c r="G450" s="796" t="s">
        <v>45</v>
      </c>
    </row>
    <row r="451" spans="1:7" s="797" customFormat="1" ht="12">
      <c r="A451" s="803"/>
      <c r="B451" s="803"/>
      <c r="C451" s="801" t="s">
        <v>1228</v>
      </c>
      <c r="D451" s="802" t="s">
        <v>2448</v>
      </c>
      <c r="E451" s="798" t="s">
        <v>2694</v>
      </c>
      <c r="F451" s="892">
        <v>0</v>
      </c>
      <c r="G451" s="798" t="s">
        <v>2695</v>
      </c>
    </row>
    <row r="452" spans="1:7" s="797" customFormat="1" ht="12">
      <c r="A452" s="803"/>
      <c r="B452" s="803"/>
      <c r="C452" s="803"/>
      <c r="D452" s="802" t="s">
        <v>2607</v>
      </c>
      <c r="E452" s="798" t="s">
        <v>2696</v>
      </c>
      <c r="F452" s="892">
        <v>0</v>
      </c>
      <c r="G452" s="798" t="s">
        <v>2697</v>
      </c>
    </row>
    <row r="453" spans="1:7" s="797" customFormat="1" ht="24">
      <c r="A453" s="803"/>
      <c r="B453" s="803"/>
      <c r="C453" s="803"/>
      <c r="D453" s="802" t="s">
        <v>2698</v>
      </c>
      <c r="E453" s="798" t="s">
        <v>2699</v>
      </c>
      <c r="F453" s="892">
        <v>7400</v>
      </c>
      <c r="G453" s="798" t="s">
        <v>2700</v>
      </c>
    </row>
    <row r="454" spans="1:7" s="797" customFormat="1" ht="24">
      <c r="A454" s="803"/>
      <c r="B454" s="803"/>
      <c r="C454" s="803"/>
      <c r="D454" s="802" t="s">
        <v>424</v>
      </c>
      <c r="E454" s="798" t="s">
        <v>2701</v>
      </c>
      <c r="F454" s="892">
        <v>0</v>
      </c>
      <c r="G454" s="798" t="s">
        <v>1089</v>
      </c>
    </row>
    <row r="455" spans="1:7" s="797" customFormat="1" ht="24">
      <c r="A455" s="799"/>
      <c r="B455" s="799"/>
      <c r="C455" s="800" t="s">
        <v>1510</v>
      </c>
      <c r="D455" s="799"/>
      <c r="E455" s="796" t="s">
        <v>3028</v>
      </c>
      <c r="F455" s="890">
        <v>0</v>
      </c>
      <c r="G455" s="796" t="s">
        <v>1549</v>
      </c>
    </row>
    <row r="456" spans="1:7" s="797" customFormat="1" ht="24">
      <c r="A456" s="803"/>
      <c r="B456" s="803"/>
      <c r="C456" s="801" t="s">
        <v>1510</v>
      </c>
      <c r="D456" s="802" t="s">
        <v>424</v>
      </c>
      <c r="E456" s="798" t="s">
        <v>2701</v>
      </c>
      <c r="F456" s="892">
        <v>0</v>
      </c>
      <c r="G456" s="798" t="s">
        <v>1089</v>
      </c>
    </row>
    <row r="457" spans="1:7" s="797" customFormat="1" ht="12">
      <c r="A457" s="803"/>
      <c r="B457" s="803"/>
      <c r="C457" s="803"/>
      <c r="D457" s="802" t="s">
        <v>2230</v>
      </c>
      <c r="E457" s="798" t="s">
        <v>2702</v>
      </c>
      <c r="F457" s="892">
        <v>0</v>
      </c>
      <c r="G457" s="798" t="s">
        <v>2703</v>
      </c>
    </row>
    <row r="458" spans="1:7" s="797" customFormat="1" ht="12">
      <c r="A458" s="799"/>
      <c r="B458" s="799"/>
      <c r="C458" s="800" t="s">
        <v>2510</v>
      </c>
      <c r="D458" s="799"/>
      <c r="E458" s="796" t="s">
        <v>3032</v>
      </c>
      <c r="F458" s="890">
        <v>20693.127</v>
      </c>
      <c r="G458" s="796" t="s">
        <v>2726</v>
      </c>
    </row>
    <row r="459" spans="1:7" s="797" customFormat="1" ht="24">
      <c r="A459" s="803"/>
      <c r="B459" s="803"/>
      <c r="C459" s="801" t="s">
        <v>2510</v>
      </c>
      <c r="D459" s="802" t="s">
        <v>424</v>
      </c>
      <c r="E459" s="798" t="s">
        <v>2701</v>
      </c>
      <c r="F459" s="892">
        <v>20693.127</v>
      </c>
      <c r="G459" s="798" t="s">
        <v>1089</v>
      </c>
    </row>
    <row r="460" spans="1:7" s="797" customFormat="1" ht="12">
      <c r="A460" s="799"/>
      <c r="B460" s="799"/>
      <c r="C460" s="800" t="s">
        <v>1231</v>
      </c>
      <c r="D460" s="799"/>
      <c r="E460" s="796" t="s">
        <v>3021</v>
      </c>
      <c r="F460" s="890">
        <v>89.872597999999996</v>
      </c>
      <c r="G460" s="796" t="s">
        <v>765</v>
      </c>
    </row>
    <row r="461" spans="1:7" s="797" customFormat="1" ht="24">
      <c r="A461" s="803"/>
      <c r="B461" s="803"/>
      <c r="C461" s="801" t="s">
        <v>1231</v>
      </c>
      <c r="D461" s="802" t="s">
        <v>2704</v>
      </c>
      <c r="E461" s="798" t="s">
        <v>3092</v>
      </c>
      <c r="F461" s="892">
        <v>0</v>
      </c>
      <c r="G461" s="798" t="s">
        <v>3093</v>
      </c>
    </row>
    <row r="462" spans="1:7" s="797" customFormat="1" ht="12">
      <c r="A462" s="803"/>
      <c r="B462" s="803"/>
      <c r="C462" s="803"/>
      <c r="D462" s="802" t="s">
        <v>1582</v>
      </c>
      <c r="E462" s="798" t="s">
        <v>2705</v>
      </c>
      <c r="F462" s="892">
        <v>89.872597999999996</v>
      </c>
      <c r="G462" s="798" t="s">
        <v>2706</v>
      </c>
    </row>
    <row r="463" spans="1:7" s="797" customFormat="1" ht="12">
      <c r="A463" s="799"/>
      <c r="B463" s="799"/>
      <c r="C463" s="800" t="s">
        <v>1241</v>
      </c>
      <c r="D463" s="799"/>
      <c r="E463" s="796" t="s">
        <v>768</v>
      </c>
      <c r="F463" s="890">
        <v>3999.7808030000001</v>
      </c>
      <c r="G463" s="796" t="s">
        <v>1242</v>
      </c>
    </row>
    <row r="464" spans="1:7" s="797" customFormat="1" ht="24">
      <c r="A464" s="803"/>
      <c r="B464" s="803"/>
      <c r="C464" s="801" t="s">
        <v>1241</v>
      </c>
      <c r="D464" s="802" t="s">
        <v>2206</v>
      </c>
      <c r="E464" s="798" t="s">
        <v>2707</v>
      </c>
      <c r="F464" s="892">
        <v>3999.7808030000001</v>
      </c>
      <c r="G464" s="798" t="s">
        <v>2708</v>
      </c>
    </row>
    <row r="465" spans="1:7" s="797" customFormat="1" ht="24">
      <c r="A465" s="803"/>
      <c r="B465" s="803"/>
      <c r="C465" s="803"/>
      <c r="D465" s="802" t="s">
        <v>424</v>
      </c>
      <c r="E465" s="798" t="s">
        <v>1088</v>
      </c>
      <c r="F465" s="892">
        <v>0</v>
      </c>
      <c r="G465" s="798" t="s">
        <v>1089</v>
      </c>
    </row>
    <row r="466" spans="1:7" s="797" customFormat="1" ht="12">
      <c r="A466" s="800" t="s">
        <v>1103</v>
      </c>
      <c r="B466" s="799"/>
      <c r="C466" s="799"/>
      <c r="D466" s="799"/>
      <c r="E466" s="796" t="s">
        <v>2709</v>
      </c>
      <c r="F466" s="890">
        <v>529604.87372597004</v>
      </c>
      <c r="G466" s="796" t="s">
        <v>331</v>
      </c>
    </row>
    <row r="467" spans="1:7" s="797" customFormat="1" ht="12">
      <c r="A467" s="799"/>
      <c r="B467" s="800" t="s">
        <v>505</v>
      </c>
      <c r="C467" s="799"/>
      <c r="D467" s="799"/>
      <c r="E467" s="796" t="s">
        <v>2710</v>
      </c>
      <c r="F467" s="890">
        <v>529604.87372597004</v>
      </c>
      <c r="G467" s="796" t="s">
        <v>331</v>
      </c>
    </row>
    <row r="468" spans="1:7" s="797" customFormat="1" ht="12">
      <c r="A468" s="799"/>
      <c r="B468" s="799"/>
      <c r="C468" s="800" t="s">
        <v>1228</v>
      </c>
      <c r="D468" s="799"/>
      <c r="E468" s="796" t="s">
        <v>3017</v>
      </c>
      <c r="F468" s="890">
        <v>529604.87372597004</v>
      </c>
      <c r="G468" s="796" t="s">
        <v>45</v>
      </c>
    </row>
    <row r="469" spans="1:7" s="797" customFormat="1" ht="12">
      <c r="A469" s="801" t="s">
        <v>1103</v>
      </c>
      <c r="B469" s="801" t="s">
        <v>505</v>
      </c>
      <c r="C469" s="801" t="s">
        <v>1228</v>
      </c>
      <c r="D469" s="802" t="s">
        <v>2243</v>
      </c>
      <c r="E469" s="798" t="s">
        <v>2711</v>
      </c>
      <c r="F469" s="892">
        <v>529604.87372597004</v>
      </c>
      <c r="G469" s="798" t="s">
        <v>2712</v>
      </c>
    </row>
    <row r="470" spans="1:7" s="797" customFormat="1" ht="12">
      <c r="A470" s="800" t="s">
        <v>1274</v>
      </c>
      <c r="B470" s="799"/>
      <c r="C470" s="799"/>
      <c r="D470" s="799"/>
      <c r="E470" s="796" t="s">
        <v>2713</v>
      </c>
      <c r="F470" s="890">
        <v>776551.01359999995</v>
      </c>
      <c r="G470" s="796" t="s">
        <v>40</v>
      </c>
    </row>
    <row r="471" spans="1:7" s="797" customFormat="1" ht="12">
      <c r="A471" s="799"/>
      <c r="B471" s="800" t="s">
        <v>505</v>
      </c>
      <c r="C471" s="799"/>
      <c r="D471" s="799"/>
      <c r="E471" s="796" t="s">
        <v>2713</v>
      </c>
      <c r="F471" s="890">
        <v>776551.01359999995</v>
      </c>
      <c r="G471" s="796" t="s">
        <v>40</v>
      </c>
    </row>
    <row r="472" spans="1:7" s="797" customFormat="1" ht="12">
      <c r="A472" s="799"/>
      <c r="B472" s="799"/>
      <c r="C472" s="800" t="s">
        <v>1228</v>
      </c>
      <c r="D472" s="799"/>
      <c r="E472" s="796" t="s">
        <v>3017</v>
      </c>
      <c r="F472" s="890">
        <v>776551.01359999995</v>
      </c>
      <c r="G472" s="796" t="s">
        <v>45</v>
      </c>
    </row>
    <row r="473" spans="1:7" s="797" customFormat="1" ht="12">
      <c r="A473" s="801" t="s">
        <v>1274</v>
      </c>
      <c r="B473" s="801" t="s">
        <v>505</v>
      </c>
      <c r="C473" s="801" t="s">
        <v>1228</v>
      </c>
      <c r="D473" s="802" t="s">
        <v>2714</v>
      </c>
      <c r="E473" s="798" t="s">
        <v>359</v>
      </c>
      <c r="F473" s="892">
        <v>776551.01359999995</v>
      </c>
      <c r="G473" s="798" t="s">
        <v>116</v>
      </c>
    </row>
    <row r="474" spans="1:7" s="797" customFormat="1" ht="12">
      <c r="A474" s="799"/>
      <c r="B474" s="799"/>
      <c r="C474" s="799"/>
      <c r="D474" s="806"/>
      <c r="E474" s="807"/>
      <c r="F474" s="893"/>
      <c r="G474" s="804"/>
    </row>
    <row r="475" spans="1:7" s="797" customFormat="1" ht="12">
      <c r="A475" s="799"/>
      <c r="B475" s="799"/>
      <c r="C475" s="799"/>
      <c r="D475" s="806"/>
      <c r="E475" s="804"/>
      <c r="F475" s="893"/>
      <c r="G475" s="804"/>
    </row>
    <row r="476" spans="1:7" s="797" customFormat="1" ht="12">
      <c r="A476" s="799"/>
      <c r="B476" s="799"/>
      <c r="C476" s="799"/>
      <c r="D476" s="799"/>
      <c r="E476" s="796" t="s">
        <v>2715</v>
      </c>
      <c r="F476" s="890">
        <v>20000</v>
      </c>
      <c r="G476" s="796" t="s">
        <v>616</v>
      </c>
    </row>
    <row r="477" spans="1:7" s="797" customFormat="1" ht="24">
      <c r="A477" s="800" t="s">
        <v>1101</v>
      </c>
      <c r="B477" s="799"/>
      <c r="C477" s="799"/>
      <c r="D477" s="799"/>
      <c r="E477" s="796" t="s">
        <v>2584</v>
      </c>
      <c r="F477" s="890">
        <v>20000</v>
      </c>
      <c r="G477" s="796" t="s">
        <v>190</v>
      </c>
    </row>
    <row r="478" spans="1:7" s="797" customFormat="1" ht="12">
      <c r="A478" s="799"/>
      <c r="B478" s="800" t="s">
        <v>505</v>
      </c>
      <c r="C478" s="799"/>
      <c r="D478" s="799"/>
      <c r="E478" s="796" t="s">
        <v>2585</v>
      </c>
      <c r="F478" s="890">
        <v>20000</v>
      </c>
      <c r="G478" s="796" t="s">
        <v>2586</v>
      </c>
    </row>
    <row r="479" spans="1:7" s="797" customFormat="1" ht="12">
      <c r="A479" s="799"/>
      <c r="B479" s="799"/>
      <c r="C479" s="800" t="s">
        <v>762</v>
      </c>
      <c r="D479" s="799"/>
      <c r="E479" s="796" t="s">
        <v>3025</v>
      </c>
      <c r="F479" s="890">
        <v>20000</v>
      </c>
      <c r="G479" s="796" t="s">
        <v>61</v>
      </c>
    </row>
    <row r="480" spans="1:7" s="797" customFormat="1" ht="24">
      <c r="A480" s="801" t="s">
        <v>1101</v>
      </c>
      <c r="B480" s="801" t="s">
        <v>505</v>
      </c>
      <c r="C480" s="801" t="s">
        <v>762</v>
      </c>
      <c r="D480" s="802" t="s">
        <v>2478</v>
      </c>
      <c r="E480" s="798" t="s">
        <v>3094</v>
      </c>
      <c r="F480" s="892">
        <v>0</v>
      </c>
      <c r="G480" s="798" t="s">
        <v>2716</v>
      </c>
    </row>
    <row r="481" spans="1:7" s="797" customFormat="1" ht="24">
      <c r="A481" s="803"/>
      <c r="B481" s="803"/>
      <c r="C481" s="803"/>
      <c r="D481" s="802" t="s">
        <v>1582</v>
      </c>
      <c r="E481" s="798" t="s">
        <v>2717</v>
      </c>
      <c r="F481" s="892">
        <v>0</v>
      </c>
      <c r="G481" s="798" t="s">
        <v>2718</v>
      </c>
    </row>
    <row r="482" spans="1:7" s="797" customFormat="1" ht="24">
      <c r="A482" s="803"/>
      <c r="B482" s="803"/>
      <c r="C482" s="803"/>
      <c r="D482" s="802" t="s">
        <v>1395</v>
      </c>
      <c r="E482" s="798" t="s">
        <v>2719</v>
      </c>
      <c r="F482" s="892">
        <v>20000</v>
      </c>
      <c r="G482" s="798" t="s">
        <v>2720</v>
      </c>
    </row>
    <row r="483" spans="1:7" s="797" customFormat="1" ht="24">
      <c r="A483" s="799"/>
      <c r="B483" s="800" t="s">
        <v>410</v>
      </c>
      <c r="C483" s="799"/>
      <c r="D483" s="799"/>
      <c r="E483" s="796" t="s">
        <v>2618</v>
      </c>
      <c r="F483" s="890">
        <v>0</v>
      </c>
      <c r="G483" s="796" t="s">
        <v>2619</v>
      </c>
    </row>
    <row r="484" spans="1:7" s="797" customFormat="1" ht="12">
      <c r="A484" s="799"/>
      <c r="B484" s="799"/>
      <c r="C484" s="800" t="s">
        <v>1231</v>
      </c>
      <c r="D484" s="799"/>
      <c r="E484" s="796" t="s">
        <v>3021</v>
      </c>
      <c r="F484" s="890">
        <v>0</v>
      </c>
      <c r="G484" s="796" t="s">
        <v>765</v>
      </c>
    </row>
    <row r="485" spans="1:7" s="797" customFormat="1" ht="24">
      <c r="A485" s="803"/>
      <c r="B485" s="801" t="s">
        <v>410</v>
      </c>
      <c r="C485" s="801" t="s">
        <v>1231</v>
      </c>
      <c r="D485" s="802" t="s">
        <v>2496</v>
      </c>
      <c r="E485" s="798" t="s">
        <v>2721</v>
      </c>
      <c r="F485" s="892">
        <v>0</v>
      </c>
      <c r="G485" s="798" t="s">
        <v>2722</v>
      </c>
    </row>
    <row r="486" spans="1:7" s="797" customFormat="1" ht="24">
      <c r="A486" s="800" t="s">
        <v>1104</v>
      </c>
      <c r="B486" s="799"/>
      <c r="C486" s="799"/>
      <c r="D486" s="799"/>
      <c r="E486" s="796" t="s">
        <v>2624</v>
      </c>
      <c r="F486" s="890">
        <v>0</v>
      </c>
      <c r="G486" s="796" t="s">
        <v>596</v>
      </c>
    </row>
    <row r="487" spans="1:7" s="797" customFormat="1" ht="12">
      <c r="A487" s="799"/>
      <c r="B487" s="800" t="s">
        <v>505</v>
      </c>
      <c r="C487" s="799"/>
      <c r="D487" s="799"/>
      <c r="E487" s="796" t="s">
        <v>2625</v>
      </c>
      <c r="F487" s="890">
        <v>0</v>
      </c>
      <c r="G487" s="796" t="s">
        <v>2626</v>
      </c>
    </row>
    <row r="488" spans="1:7" s="797" customFormat="1" ht="12">
      <c r="A488" s="799"/>
      <c r="B488" s="799"/>
      <c r="C488" s="800" t="s">
        <v>2513</v>
      </c>
      <c r="D488" s="799"/>
      <c r="E488" s="796" t="s">
        <v>3033</v>
      </c>
      <c r="F488" s="890">
        <v>0</v>
      </c>
      <c r="G488" s="796" t="s">
        <v>2727</v>
      </c>
    </row>
    <row r="489" spans="1:7" s="797" customFormat="1" ht="36">
      <c r="A489" s="801" t="s">
        <v>1104</v>
      </c>
      <c r="B489" s="801" t="s">
        <v>505</v>
      </c>
      <c r="C489" s="801" t="s">
        <v>2513</v>
      </c>
      <c r="D489" s="802" t="s">
        <v>2528</v>
      </c>
      <c r="E489" s="798" t="s">
        <v>2752</v>
      </c>
      <c r="F489" s="892">
        <v>0</v>
      </c>
      <c r="G489" s="798" t="s">
        <v>3095</v>
      </c>
    </row>
    <row r="490" spans="1:7" s="797" customFormat="1" ht="36">
      <c r="A490" s="803"/>
      <c r="B490" s="803"/>
      <c r="C490" s="803"/>
      <c r="D490" s="802" t="s">
        <v>2859</v>
      </c>
      <c r="E490" s="798" t="s">
        <v>2860</v>
      </c>
      <c r="F490" s="892">
        <v>0</v>
      </c>
      <c r="G490" s="798" t="s">
        <v>2861</v>
      </c>
    </row>
    <row r="491" spans="1:7" s="797" customFormat="1" ht="12">
      <c r="A491" s="800" t="s">
        <v>1105</v>
      </c>
      <c r="B491" s="799"/>
      <c r="C491" s="799"/>
      <c r="D491" s="799"/>
      <c r="E491" s="796" t="s">
        <v>2640</v>
      </c>
      <c r="F491" s="890">
        <v>0</v>
      </c>
      <c r="G491" s="796" t="s">
        <v>497</v>
      </c>
    </row>
    <row r="492" spans="1:7" s="797" customFormat="1" ht="12">
      <c r="A492" s="799"/>
      <c r="B492" s="800" t="s">
        <v>505</v>
      </c>
      <c r="C492" s="799"/>
      <c r="D492" s="799"/>
      <c r="E492" s="796" t="s">
        <v>2641</v>
      </c>
      <c r="F492" s="890">
        <v>0</v>
      </c>
      <c r="G492" s="796" t="s">
        <v>2642</v>
      </c>
    </row>
    <row r="493" spans="1:7" s="797" customFormat="1" ht="12">
      <c r="A493" s="799"/>
      <c r="B493" s="799"/>
      <c r="C493" s="800" t="s">
        <v>2510</v>
      </c>
      <c r="D493" s="799"/>
      <c r="E493" s="796" t="s">
        <v>3032</v>
      </c>
      <c r="F493" s="890">
        <v>0</v>
      </c>
      <c r="G493" s="796" t="s">
        <v>2726</v>
      </c>
    </row>
    <row r="494" spans="1:7" s="797" customFormat="1" ht="48">
      <c r="A494" s="801" t="s">
        <v>1105</v>
      </c>
      <c r="B494" s="801" t="s">
        <v>505</v>
      </c>
      <c r="C494" s="801" t="s">
        <v>2510</v>
      </c>
      <c r="D494" s="802" t="s">
        <v>1578</v>
      </c>
      <c r="E494" s="798" t="s">
        <v>3096</v>
      </c>
      <c r="F494" s="892">
        <v>0</v>
      </c>
      <c r="G494" s="798" t="s">
        <v>3097</v>
      </c>
    </row>
    <row r="495" spans="1:7" s="797" customFormat="1" ht="12">
      <c r="A495" s="799"/>
      <c r="B495" s="799"/>
      <c r="C495" s="799"/>
      <c r="D495" s="806"/>
      <c r="E495" s="807"/>
      <c r="F495" s="893"/>
      <c r="G495" s="804"/>
    </row>
    <row r="496" spans="1:7" s="797" customFormat="1" ht="12">
      <c r="A496" s="799"/>
      <c r="B496" s="799"/>
      <c r="C496" s="799"/>
      <c r="D496" s="806"/>
      <c r="E496" s="804"/>
      <c r="F496" s="893"/>
      <c r="G496" s="804"/>
    </row>
    <row r="497" spans="1:7" s="797" customFormat="1" ht="12">
      <c r="A497" s="799"/>
      <c r="B497" s="799"/>
      <c r="C497" s="799"/>
      <c r="D497" s="799"/>
      <c r="E497" s="796" t="s">
        <v>2723</v>
      </c>
      <c r="F497" s="890">
        <v>76.745479860000003</v>
      </c>
      <c r="G497" s="796" t="s">
        <v>621</v>
      </c>
    </row>
    <row r="498" spans="1:7" s="797" customFormat="1" ht="12">
      <c r="A498" s="800" t="s">
        <v>1100</v>
      </c>
      <c r="B498" s="799"/>
      <c r="C498" s="799"/>
      <c r="D498" s="799"/>
      <c r="E498" s="796" t="s">
        <v>2193</v>
      </c>
      <c r="F498" s="890">
        <v>76.745479860000003</v>
      </c>
      <c r="G498" s="796" t="s">
        <v>156</v>
      </c>
    </row>
    <row r="499" spans="1:7" s="797" customFormat="1" ht="12">
      <c r="A499" s="799"/>
      <c r="B499" s="800" t="s">
        <v>185</v>
      </c>
      <c r="C499" s="799"/>
      <c r="D499" s="799"/>
      <c r="E499" s="796" t="s">
        <v>2223</v>
      </c>
      <c r="F499" s="890">
        <v>76.745479860000003</v>
      </c>
      <c r="G499" s="796" t="s">
        <v>2224</v>
      </c>
    </row>
    <row r="500" spans="1:7" s="797" customFormat="1" ht="12">
      <c r="A500" s="799"/>
      <c r="B500" s="799"/>
      <c r="C500" s="800" t="s">
        <v>1228</v>
      </c>
      <c r="D500" s="799"/>
      <c r="E500" s="796" t="s">
        <v>3017</v>
      </c>
      <c r="F500" s="890">
        <v>76.745479860000003</v>
      </c>
      <c r="G500" s="796" t="s">
        <v>45</v>
      </c>
    </row>
    <row r="501" spans="1:7" s="797" customFormat="1" ht="12">
      <c r="A501" s="801" t="s">
        <v>1100</v>
      </c>
      <c r="B501" s="801" t="s">
        <v>185</v>
      </c>
      <c r="C501" s="801" t="s">
        <v>1228</v>
      </c>
      <c r="D501" s="802" t="s">
        <v>2267</v>
      </c>
      <c r="E501" s="798" t="s">
        <v>2724</v>
      </c>
      <c r="F501" s="892">
        <v>76.745479860000003</v>
      </c>
      <c r="G501" s="798" t="s">
        <v>2725</v>
      </c>
    </row>
    <row r="502" spans="1:7" s="797" customFormat="1" ht="12">
      <c r="A502" s="803"/>
      <c r="B502" s="803"/>
      <c r="C502" s="803"/>
      <c r="D502" s="802" t="s">
        <v>1227</v>
      </c>
      <c r="E502" s="798" t="s">
        <v>2862</v>
      </c>
      <c r="F502" s="892">
        <v>0</v>
      </c>
      <c r="G502" s="798" t="s">
        <v>2863</v>
      </c>
    </row>
    <row r="503" spans="1:7" s="797" customFormat="1" ht="12">
      <c r="A503" s="799"/>
      <c r="B503" s="799"/>
      <c r="C503" s="800" t="s">
        <v>1231</v>
      </c>
      <c r="D503" s="799"/>
      <c r="E503" s="796" t="s">
        <v>3021</v>
      </c>
      <c r="F503" s="890">
        <v>0</v>
      </c>
      <c r="G503" s="796" t="s">
        <v>765</v>
      </c>
    </row>
    <row r="504" spans="1:7" s="797" customFormat="1" ht="12">
      <c r="A504" s="803"/>
      <c r="B504" s="803"/>
      <c r="C504" s="801" t="s">
        <v>1231</v>
      </c>
      <c r="D504" s="802" t="s">
        <v>811</v>
      </c>
      <c r="E504" s="798" t="s">
        <v>2864</v>
      </c>
      <c r="F504" s="892">
        <v>0</v>
      </c>
      <c r="G504" s="798" t="s">
        <v>2865</v>
      </c>
    </row>
    <row r="505" spans="1:7" s="797" customFormat="1" ht="24">
      <c r="A505" s="800" t="s">
        <v>1101</v>
      </c>
      <c r="B505" s="799"/>
      <c r="C505" s="799"/>
      <c r="D505" s="799"/>
      <c r="E505" s="796" t="s">
        <v>2584</v>
      </c>
      <c r="F505" s="890">
        <v>0</v>
      </c>
      <c r="G505" s="796" t="s">
        <v>190</v>
      </c>
    </row>
    <row r="506" spans="1:7" s="797" customFormat="1" ht="12">
      <c r="A506" s="799"/>
      <c r="B506" s="800" t="s">
        <v>505</v>
      </c>
      <c r="C506" s="799"/>
      <c r="D506" s="799"/>
      <c r="E506" s="796" t="s">
        <v>2585</v>
      </c>
      <c r="F506" s="890">
        <v>0</v>
      </c>
      <c r="G506" s="796" t="s">
        <v>2586</v>
      </c>
    </row>
    <row r="507" spans="1:7" s="797" customFormat="1" ht="12">
      <c r="A507" s="799"/>
      <c r="B507" s="799"/>
      <c r="C507" s="800" t="s">
        <v>762</v>
      </c>
      <c r="D507" s="799"/>
      <c r="E507" s="796" t="s">
        <v>3025</v>
      </c>
      <c r="F507" s="890">
        <v>0</v>
      </c>
      <c r="G507" s="796" t="s">
        <v>61</v>
      </c>
    </row>
    <row r="508" spans="1:7" s="797" customFormat="1" ht="36">
      <c r="A508" s="801" t="s">
        <v>1101</v>
      </c>
      <c r="B508" s="801" t="s">
        <v>505</v>
      </c>
      <c r="C508" s="801" t="s">
        <v>762</v>
      </c>
      <c r="D508" s="802" t="s">
        <v>1577</v>
      </c>
      <c r="E508" s="798" t="s">
        <v>2866</v>
      </c>
      <c r="F508" s="892">
        <v>0</v>
      </c>
      <c r="G508" s="798" t="s">
        <v>2867</v>
      </c>
    </row>
    <row r="509" spans="1:7" s="797" customFormat="1" ht="24">
      <c r="A509" s="800" t="s">
        <v>1104</v>
      </c>
      <c r="B509" s="799"/>
      <c r="C509" s="799"/>
      <c r="D509" s="799"/>
      <c r="E509" s="796" t="s">
        <v>2624</v>
      </c>
      <c r="F509" s="890">
        <v>0</v>
      </c>
      <c r="G509" s="796" t="s">
        <v>596</v>
      </c>
    </row>
    <row r="510" spans="1:7" s="797" customFormat="1" ht="12">
      <c r="A510" s="799"/>
      <c r="B510" s="800" t="s">
        <v>505</v>
      </c>
      <c r="C510" s="799"/>
      <c r="D510" s="799"/>
      <c r="E510" s="796" t="s">
        <v>2625</v>
      </c>
      <c r="F510" s="890">
        <v>0</v>
      </c>
      <c r="G510" s="796" t="s">
        <v>2626</v>
      </c>
    </row>
    <row r="511" spans="1:7" s="808" customFormat="1">
      <c r="A511" s="799"/>
      <c r="B511" s="799"/>
      <c r="C511" s="800" t="s">
        <v>2513</v>
      </c>
      <c r="D511" s="799"/>
      <c r="E511" s="796" t="s">
        <v>3033</v>
      </c>
      <c r="F511" s="890">
        <v>0</v>
      </c>
      <c r="G511" s="796" t="s">
        <v>2727</v>
      </c>
    </row>
    <row r="512" spans="1:7" s="808" customFormat="1" ht="36">
      <c r="A512" s="801" t="s">
        <v>1104</v>
      </c>
      <c r="B512" s="801" t="s">
        <v>505</v>
      </c>
      <c r="C512" s="801" t="s">
        <v>2513</v>
      </c>
      <c r="D512" s="802" t="s">
        <v>1577</v>
      </c>
      <c r="E512" s="798" t="s">
        <v>3098</v>
      </c>
      <c r="F512" s="892">
        <v>0</v>
      </c>
      <c r="G512" s="798" t="s">
        <v>3099</v>
      </c>
    </row>
    <row r="513" spans="1:7" s="808" customFormat="1">
      <c r="A513" s="799"/>
      <c r="B513" s="799"/>
      <c r="C513" s="799"/>
      <c r="D513" s="806"/>
      <c r="E513" s="807"/>
      <c r="F513" s="893"/>
      <c r="G513" s="804"/>
    </row>
    <row r="514" spans="1:7" s="808" customFormat="1">
      <c r="A514" s="809"/>
      <c r="B514" s="809"/>
      <c r="C514" s="809"/>
      <c r="D514" s="810"/>
      <c r="E514" s="811"/>
      <c r="F514" s="894"/>
      <c r="G514" s="811"/>
    </row>
    <row r="515" spans="1:7" s="808" customFormat="1"/>
    <row r="516" spans="1:7" s="808" customFormat="1"/>
    <row r="517" spans="1:7" s="808" customFormat="1"/>
    <row r="518" spans="1:7" s="808" customFormat="1"/>
    <row r="519" spans="1:7" s="808" customFormat="1"/>
    <row r="520" spans="1:7" s="808" customFormat="1"/>
    <row r="521" spans="1:7" s="808" customFormat="1"/>
    <row r="522" spans="1:7" s="808" customFormat="1"/>
    <row r="523" spans="1:7" s="808" customFormat="1"/>
    <row r="524" spans="1:7" s="808" customFormat="1"/>
    <row r="525" spans="1:7" s="808" customFormat="1"/>
    <row r="526" spans="1:7" s="808" customFormat="1"/>
    <row r="527" spans="1:7" s="808" customFormat="1"/>
    <row r="528" spans="1:7" s="808" customFormat="1"/>
    <row r="529" s="808" customFormat="1"/>
    <row r="530" s="808" customFormat="1"/>
    <row r="531" s="808" customFormat="1"/>
    <row r="532" s="808" customFormat="1"/>
    <row r="533" s="808" customFormat="1"/>
    <row r="534" s="808" customFormat="1"/>
    <row r="535" s="808" customFormat="1"/>
    <row r="536" s="808" customFormat="1"/>
    <row r="537" s="808" customFormat="1"/>
    <row r="538" s="808" customFormat="1"/>
    <row r="539" s="808" customFormat="1"/>
    <row r="540" s="808" customFormat="1"/>
    <row r="541" s="808" customFormat="1"/>
    <row r="542" s="808" customFormat="1"/>
    <row r="543" s="808" customFormat="1"/>
    <row r="544" s="808" customFormat="1"/>
    <row r="545" s="808" customFormat="1"/>
    <row r="546" s="808" customFormat="1"/>
    <row r="547" s="808" customFormat="1"/>
    <row r="548" s="808" customFormat="1"/>
    <row r="549" s="808" customFormat="1"/>
    <row r="550" s="808" customFormat="1"/>
    <row r="551" s="808" customFormat="1"/>
    <row r="552" s="808" customFormat="1"/>
    <row r="553" s="808" customFormat="1"/>
    <row r="554" s="808" customFormat="1"/>
    <row r="555" s="808" customFormat="1"/>
    <row r="556" s="808" customFormat="1"/>
    <row r="557" s="808" customFormat="1"/>
    <row r="558" s="808" customFormat="1"/>
    <row r="559" s="808" customFormat="1"/>
    <row r="560" s="808" customFormat="1"/>
    <row r="561" s="808" customFormat="1"/>
    <row r="562" s="808" customFormat="1"/>
    <row r="563" s="808" customFormat="1"/>
    <row r="564" s="808" customFormat="1"/>
    <row r="565" s="808" customFormat="1"/>
    <row r="566" s="808" customFormat="1"/>
    <row r="567" s="808" customFormat="1"/>
    <row r="568" s="808" customFormat="1"/>
    <row r="569" s="808" customFormat="1"/>
    <row r="570" s="808" customFormat="1"/>
    <row r="571" s="808" customFormat="1"/>
    <row r="572" s="808" customFormat="1"/>
    <row r="573" s="808" customFormat="1"/>
    <row r="574" s="808" customFormat="1"/>
    <row r="575" s="808" customFormat="1"/>
    <row r="576" s="808" customFormat="1"/>
    <row r="577" s="808" customFormat="1"/>
    <row r="578" s="808" customFormat="1"/>
    <row r="579" s="808" customFormat="1"/>
    <row r="580" s="808" customFormat="1"/>
    <row r="581" s="808" customFormat="1"/>
    <row r="582" s="808" customFormat="1"/>
    <row r="583" s="808" customFormat="1"/>
    <row r="584" s="808" customFormat="1"/>
    <row r="585" s="808" customFormat="1"/>
    <row r="586" s="808" customFormat="1"/>
    <row r="587" s="808" customFormat="1"/>
    <row r="588" s="808" customFormat="1"/>
    <row r="589" s="808" customFormat="1"/>
    <row r="590" s="808" customFormat="1"/>
    <row r="591" s="808" customFormat="1"/>
    <row r="592" s="808" customFormat="1"/>
    <row r="593" s="808" customFormat="1"/>
    <row r="594" s="808" customFormat="1"/>
    <row r="595" s="808" customFormat="1"/>
    <row r="596" s="808" customFormat="1"/>
    <row r="597" s="808" customFormat="1"/>
    <row r="598" s="808" customFormat="1"/>
    <row r="599" s="808" customFormat="1"/>
    <row r="600" s="808" customFormat="1"/>
    <row r="601" s="808" customFormat="1"/>
    <row r="602" s="808" customFormat="1"/>
    <row r="603" s="808" customFormat="1"/>
    <row r="604" s="808" customFormat="1"/>
    <row r="605" s="808" customFormat="1"/>
    <row r="606" s="808" customFormat="1"/>
    <row r="607" s="808" customFormat="1"/>
    <row r="608" s="808" customFormat="1"/>
    <row r="609" s="808" customFormat="1"/>
    <row r="610" s="808" customFormat="1"/>
    <row r="611" s="808" customFormat="1"/>
    <row r="612" s="808" customFormat="1"/>
    <row r="613" s="808" customFormat="1"/>
    <row r="614" s="808" customFormat="1"/>
    <row r="615" s="808" customFormat="1"/>
    <row r="616" s="808" customFormat="1"/>
    <row r="617" s="808" customFormat="1"/>
    <row r="618" s="808" customFormat="1"/>
    <row r="619" s="808" customFormat="1"/>
    <row r="620" s="808" customFormat="1"/>
    <row r="621" s="808" customFormat="1"/>
    <row r="622" s="808" customFormat="1"/>
    <row r="623" s="808" customFormat="1"/>
    <row r="624" s="808" customFormat="1"/>
    <row r="625" s="808" customFormat="1"/>
    <row r="626" s="808" customFormat="1"/>
    <row r="627" s="808" customFormat="1"/>
    <row r="628" s="808" customFormat="1"/>
    <row r="629" s="808" customFormat="1"/>
    <row r="630" s="808" customFormat="1"/>
    <row r="631" s="808" customFormat="1"/>
    <row r="632" s="808" customFormat="1"/>
    <row r="633" s="808" customFormat="1"/>
    <row r="634" s="808" customFormat="1"/>
    <row r="635" s="808" customFormat="1"/>
    <row r="636" s="808" customFormat="1"/>
    <row r="637" s="808" customFormat="1"/>
    <row r="638" s="808" customFormat="1"/>
    <row r="639" s="808" customFormat="1"/>
    <row r="640" s="808" customFormat="1"/>
    <row r="641" s="808" customFormat="1"/>
    <row r="642" s="808" customFormat="1"/>
    <row r="643" s="808" customFormat="1"/>
    <row r="644" s="808" customFormat="1"/>
    <row r="645" s="808" customFormat="1"/>
    <row r="646" s="808" customFormat="1"/>
    <row r="647" s="808" customFormat="1"/>
    <row r="648" s="808" customFormat="1"/>
    <row r="649" s="808" customFormat="1"/>
    <row r="650" s="808" customFormat="1"/>
    <row r="651" s="808" customFormat="1"/>
    <row r="652" s="808" customFormat="1"/>
    <row r="653" s="808" customFormat="1"/>
    <row r="654" s="808" customFormat="1"/>
    <row r="655" s="808" customFormat="1"/>
    <row r="656" s="808" customFormat="1"/>
    <row r="657" s="808" customFormat="1"/>
    <row r="658" s="808" customFormat="1"/>
    <row r="659" s="808" customFormat="1"/>
    <row r="660" s="808" customFormat="1"/>
    <row r="661" s="808" customFormat="1"/>
    <row r="662" s="808" customFormat="1"/>
    <row r="663" s="808" customFormat="1"/>
    <row r="664" s="808" customFormat="1"/>
    <row r="665" s="808" customFormat="1"/>
    <row r="666" s="808" customFormat="1"/>
    <row r="667" s="808" customFormat="1"/>
    <row r="668" s="808" customFormat="1"/>
    <row r="669" s="808" customFormat="1"/>
    <row r="670" s="808" customFormat="1"/>
    <row r="671" s="808" customFormat="1"/>
    <row r="672" s="808" customFormat="1"/>
    <row r="673" s="808" customFormat="1"/>
    <row r="674" s="808" customFormat="1"/>
    <row r="675" s="808" customFormat="1"/>
    <row r="676" s="808" customFormat="1"/>
    <row r="677" s="808" customFormat="1"/>
    <row r="678" s="808" customFormat="1"/>
    <row r="679" s="808" customFormat="1"/>
    <row r="680" s="808" customFormat="1"/>
    <row r="681" s="808" customFormat="1"/>
    <row r="682" s="808" customFormat="1"/>
    <row r="683" s="808" customFormat="1"/>
    <row r="684" s="808" customFormat="1"/>
    <row r="685" s="808" customFormat="1"/>
    <row r="686" s="808" customFormat="1"/>
    <row r="687" s="808" customFormat="1"/>
    <row r="688" s="808" customFormat="1"/>
    <row r="689" s="808" customFormat="1"/>
    <row r="690" s="808" customFormat="1"/>
    <row r="691" s="808" customFormat="1"/>
    <row r="692" s="808" customFormat="1"/>
    <row r="693" s="808" customFormat="1"/>
    <row r="694" s="808" customFormat="1"/>
    <row r="695" s="808" customFormat="1"/>
    <row r="696" s="808" customFormat="1"/>
    <row r="697" s="808" customFormat="1"/>
    <row r="698" s="808" customFormat="1"/>
    <row r="699" s="808" customFormat="1"/>
    <row r="700" s="808" customFormat="1"/>
    <row r="701" s="808" customFormat="1"/>
    <row r="702" s="808" customFormat="1"/>
    <row r="703" s="808" customFormat="1"/>
    <row r="704" s="808" customFormat="1"/>
    <row r="705" s="808" customFormat="1"/>
    <row r="706" s="808" customFormat="1"/>
    <row r="707" s="808" customFormat="1"/>
    <row r="708" s="808" customFormat="1"/>
    <row r="709" s="808" customFormat="1"/>
    <row r="710" s="808" customFormat="1"/>
    <row r="711" s="808" customForma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3:G4"/>
  </mergeCells>
  <phoneticPr fontId="28" type="noConversion"/>
  <printOptions horizontalCentered="1"/>
  <pageMargins left="0.15748031496062992" right="0.19685039370078741" top="0.51181102362204722" bottom="0.31496062992125984" header="0.51181102362204722" footer="0.31496062992125984"/>
  <pageSetup paperSize="9" scale="85"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rgb="FF92D050"/>
  </sheetPr>
  <dimension ref="B1:E50"/>
  <sheetViews>
    <sheetView topLeftCell="A2" zoomScaleNormal="100" zoomScaleSheetLayoutView="80" workbookViewId="0">
      <selection activeCell="D10" sqref="D10:D49"/>
    </sheetView>
  </sheetViews>
  <sheetFormatPr defaultRowHeight="12.75"/>
  <cols>
    <col min="1" max="1" width="1.85546875" style="377" customWidth="1"/>
    <col min="2" max="2" width="16" style="377" customWidth="1"/>
    <col min="3" max="3" width="52.28515625" style="377" customWidth="1"/>
    <col min="4" max="4" width="25.140625" style="377" customWidth="1"/>
    <col min="5" max="5" width="45.5703125" style="377" customWidth="1"/>
    <col min="6" max="6" width="4.7109375" style="377" customWidth="1"/>
    <col min="7" max="16384" width="9.140625" style="377"/>
  </cols>
  <sheetData>
    <row r="1" spans="2:5" s="356" customFormat="1" ht="10.7" customHeight="1"/>
    <row r="2" spans="2:5" s="356" customFormat="1" ht="19.7" customHeight="1">
      <c r="B2" s="988" t="s">
        <v>984</v>
      </c>
      <c r="C2" s="988"/>
      <c r="D2" s="991" t="s">
        <v>555</v>
      </c>
      <c r="E2" s="991"/>
    </row>
    <row r="3" spans="2:5" s="356" customFormat="1" ht="19.7" customHeight="1">
      <c r="B3" s="989" t="s">
        <v>978</v>
      </c>
      <c r="C3" s="989"/>
      <c r="D3" s="992" t="s">
        <v>606</v>
      </c>
      <c r="E3" s="992"/>
    </row>
    <row r="4" spans="2:5" s="356" customFormat="1" ht="19.7" customHeight="1">
      <c r="B4" s="989" t="s">
        <v>979</v>
      </c>
      <c r="C4" s="989"/>
      <c r="D4" s="992" t="s">
        <v>980</v>
      </c>
      <c r="E4" s="992"/>
    </row>
    <row r="5" spans="2:5" s="356" customFormat="1" ht="19.7" customHeight="1">
      <c r="B5" s="989" t="s">
        <v>1885</v>
      </c>
      <c r="C5" s="989"/>
      <c r="D5" s="992" t="s">
        <v>1886</v>
      </c>
      <c r="E5" s="992"/>
    </row>
    <row r="6" spans="2:5" s="356" customFormat="1" ht="19.7" customHeight="1">
      <c r="B6" s="990" t="s">
        <v>73</v>
      </c>
      <c r="C6" s="990"/>
      <c r="D6" s="991" t="s">
        <v>511</v>
      </c>
      <c r="E6" s="991"/>
    </row>
    <row r="7" spans="2:5" s="356" customFormat="1" ht="5.25" customHeight="1">
      <c r="B7" s="54"/>
      <c r="C7" s="54"/>
      <c r="D7" s="54"/>
      <c r="E7" s="54"/>
    </row>
    <row r="8" spans="2:5" s="356" customFormat="1" ht="86.45" customHeight="1">
      <c r="B8" s="661" t="s">
        <v>1720</v>
      </c>
      <c r="C8" s="662" t="s">
        <v>380</v>
      </c>
      <c r="D8" s="661" t="s">
        <v>3210</v>
      </c>
      <c r="E8" s="662" t="s">
        <v>37</v>
      </c>
    </row>
    <row r="9" spans="2:5" s="356" customFormat="1" ht="17.25" customHeight="1">
      <c r="B9" s="662" t="s">
        <v>505</v>
      </c>
      <c r="C9" s="662" t="s">
        <v>185</v>
      </c>
      <c r="D9" s="662" t="s">
        <v>269</v>
      </c>
      <c r="E9" s="662" t="s">
        <v>457</v>
      </c>
    </row>
    <row r="10" spans="2:5" s="356" customFormat="1" ht="27.75" customHeight="1">
      <c r="B10" s="663"/>
      <c r="C10" s="664" t="s">
        <v>250</v>
      </c>
      <c r="D10" s="895">
        <v>3658804.32514233</v>
      </c>
      <c r="E10" s="664" t="s">
        <v>194</v>
      </c>
    </row>
    <row r="11" spans="2:5" s="356" customFormat="1" ht="38.450000000000003" customHeight="1">
      <c r="B11" s="665" t="s">
        <v>981</v>
      </c>
      <c r="C11" s="666" t="s">
        <v>755</v>
      </c>
      <c r="D11" s="896">
        <v>2447.5945242799999</v>
      </c>
      <c r="E11" s="666" t="s">
        <v>54</v>
      </c>
    </row>
    <row r="12" spans="2:5" s="356" customFormat="1" ht="23.45" customHeight="1">
      <c r="B12" s="665" t="s">
        <v>982</v>
      </c>
      <c r="C12" s="666" t="s">
        <v>756</v>
      </c>
      <c r="D12" s="896">
        <v>292.40693997</v>
      </c>
      <c r="E12" s="666" t="s">
        <v>337</v>
      </c>
    </row>
    <row r="13" spans="2:5" s="356" customFormat="1" ht="38.450000000000003" customHeight="1">
      <c r="B13" s="665" t="s">
        <v>1044</v>
      </c>
      <c r="C13" s="666" t="s">
        <v>1045</v>
      </c>
      <c r="D13" s="896">
        <v>298.27046066000003</v>
      </c>
      <c r="E13" s="666" t="s">
        <v>1046</v>
      </c>
    </row>
    <row r="14" spans="2:5" s="356" customFormat="1" ht="38.450000000000003" customHeight="1">
      <c r="B14" s="665" t="s">
        <v>1111</v>
      </c>
      <c r="C14" s="667" t="s">
        <v>2104</v>
      </c>
      <c r="D14" s="896">
        <v>1113.2111198800001</v>
      </c>
      <c r="E14" s="666" t="s">
        <v>2105</v>
      </c>
    </row>
    <row r="15" spans="2:5" s="356" customFormat="1" ht="38.450000000000003" customHeight="1">
      <c r="B15" s="665" t="s">
        <v>1225</v>
      </c>
      <c r="C15" s="666" t="s">
        <v>3038</v>
      </c>
      <c r="D15" s="896">
        <v>78191.833334969997</v>
      </c>
      <c r="E15" s="666" t="s">
        <v>131</v>
      </c>
    </row>
    <row r="16" spans="2:5" s="356" customFormat="1" ht="38.450000000000003" customHeight="1">
      <c r="B16" s="665" t="s">
        <v>1582</v>
      </c>
      <c r="C16" s="666" t="s">
        <v>3022</v>
      </c>
      <c r="D16" s="896">
        <v>14381.322147860001</v>
      </c>
      <c r="E16" s="666" t="s">
        <v>1657</v>
      </c>
    </row>
    <row r="17" spans="2:5" s="356" customFormat="1" ht="38.450000000000003" customHeight="1">
      <c r="B17" s="665" t="s">
        <v>1226</v>
      </c>
      <c r="C17" s="666" t="s">
        <v>3019</v>
      </c>
      <c r="D17" s="896">
        <v>18660.0401633</v>
      </c>
      <c r="E17" s="666" t="s">
        <v>474</v>
      </c>
    </row>
    <row r="18" spans="2:5" s="356" customFormat="1" ht="38.450000000000003" customHeight="1">
      <c r="B18" s="665" t="s">
        <v>1547</v>
      </c>
      <c r="C18" s="666" t="s">
        <v>3023</v>
      </c>
      <c r="D18" s="896">
        <v>17315.547851290001</v>
      </c>
      <c r="E18" s="666" t="s">
        <v>2143</v>
      </c>
    </row>
    <row r="19" spans="2:5" s="356" customFormat="1" ht="38.450000000000003" customHeight="1">
      <c r="B19" s="665" t="s">
        <v>1227</v>
      </c>
      <c r="C19" s="666" t="s">
        <v>3024</v>
      </c>
      <c r="D19" s="896">
        <v>73148.998936749995</v>
      </c>
      <c r="E19" s="666" t="s">
        <v>406</v>
      </c>
    </row>
    <row r="20" spans="2:5" s="356" customFormat="1" ht="38.450000000000003" customHeight="1">
      <c r="B20" s="665" t="s">
        <v>811</v>
      </c>
      <c r="C20" s="666" t="s">
        <v>3039</v>
      </c>
      <c r="D20" s="896">
        <v>4220.2585408900004</v>
      </c>
      <c r="E20" s="666" t="s">
        <v>1548</v>
      </c>
    </row>
    <row r="21" spans="2:5" s="356" customFormat="1" ht="38.450000000000003" customHeight="1">
      <c r="B21" s="665" t="s">
        <v>762</v>
      </c>
      <c r="C21" s="666" t="s">
        <v>3025</v>
      </c>
      <c r="D21" s="896">
        <v>36351.498474619999</v>
      </c>
      <c r="E21" s="666" t="s">
        <v>61</v>
      </c>
    </row>
    <row r="22" spans="2:5" s="356" customFormat="1" ht="38.450000000000003" customHeight="1">
      <c r="B22" s="665" t="s">
        <v>1113</v>
      </c>
      <c r="C22" s="666" t="s">
        <v>3026</v>
      </c>
      <c r="D22" s="896">
        <v>1014858.9369881999</v>
      </c>
      <c r="E22" s="666" t="s">
        <v>3027</v>
      </c>
    </row>
    <row r="23" spans="2:5" s="356" customFormat="1" ht="38.450000000000003" customHeight="1">
      <c r="B23" s="665" t="s">
        <v>1228</v>
      </c>
      <c r="C23" s="666" t="s">
        <v>3017</v>
      </c>
      <c r="D23" s="896">
        <v>1341203.97710495</v>
      </c>
      <c r="E23" s="666" t="s">
        <v>45</v>
      </c>
    </row>
    <row r="24" spans="2:5" s="356" customFormat="1" ht="38.450000000000003" customHeight="1">
      <c r="B24" s="665" t="s">
        <v>763</v>
      </c>
      <c r="C24" s="666" t="s">
        <v>3048</v>
      </c>
      <c r="D24" s="896">
        <v>3860.4494441299998</v>
      </c>
      <c r="E24" s="666" t="s">
        <v>204</v>
      </c>
    </row>
    <row r="25" spans="2:5" s="356" customFormat="1" ht="52.7" customHeight="1">
      <c r="B25" s="665" t="s">
        <v>1510</v>
      </c>
      <c r="C25" s="666" t="s">
        <v>3028</v>
      </c>
      <c r="D25" s="896">
        <v>33156.69675997</v>
      </c>
      <c r="E25" s="666" t="s">
        <v>1549</v>
      </c>
    </row>
    <row r="26" spans="2:5" s="356" customFormat="1" ht="38.450000000000003" customHeight="1">
      <c r="B26" s="665" t="s">
        <v>1581</v>
      </c>
      <c r="C26" s="666" t="s">
        <v>3029</v>
      </c>
      <c r="D26" s="896">
        <v>80273.329296769996</v>
      </c>
      <c r="E26" s="666" t="s">
        <v>2060</v>
      </c>
    </row>
    <row r="27" spans="2:5" s="356" customFormat="1" ht="38.450000000000003" customHeight="1">
      <c r="B27" s="665" t="s">
        <v>1129</v>
      </c>
      <c r="C27" s="666" t="s">
        <v>3030</v>
      </c>
      <c r="D27" s="896">
        <v>368493.71105078998</v>
      </c>
      <c r="E27" s="666" t="s">
        <v>1130</v>
      </c>
    </row>
    <row r="28" spans="2:5" s="356" customFormat="1" ht="38.450000000000003" customHeight="1">
      <c r="B28" s="665" t="s">
        <v>1579</v>
      </c>
      <c r="C28" s="666" t="s">
        <v>3031</v>
      </c>
      <c r="D28" s="896">
        <v>143690.0436298</v>
      </c>
      <c r="E28" s="666" t="s">
        <v>2061</v>
      </c>
    </row>
    <row r="29" spans="2:5" s="356" customFormat="1" ht="38.450000000000003" customHeight="1">
      <c r="B29" s="665" t="s">
        <v>2510</v>
      </c>
      <c r="C29" s="666" t="s">
        <v>3032</v>
      </c>
      <c r="D29" s="896">
        <v>149559.73008298999</v>
      </c>
      <c r="E29" s="666" t="s">
        <v>2726</v>
      </c>
    </row>
    <row r="30" spans="2:5" s="356" customFormat="1" ht="38.450000000000003" customHeight="1">
      <c r="B30" s="665" t="s">
        <v>2513</v>
      </c>
      <c r="C30" s="666" t="s">
        <v>3033</v>
      </c>
      <c r="D30" s="896">
        <v>42163.140766789998</v>
      </c>
      <c r="E30" s="666" t="s">
        <v>2727</v>
      </c>
    </row>
    <row r="31" spans="2:5" s="356" customFormat="1" ht="38.450000000000003" customHeight="1">
      <c r="B31" s="665" t="s">
        <v>1230</v>
      </c>
      <c r="C31" s="666" t="s">
        <v>3034</v>
      </c>
      <c r="D31" s="896">
        <v>10889.61250533</v>
      </c>
      <c r="E31" s="666" t="s">
        <v>764</v>
      </c>
    </row>
    <row r="32" spans="2:5" s="356" customFormat="1" ht="38.450000000000003" customHeight="1">
      <c r="B32" s="665" t="s">
        <v>1231</v>
      </c>
      <c r="C32" s="666" t="s">
        <v>3021</v>
      </c>
      <c r="D32" s="896">
        <v>1673.9261630000001</v>
      </c>
      <c r="E32" s="666" t="s">
        <v>765</v>
      </c>
    </row>
    <row r="33" spans="2:5" s="356" customFormat="1" ht="38.450000000000003" customHeight="1">
      <c r="B33" s="665" t="s">
        <v>1234</v>
      </c>
      <c r="C33" s="666" t="s">
        <v>3018</v>
      </c>
      <c r="D33" s="896">
        <v>905.37824293000006</v>
      </c>
      <c r="E33" s="666" t="s">
        <v>2804</v>
      </c>
    </row>
    <row r="34" spans="2:5" s="356" customFormat="1" ht="38.450000000000003" customHeight="1">
      <c r="B34" s="665" t="s">
        <v>263</v>
      </c>
      <c r="C34" s="666" t="s">
        <v>3053</v>
      </c>
      <c r="D34" s="896">
        <v>71587.927722289998</v>
      </c>
      <c r="E34" s="666" t="s">
        <v>238</v>
      </c>
    </row>
    <row r="35" spans="2:5" s="356" customFormat="1" ht="23.45" customHeight="1">
      <c r="B35" s="665" t="s">
        <v>1235</v>
      </c>
      <c r="C35" s="666" t="s">
        <v>3051</v>
      </c>
      <c r="D35" s="896">
        <v>12120.341752570001</v>
      </c>
      <c r="E35" s="666" t="s">
        <v>198</v>
      </c>
    </row>
    <row r="36" spans="2:5" s="356" customFormat="1" ht="38.450000000000003" customHeight="1">
      <c r="B36" s="665" t="s">
        <v>1236</v>
      </c>
      <c r="C36" s="666" t="s">
        <v>3052</v>
      </c>
      <c r="D36" s="896">
        <v>8159.4529013600004</v>
      </c>
      <c r="E36" s="666" t="s">
        <v>251</v>
      </c>
    </row>
    <row r="37" spans="2:5" s="356" customFormat="1" ht="38.450000000000003" customHeight="1">
      <c r="B37" s="665" t="s">
        <v>1554</v>
      </c>
      <c r="C37" s="666" t="s">
        <v>3037</v>
      </c>
      <c r="D37" s="896">
        <v>532.28462450999996</v>
      </c>
      <c r="E37" s="666" t="s">
        <v>1555</v>
      </c>
    </row>
    <row r="38" spans="2:5" s="356" customFormat="1" ht="52.7" customHeight="1">
      <c r="B38" s="665" t="s">
        <v>1556</v>
      </c>
      <c r="C38" s="666" t="s">
        <v>3045</v>
      </c>
      <c r="D38" s="896">
        <v>4766.7636546800004</v>
      </c>
      <c r="E38" s="666" t="s">
        <v>1557</v>
      </c>
    </row>
    <row r="39" spans="2:5" s="356" customFormat="1" ht="52.7" customHeight="1">
      <c r="B39" s="665" t="s">
        <v>1655</v>
      </c>
      <c r="C39" s="666" t="s">
        <v>3015</v>
      </c>
      <c r="D39" s="896">
        <v>4144.4802700600003</v>
      </c>
      <c r="E39" s="666" t="s">
        <v>1658</v>
      </c>
    </row>
    <row r="40" spans="2:5" s="356" customFormat="1" ht="38.450000000000003" customHeight="1">
      <c r="B40" s="665" t="s">
        <v>1656</v>
      </c>
      <c r="C40" s="666" t="s">
        <v>3040</v>
      </c>
      <c r="D40" s="896">
        <v>714.17872464000004</v>
      </c>
      <c r="E40" s="666" t="s">
        <v>1659</v>
      </c>
    </row>
    <row r="41" spans="2:5" s="356" customFormat="1" ht="38.450000000000003" customHeight="1">
      <c r="B41" s="665" t="s">
        <v>1893</v>
      </c>
      <c r="C41" s="666" t="s">
        <v>3041</v>
      </c>
      <c r="D41" s="896">
        <v>4038.6520271600002</v>
      </c>
      <c r="E41" s="666" t="s">
        <v>1894</v>
      </c>
    </row>
    <row r="42" spans="2:5" s="356" customFormat="1" ht="38.450000000000003" customHeight="1">
      <c r="B42" s="665" t="s">
        <v>1237</v>
      </c>
      <c r="C42" s="666" t="s">
        <v>2812</v>
      </c>
      <c r="D42" s="896">
        <v>292.20670869000003</v>
      </c>
      <c r="E42" s="666" t="s">
        <v>2813</v>
      </c>
    </row>
    <row r="43" spans="2:5" s="356" customFormat="1" ht="38.450000000000003" customHeight="1">
      <c r="B43" s="665" t="s">
        <v>2729</v>
      </c>
      <c r="C43" s="666" t="s">
        <v>3059</v>
      </c>
      <c r="D43" s="896">
        <v>28825.87760485</v>
      </c>
      <c r="E43" s="666" t="s">
        <v>2730</v>
      </c>
    </row>
    <row r="44" spans="2:5" s="356" customFormat="1" ht="38.450000000000003" customHeight="1">
      <c r="B44" s="665" t="s">
        <v>2731</v>
      </c>
      <c r="C44" s="666" t="s">
        <v>3042</v>
      </c>
      <c r="D44" s="896">
        <v>25244.20533524</v>
      </c>
      <c r="E44" s="666" t="s">
        <v>2732</v>
      </c>
    </row>
    <row r="45" spans="2:5" s="356" customFormat="1" ht="38.450000000000003" customHeight="1">
      <c r="B45" s="665" t="s">
        <v>2733</v>
      </c>
      <c r="C45" s="666" t="s">
        <v>3035</v>
      </c>
      <c r="D45" s="896">
        <v>12160.047690859999</v>
      </c>
      <c r="E45" s="666" t="s">
        <v>3036</v>
      </c>
    </row>
    <row r="46" spans="2:5" s="356" customFormat="1" ht="38.450000000000003" customHeight="1">
      <c r="B46" s="665" t="s">
        <v>1238</v>
      </c>
      <c r="C46" s="666" t="s">
        <v>3056</v>
      </c>
      <c r="D46" s="896">
        <v>5695.1563670699998</v>
      </c>
      <c r="E46" s="666" t="s">
        <v>767</v>
      </c>
    </row>
    <row r="47" spans="2:5" s="356" customFormat="1" ht="38.450000000000003" customHeight="1">
      <c r="B47" s="665" t="s">
        <v>1239</v>
      </c>
      <c r="C47" s="666" t="s">
        <v>3016</v>
      </c>
      <c r="D47" s="896">
        <v>714.10583429999997</v>
      </c>
      <c r="E47" s="666" t="s">
        <v>14</v>
      </c>
    </row>
    <row r="48" spans="2:5" s="356" customFormat="1" ht="38.450000000000003" customHeight="1">
      <c r="B48" s="665" t="s">
        <v>1240</v>
      </c>
      <c r="C48" s="666" t="s">
        <v>1124</v>
      </c>
      <c r="D48" s="896">
        <v>3155.5008540399999</v>
      </c>
      <c r="E48" s="666" t="s">
        <v>1125</v>
      </c>
    </row>
    <row r="49" spans="2:5" s="356" customFormat="1" ht="38.450000000000003" customHeight="1">
      <c r="B49" s="668" t="s">
        <v>1241</v>
      </c>
      <c r="C49" s="669" t="s">
        <v>768</v>
      </c>
      <c r="D49" s="897">
        <v>39503.228539889999</v>
      </c>
      <c r="E49" s="669" t="s">
        <v>1242</v>
      </c>
    </row>
    <row r="50" spans="2:5" s="356" customFormat="1" ht="28.7" customHeight="1"/>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rgb="FF92D050"/>
    <pageSetUpPr fitToPage="1"/>
  </sheetPr>
  <dimension ref="A1:G88"/>
  <sheetViews>
    <sheetView zoomScale="130" zoomScaleNormal="130" zoomScaleSheetLayoutView="115" workbookViewId="0">
      <selection activeCell="F87" sqref="F5:F87"/>
    </sheetView>
  </sheetViews>
  <sheetFormatPr defaultRowHeight="12.75"/>
  <cols>
    <col min="1" max="1" width="7.42578125" style="377" customWidth="1"/>
    <col min="2" max="3" width="8.7109375" style="377" customWidth="1"/>
    <col min="4" max="4" width="18.7109375" style="377" customWidth="1"/>
    <col min="5" max="5" width="5.140625" style="377" customWidth="1"/>
    <col min="6" max="6" width="11.85546875" style="377" customWidth="1"/>
    <col min="7" max="7" width="25.42578125" style="377" customWidth="1"/>
    <col min="8" max="8" width="4.7109375" style="377" customWidth="1"/>
    <col min="9" max="16384" width="9.140625" style="377"/>
  </cols>
  <sheetData>
    <row r="1" spans="1:7" s="356" customFormat="1" ht="78.95" customHeight="1">
      <c r="A1" s="999" t="s">
        <v>1881</v>
      </c>
      <c r="B1" s="999"/>
      <c r="C1" s="999"/>
      <c r="D1" s="999"/>
      <c r="E1" s="998" t="s">
        <v>1882</v>
      </c>
      <c r="F1" s="998"/>
      <c r="G1" s="998"/>
    </row>
    <row r="2" spans="1:7" s="356" customFormat="1" ht="15.95" customHeight="1">
      <c r="A2" s="671"/>
      <c r="B2" s="671"/>
      <c r="C2" s="671"/>
      <c r="D2" s="671"/>
      <c r="E2" s="671"/>
      <c r="F2" s="671"/>
      <c r="G2" s="671"/>
    </row>
    <row r="3" spans="1:7" s="356" customFormat="1" ht="38.450000000000003" customHeight="1">
      <c r="A3" s="672" t="s">
        <v>775</v>
      </c>
      <c r="B3" s="672" t="s">
        <v>776</v>
      </c>
      <c r="C3" s="672" t="s">
        <v>788</v>
      </c>
      <c r="D3" s="995" t="s">
        <v>380</v>
      </c>
      <c r="E3" s="995"/>
      <c r="F3" s="672" t="s">
        <v>3103</v>
      </c>
      <c r="G3" s="673" t="s">
        <v>37</v>
      </c>
    </row>
    <row r="4" spans="1:7" s="356" customFormat="1" ht="14.45" customHeight="1">
      <c r="A4" s="673" t="s">
        <v>505</v>
      </c>
      <c r="B4" s="673" t="s">
        <v>185</v>
      </c>
      <c r="C4" s="673" t="s">
        <v>269</v>
      </c>
      <c r="D4" s="995" t="s">
        <v>457</v>
      </c>
      <c r="E4" s="995"/>
      <c r="F4" s="673" t="s">
        <v>667</v>
      </c>
      <c r="G4" s="673" t="s">
        <v>484</v>
      </c>
    </row>
    <row r="5" spans="1:7" s="356" customFormat="1" ht="11.1" customHeight="1">
      <c r="A5" s="674"/>
      <c r="B5" s="674"/>
      <c r="C5" s="674"/>
      <c r="D5" s="1000" t="s">
        <v>250</v>
      </c>
      <c r="E5" s="1000"/>
      <c r="F5" s="898">
        <v>3658804.32514233</v>
      </c>
      <c r="G5" s="675" t="s">
        <v>194</v>
      </c>
    </row>
    <row r="6" spans="1:7" s="356" customFormat="1" ht="11.1" customHeight="1">
      <c r="A6" s="676" t="s">
        <v>505</v>
      </c>
      <c r="B6" s="677"/>
      <c r="C6" s="677"/>
      <c r="D6" s="996" t="s">
        <v>446</v>
      </c>
      <c r="E6" s="996"/>
      <c r="F6" s="898">
        <v>3521478.5880654599</v>
      </c>
      <c r="G6" s="678" t="s">
        <v>270</v>
      </c>
    </row>
    <row r="7" spans="1:7" s="356" customFormat="1" ht="11.65" customHeight="1">
      <c r="A7" s="679" t="s">
        <v>789</v>
      </c>
      <c r="B7" s="680" t="s">
        <v>423</v>
      </c>
      <c r="C7" s="677"/>
      <c r="D7" s="994" t="s">
        <v>447</v>
      </c>
      <c r="E7" s="994"/>
      <c r="F7" s="899">
        <v>180170.77747967999</v>
      </c>
      <c r="G7" s="681" t="s">
        <v>283</v>
      </c>
    </row>
    <row r="8" spans="1:7" s="356" customFormat="1" ht="11.1" customHeight="1">
      <c r="A8" s="682" t="s">
        <v>505</v>
      </c>
      <c r="B8" s="682" t="s">
        <v>423</v>
      </c>
      <c r="C8" s="683" t="s">
        <v>757</v>
      </c>
      <c r="D8" s="993" t="s">
        <v>842</v>
      </c>
      <c r="E8" s="993"/>
      <c r="F8" s="900">
        <v>133384.19114317</v>
      </c>
      <c r="G8" s="684" t="s">
        <v>613</v>
      </c>
    </row>
    <row r="9" spans="1:7" s="356" customFormat="1" ht="11.1" customHeight="1">
      <c r="A9" s="682" t="s">
        <v>505</v>
      </c>
      <c r="B9" s="685"/>
      <c r="C9" s="683" t="s">
        <v>758</v>
      </c>
      <c r="D9" s="993" t="s">
        <v>610</v>
      </c>
      <c r="E9" s="993"/>
      <c r="F9" s="900">
        <v>22843.146715759998</v>
      </c>
      <c r="G9" s="684" t="s">
        <v>470</v>
      </c>
    </row>
    <row r="10" spans="1:7" s="356" customFormat="1" ht="11.1" customHeight="1">
      <c r="A10" s="682" t="s">
        <v>505</v>
      </c>
      <c r="B10" s="685"/>
      <c r="C10" s="683" t="s">
        <v>790</v>
      </c>
      <c r="D10" s="993" t="s">
        <v>611</v>
      </c>
      <c r="E10" s="993"/>
      <c r="F10" s="900">
        <v>22600.82835562</v>
      </c>
      <c r="G10" s="684" t="s">
        <v>110</v>
      </c>
    </row>
    <row r="11" spans="1:7" s="356" customFormat="1" ht="19.7" customHeight="1">
      <c r="A11" s="682" t="s">
        <v>505</v>
      </c>
      <c r="B11" s="685"/>
      <c r="C11" s="683" t="s">
        <v>791</v>
      </c>
      <c r="D11" s="993" t="s">
        <v>1018</v>
      </c>
      <c r="E11" s="993"/>
      <c r="F11" s="900">
        <v>31.979699499999999</v>
      </c>
      <c r="G11" s="684" t="s">
        <v>1019</v>
      </c>
    </row>
    <row r="12" spans="1:7" s="356" customFormat="1" ht="19.7" customHeight="1">
      <c r="A12" s="682" t="s">
        <v>505</v>
      </c>
      <c r="B12" s="685"/>
      <c r="C12" s="683" t="s">
        <v>2295</v>
      </c>
      <c r="D12" s="993" t="s">
        <v>2790</v>
      </c>
      <c r="E12" s="993"/>
      <c r="F12" s="900">
        <v>1310.6315656300001</v>
      </c>
      <c r="G12" s="684" t="s">
        <v>2791</v>
      </c>
    </row>
    <row r="13" spans="1:7" s="356" customFormat="1" ht="11.65" customHeight="1">
      <c r="A13" s="679" t="s">
        <v>789</v>
      </c>
      <c r="B13" s="680" t="s">
        <v>424</v>
      </c>
      <c r="C13" s="677"/>
      <c r="D13" s="994" t="s">
        <v>777</v>
      </c>
      <c r="E13" s="994"/>
      <c r="F13" s="899">
        <v>11315.49909782</v>
      </c>
      <c r="G13" s="681" t="s">
        <v>420</v>
      </c>
    </row>
    <row r="14" spans="1:7" s="356" customFormat="1" ht="11.1" customHeight="1">
      <c r="A14" s="682" t="s">
        <v>505</v>
      </c>
      <c r="B14" s="682" t="s">
        <v>424</v>
      </c>
      <c r="C14" s="683" t="s">
        <v>759</v>
      </c>
      <c r="D14" s="993" t="s">
        <v>395</v>
      </c>
      <c r="E14" s="993"/>
      <c r="F14" s="900">
        <v>4130.7945159299998</v>
      </c>
      <c r="G14" s="684" t="s">
        <v>36</v>
      </c>
    </row>
    <row r="15" spans="1:7" s="356" customFormat="1" ht="28.35" customHeight="1">
      <c r="A15" s="682" t="s">
        <v>505</v>
      </c>
      <c r="B15" s="685"/>
      <c r="C15" s="683" t="s">
        <v>760</v>
      </c>
      <c r="D15" s="993" t="s">
        <v>1127</v>
      </c>
      <c r="E15" s="993"/>
      <c r="F15" s="900">
        <v>5475.5656747800003</v>
      </c>
      <c r="G15" s="684" t="s">
        <v>455</v>
      </c>
    </row>
    <row r="16" spans="1:7" s="356" customFormat="1" ht="11.1" customHeight="1">
      <c r="A16" s="682" t="s">
        <v>505</v>
      </c>
      <c r="B16" s="685"/>
      <c r="C16" s="683" t="s">
        <v>761</v>
      </c>
      <c r="D16" s="993" t="s">
        <v>843</v>
      </c>
      <c r="E16" s="993"/>
      <c r="F16" s="900">
        <v>54.506087549999997</v>
      </c>
      <c r="G16" s="684" t="s">
        <v>844</v>
      </c>
    </row>
    <row r="17" spans="1:7" s="356" customFormat="1" ht="19.7" customHeight="1">
      <c r="A17" s="682" t="s">
        <v>505</v>
      </c>
      <c r="B17" s="685"/>
      <c r="C17" s="683" t="s">
        <v>1165</v>
      </c>
      <c r="D17" s="993" t="s">
        <v>1173</v>
      </c>
      <c r="E17" s="993"/>
      <c r="F17" s="900">
        <v>1654.6328195599999</v>
      </c>
      <c r="G17" s="684" t="s">
        <v>1174</v>
      </c>
    </row>
    <row r="18" spans="1:7" s="356" customFormat="1" ht="44.85" customHeight="1">
      <c r="A18" s="679" t="s">
        <v>789</v>
      </c>
      <c r="B18" s="680" t="s">
        <v>161</v>
      </c>
      <c r="C18" s="677"/>
      <c r="D18" s="994" t="s">
        <v>832</v>
      </c>
      <c r="E18" s="994"/>
      <c r="F18" s="899">
        <v>10064.03301832</v>
      </c>
      <c r="G18" s="681" t="s">
        <v>833</v>
      </c>
    </row>
    <row r="19" spans="1:7" s="356" customFormat="1" ht="19.7" customHeight="1">
      <c r="A19" s="682" t="s">
        <v>505</v>
      </c>
      <c r="B19" s="682" t="s">
        <v>161</v>
      </c>
      <c r="C19" s="683" t="s">
        <v>548</v>
      </c>
      <c r="D19" s="993" t="s">
        <v>845</v>
      </c>
      <c r="E19" s="993"/>
      <c r="F19" s="900">
        <v>8835.8074665700005</v>
      </c>
      <c r="G19" s="684" t="s">
        <v>846</v>
      </c>
    </row>
    <row r="20" spans="1:7" s="356" customFormat="1" ht="19.7" customHeight="1">
      <c r="A20" s="682" t="s">
        <v>505</v>
      </c>
      <c r="B20" s="685"/>
      <c r="C20" s="683" t="s">
        <v>945</v>
      </c>
      <c r="D20" s="993" t="s">
        <v>946</v>
      </c>
      <c r="E20" s="993"/>
      <c r="F20" s="900">
        <v>63.507774050000002</v>
      </c>
      <c r="G20" s="684" t="s">
        <v>947</v>
      </c>
    </row>
    <row r="21" spans="1:7" s="356" customFormat="1" ht="19.7" customHeight="1">
      <c r="A21" s="682" t="s">
        <v>505</v>
      </c>
      <c r="B21" s="685"/>
      <c r="C21" s="683" t="s">
        <v>549</v>
      </c>
      <c r="D21" s="993" t="s">
        <v>847</v>
      </c>
      <c r="E21" s="993"/>
      <c r="F21" s="900">
        <v>1109.4461887</v>
      </c>
      <c r="G21" s="684" t="s">
        <v>848</v>
      </c>
    </row>
    <row r="22" spans="1:7" s="356" customFormat="1" ht="19.7" customHeight="1">
      <c r="A22" s="682" t="s">
        <v>505</v>
      </c>
      <c r="B22" s="685"/>
      <c r="C22" s="683" t="s">
        <v>550</v>
      </c>
      <c r="D22" s="993" t="s">
        <v>849</v>
      </c>
      <c r="E22" s="993"/>
      <c r="F22" s="900">
        <v>53.718961</v>
      </c>
      <c r="G22" s="684" t="s">
        <v>850</v>
      </c>
    </row>
    <row r="23" spans="1:7" s="356" customFormat="1" ht="19.7" customHeight="1">
      <c r="A23" s="682" t="s">
        <v>505</v>
      </c>
      <c r="B23" s="685"/>
      <c r="C23" s="683" t="s">
        <v>1617</v>
      </c>
      <c r="D23" s="993" t="s">
        <v>1618</v>
      </c>
      <c r="E23" s="993"/>
      <c r="F23" s="900">
        <v>1.5526279999999999</v>
      </c>
      <c r="G23" s="684" t="s">
        <v>1619</v>
      </c>
    </row>
    <row r="24" spans="1:7" s="356" customFormat="1" ht="11.65" customHeight="1">
      <c r="A24" s="679" t="s">
        <v>789</v>
      </c>
      <c r="B24" s="680" t="s">
        <v>138</v>
      </c>
      <c r="C24" s="677"/>
      <c r="D24" s="994" t="s">
        <v>834</v>
      </c>
      <c r="E24" s="994"/>
      <c r="F24" s="899">
        <v>15844.85989883</v>
      </c>
      <c r="G24" s="681" t="s">
        <v>835</v>
      </c>
    </row>
    <row r="25" spans="1:7" s="356" customFormat="1" ht="11.1" customHeight="1">
      <c r="A25" s="682" t="s">
        <v>505</v>
      </c>
      <c r="B25" s="682" t="s">
        <v>138</v>
      </c>
      <c r="C25" s="683" t="s">
        <v>792</v>
      </c>
      <c r="D25" s="993" t="s">
        <v>793</v>
      </c>
      <c r="E25" s="993"/>
      <c r="F25" s="900">
        <v>11313.271850630001</v>
      </c>
      <c r="G25" s="684" t="s">
        <v>166</v>
      </c>
    </row>
    <row r="26" spans="1:7" s="356" customFormat="1" ht="28.35" customHeight="1">
      <c r="A26" s="682" t="s">
        <v>505</v>
      </c>
      <c r="B26" s="685"/>
      <c r="C26" s="683" t="s">
        <v>794</v>
      </c>
      <c r="D26" s="993" t="s">
        <v>1998</v>
      </c>
      <c r="E26" s="993"/>
      <c r="F26" s="900">
        <v>164.19109216999999</v>
      </c>
      <c r="G26" s="684" t="s">
        <v>1999</v>
      </c>
    </row>
    <row r="27" spans="1:7" s="356" customFormat="1" ht="19.7" customHeight="1">
      <c r="A27" s="682" t="s">
        <v>505</v>
      </c>
      <c r="B27" s="685"/>
      <c r="C27" s="683" t="s">
        <v>3107</v>
      </c>
      <c r="D27" s="993" t="s">
        <v>3108</v>
      </c>
      <c r="E27" s="993"/>
      <c r="F27" s="900">
        <v>105.39419952999999</v>
      </c>
      <c r="G27" s="684" t="s">
        <v>3109</v>
      </c>
    </row>
    <row r="28" spans="1:7" s="356" customFormat="1" ht="11.1" customHeight="1">
      <c r="A28" s="682" t="s">
        <v>505</v>
      </c>
      <c r="B28" s="685"/>
      <c r="C28" s="683" t="s">
        <v>795</v>
      </c>
      <c r="D28" s="993" t="s">
        <v>553</v>
      </c>
      <c r="E28" s="993"/>
      <c r="F28" s="900">
        <v>2986.3304346599998</v>
      </c>
      <c r="G28" s="684" t="s">
        <v>50</v>
      </c>
    </row>
    <row r="29" spans="1:7" s="356" customFormat="1" ht="19.7" customHeight="1">
      <c r="A29" s="682" t="s">
        <v>505</v>
      </c>
      <c r="B29" s="685"/>
      <c r="C29" s="683" t="s">
        <v>796</v>
      </c>
      <c r="D29" s="993" t="s">
        <v>797</v>
      </c>
      <c r="E29" s="993"/>
      <c r="F29" s="900">
        <v>1275.67232184</v>
      </c>
      <c r="G29" s="684" t="s">
        <v>51</v>
      </c>
    </row>
    <row r="30" spans="1:7" s="356" customFormat="1" ht="18" customHeight="1">
      <c r="A30" s="679" t="s">
        <v>789</v>
      </c>
      <c r="B30" s="680" t="s">
        <v>8</v>
      </c>
      <c r="C30" s="677"/>
      <c r="D30" s="994" t="s">
        <v>2944</v>
      </c>
      <c r="E30" s="994"/>
      <c r="F30" s="899">
        <v>231812.73416989</v>
      </c>
      <c r="G30" s="681" t="s">
        <v>2945</v>
      </c>
    </row>
    <row r="31" spans="1:7" s="356" customFormat="1" ht="11.1" customHeight="1">
      <c r="A31" s="682" t="s">
        <v>505</v>
      </c>
      <c r="B31" s="682" t="s">
        <v>8</v>
      </c>
      <c r="C31" s="683" t="s">
        <v>798</v>
      </c>
      <c r="D31" s="993" t="s">
        <v>234</v>
      </c>
      <c r="E31" s="993"/>
      <c r="F31" s="900">
        <v>7725.2029624500001</v>
      </c>
      <c r="G31" s="684" t="s">
        <v>399</v>
      </c>
    </row>
    <row r="32" spans="1:7" s="356" customFormat="1" ht="19.7" customHeight="1">
      <c r="A32" s="682" t="s">
        <v>505</v>
      </c>
      <c r="B32" s="685"/>
      <c r="C32" s="683" t="s">
        <v>799</v>
      </c>
      <c r="D32" s="993" t="s">
        <v>800</v>
      </c>
      <c r="E32" s="993"/>
      <c r="F32" s="900">
        <v>598.91958908000004</v>
      </c>
      <c r="G32" s="684" t="s">
        <v>516</v>
      </c>
    </row>
    <row r="33" spans="1:7" s="356" customFormat="1" ht="19.7" customHeight="1">
      <c r="A33" s="682" t="s">
        <v>505</v>
      </c>
      <c r="B33" s="685"/>
      <c r="C33" s="683" t="s">
        <v>801</v>
      </c>
      <c r="D33" s="993" t="s">
        <v>802</v>
      </c>
      <c r="E33" s="993"/>
      <c r="F33" s="900">
        <v>2128.3090230600001</v>
      </c>
      <c r="G33" s="684" t="s">
        <v>163</v>
      </c>
    </row>
    <row r="34" spans="1:7" s="356" customFormat="1" ht="19.7" customHeight="1">
      <c r="A34" s="682" t="s">
        <v>505</v>
      </c>
      <c r="B34" s="685"/>
      <c r="C34" s="683" t="s">
        <v>3110</v>
      </c>
      <c r="D34" s="993" t="s">
        <v>3111</v>
      </c>
      <c r="E34" s="993"/>
      <c r="F34" s="900">
        <v>48442.469015030001</v>
      </c>
      <c r="G34" s="684" t="s">
        <v>3112</v>
      </c>
    </row>
    <row r="35" spans="1:7" s="356" customFormat="1" ht="11.65" customHeight="1">
      <c r="A35" s="682" t="s">
        <v>505</v>
      </c>
      <c r="B35" s="685"/>
      <c r="C35" s="683" t="s">
        <v>3241</v>
      </c>
      <c r="D35" s="993" t="s">
        <v>3242</v>
      </c>
      <c r="E35" s="993"/>
      <c r="F35" s="900">
        <v>25.551938</v>
      </c>
      <c r="G35" s="684" t="s">
        <v>3243</v>
      </c>
    </row>
    <row r="36" spans="1:7" s="356" customFormat="1" ht="19.7" customHeight="1">
      <c r="A36" s="682" t="s">
        <v>505</v>
      </c>
      <c r="B36" s="685"/>
      <c r="C36" s="683" t="s">
        <v>1990</v>
      </c>
      <c r="D36" s="993" t="s">
        <v>2946</v>
      </c>
      <c r="E36" s="993"/>
      <c r="F36" s="900">
        <v>2.5990000000000002</v>
      </c>
      <c r="G36" s="684" t="s">
        <v>2947</v>
      </c>
    </row>
    <row r="37" spans="1:7" s="356" customFormat="1" ht="19.7" customHeight="1">
      <c r="A37" s="682" t="s">
        <v>505</v>
      </c>
      <c r="B37" s="685"/>
      <c r="C37" s="683" t="s">
        <v>2133</v>
      </c>
      <c r="D37" s="993" t="s">
        <v>2948</v>
      </c>
      <c r="E37" s="993"/>
      <c r="F37" s="900">
        <v>2787.6358273000001</v>
      </c>
      <c r="G37" s="684" t="s">
        <v>2949</v>
      </c>
    </row>
    <row r="38" spans="1:7" s="356" customFormat="1" ht="19.7" customHeight="1">
      <c r="A38" s="682" t="s">
        <v>505</v>
      </c>
      <c r="B38" s="685"/>
      <c r="C38" s="683" t="s">
        <v>803</v>
      </c>
      <c r="D38" s="993" t="s">
        <v>804</v>
      </c>
      <c r="E38" s="993"/>
      <c r="F38" s="900">
        <v>170102.04681497</v>
      </c>
      <c r="G38" s="684" t="s">
        <v>551</v>
      </c>
    </row>
    <row r="39" spans="1:7" s="356" customFormat="1" ht="19.7" customHeight="1">
      <c r="A39" s="679" t="s">
        <v>789</v>
      </c>
      <c r="B39" s="680" t="s">
        <v>778</v>
      </c>
      <c r="C39" s="677"/>
      <c r="D39" s="994" t="s">
        <v>33</v>
      </c>
      <c r="E39" s="994"/>
      <c r="F39" s="899">
        <v>244531.44153720001</v>
      </c>
      <c r="G39" s="681" t="s">
        <v>491</v>
      </c>
    </row>
    <row r="40" spans="1:7" s="356" customFormat="1" ht="11.1" customHeight="1">
      <c r="A40" s="682" t="s">
        <v>505</v>
      </c>
      <c r="B40" s="682" t="s">
        <v>778</v>
      </c>
      <c r="C40" s="683" t="s">
        <v>805</v>
      </c>
      <c r="D40" s="993" t="s">
        <v>851</v>
      </c>
      <c r="E40" s="993"/>
      <c r="F40" s="900">
        <v>2432.1185631500002</v>
      </c>
      <c r="G40" s="684" t="s">
        <v>852</v>
      </c>
    </row>
    <row r="41" spans="1:7" s="356" customFormat="1" ht="11.1" customHeight="1">
      <c r="A41" s="682" t="s">
        <v>505</v>
      </c>
      <c r="B41" s="685"/>
      <c r="C41" s="683" t="s">
        <v>806</v>
      </c>
      <c r="D41" s="993" t="s">
        <v>853</v>
      </c>
      <c r="E41" s="993"/>
      <c r="F41" s="900">
        <v>1255.2852500399999</v>
      </c>
      <c r="G41" s="684" t="s">
        <v>854</v>
      </c>
    </row>
    <row r="42" spans="1:7" s="356" customFormat="1" ht="19.7" customHeight="1">
      <c r="A42" s="682" t="s">
        <v>505</v>
      </c>
      <c r="B42" s="685"/>
      <c r="C42" s="683" t="s">
        <v>807</v>
      </c>
      <c r="D42" s="993" t="s">
        <v>855</v>
      </c>
      <c r="E42" s="993"/>
      <c r="F42" s="900">
        <v>8750</v>
      </c>
      <c r="G42" s="684" t="s">
        <v>856</v>
      </c>
    </row>
    <row r="43" spans="1:7" s="356" customFormat="1" ht="28.35" customHeight="1">
      <c r="A43" s="682" t="s">
        <v>505</v>
      </c>
      <c r="B43" s="685"/>
      <c r="C43" s="683" t="s">
        <v>808</v>
      </c>
      <c r="D43" s="993" t="s">
        <v>857</v>
      </c>
      <c r="E43" s="993"/>
      <c r="F43" s="900">
        <v>836.53097027000001</v>
      </c>
      <c r="G43" s="684" t="s">
        <v>858</v>
      </c>
    </row>
    <row r="44" spans="1:7" s="356" customFormat="1" ht="19.7" customHeight="1">
      <c r="A44" s="682" t="s">
        <v>505</v>
      </c>
      <c r="B44" s="685"/>
      <c r="C44" s="683" t="s">
        <v>3244</v>
      </c>
      <c r="D44" s="993" t="s">
        <v>3245</v>
      </c>
      <c r="E44" s="993"/>
      <c r="F44" s="900">
        <v>2205.373</v>
      </c>
      <c r="G44" s="684" t="s">
        <v>3246</v>
      </c>
    </row>
    <row r="45" spans="1:7" s="356" customFormat="1" ht="28.35" customHeight="1">
      <c r="A45" s="682" t="s">
        <v>505</v>
      </c>
      <c r="B45" s="685"/>
      <c r="C45" s="683" t="s">
        <v>809</v>
      </c>
      <c r="D45" s="993" t="s">
        <v>859</v>
      </c>
      <c r="E45" s="993"/>
      <c r="F45" s="900">
        <v>88795.869047629996</v>
      </c>
      <c r="G45" s="684" t="s">
        <v>860</v>
      </c>
    </row>
    <row r="46" spans="1:7" s="356" customFormat="1" ht="11.65" customHeight="1">
      <c r="A46" s="682" t="s">
        <v>505</v>
      </c>
      <c r="B46" s="685"/>
      <c r="C46" s="683" t="s">
        <v>810</v>
      </c>
      <c r="D46" s="993" t="s">
        <v>861</v>
      </c>
      <c r="E46" s="993"/>
      <c r="F46" s="900">
        <v>140256.26470611</v>
      </c>
      <c r="G46" s="684" t="s">
        <v>862</v>
      </c>
    </row>
    <row r="47" spans="1:7" s="356" customFormat="1" ht="36.200000000000003" customHeight="1">
      <c r="A47" s="679" t="s">
        <v>789</v>
      </c>
      <c r="B47" s="680" t="s">
        <v>182</v>
      </c>
      <c r="C47" s="677"/>
      <c r="D47" s="994" t="s">
        <v>779</v>
      </c>
      <c r="E47" s="994"/>
      <c r="F47" s="899">
        <v>453012.63807524001</v>
      </c>
      <c r="G47" s="681" t="s">
        <v>591</v>
      </c>
    </row>
    <row r="48" spans="1:7" s="356" customFormat="1" ht="19.7" customHeight="1">
      <c r="A48" s="682" t="s">
        <v>505</v>
      </c>
      <c r="B48" s="682" t="s">
        <v>182</v>
      </c>
      <c r="C48" s="683" t="s">
        <v>811</v>
      </c>
      <c r="D48" s="993" t="s">
        <v>812</v>
      </c>
      <c r="E48" s="993"/>
      <c r="F48" s="900">
        <v>453012.63807524001</v>
      </c>
      <c r="G48" s="684" t="s">
        <v>590</v>
      </c>
    </row>
    <row r="49" spans="1:7" s="356" customFormat="1" ht="28.35" customHeight="1">
      <c r="A49" s="679" t="s">
        <v>789</v>
      </c>
      <c r="B49" s="680" t="s">
        <v>183</v>
      </c>
      <c r="C49" s="677"/>
      <c r="D49" s="994" t="s">
        <v>780</v>
      </c>
      <c r="E49" s="994"/>
      <c r="F49" s="899">
        <v>76592.235650729999</v>
      </c>
      <c r="G49" s="681" t="s">
        <v>562</v>
      </c>
    </row>
    <row r="50" spans="1:7" s="356" customFormat="1" ht="19.7" customHeight="1">
      <c r="A50" s="682" t="s">
        <v>505</v>
      </c>
      <c r="B50" s="682" t="s">
        <v>183</v>
      </c>
      <c r="C50" s="683" t="s">
        <v>763</v>
      </c>
      <c r="D50" s="993" t="s">
        <v>813</v>
      </c>
      <c r="E50" s="993"/>
      <c r="F50" s="900">
        <v>76592.235650729999</v>
      </c>
      <c r="G50" s="684" t="s">
        <v>589</v>
      </c>
    </row>
    <row r="51" spans="1:7" s="356" customFormat="1" ht="11.1" customHeight="1">
      <c r="A51" s="679" t="s">
        <v>789</v>
      </c>
      <c r="B51" s="680" t="s">
        <v>184</v>
      </c>
      <c r="C51" s="677"/>
      <c r="D51" s="994" t="s">
        <v>2950</v>
      </c>
      <c r="E51" s="994"/>
      <c r="F51" s="899">
        <v>33689.774970580002</v>
      </c>
      <c r="G51" s="681" t="s">
        <v>2951</v>
      </c>
    </row>
    <row r="52" spans="1:7" s="356" customFormat="1" ht="11.1" customHeight="1">
      <c r="A52" s="682" t="s">
        <v>505</v>
      </c>
      <c r="B52" s="682" t="s">
        <v>184</v>
      </c>
      <c r="C52" s="683" t="s">
        <v>814</v>
      </c>
      <c r="D52" s="993" t="s">
        <v>815</v>
      </c>
      <c r="E52" s="993"/>
      <c r="F52" s="900">
        <v>33689.774970580002</v>
      </c>
      <c r="G52" s="684" t="s">
        <v>816</v>
      </c>
    </row>
    <row r="53" spans="1:7" s="356" customFormat="1" ht="28.35" customHeight="1">
      <c r="A53" s="679" t="s">
        <v>789</v>
      </c>
      <c r="B53" s="680" t="s">
        <v>781</v>
      </c>
      <c r="C53" s="677"/>
      <c r="D53" s="994" t="s">
        <v>503</v>
      </c>
      <c r="E53" s="994"/>
      <c r="F53" s="899">
        <v>1068008.3717445701</v>
      </c>
      <c r="G53" s="681" t="s">
        <v>233</v>
      </c>
    </row>
    <row r="54" spans="1:7" s="356" customFormat="1" ht="11.1" customHeight="1">
      <c r="A54" s="682" t="s">
        <v>505</v>
      </c>
      <c r="B54" s="682" t="s">
        <v>781</v>
      </c>
      <c r="C54" s="683" t="s">
        <v>1516</v>
      </c>
      <c r="D54" s="993" t="s">
        <v>1883</v>
      </c>
      <c r="E54" s="993"/>
      <c r="F54" s="900">
        <v>22015.646431180001</v>
      </c>
      <c r="G54" s="684" t="s">
        <v>1884</v>
      </c>
    </row>
    <row r="55" spans="1:7" s="356" customFormat="1" ht="19.7" customHeight="1">
      <c r="A55" s="682" t="s">
        <v>505</v>
      </c>
      <c r="B55" s="685"/>
      <c r="C55" s="683" t="s">
        <v>817</v>
      </c>
      <c r="D55" s="993" t="s">
        <v>863</v>
      </c>
      <c r="E55" s="993"/>
      <c r="F55" s="900">
        <v>275262.45786154002</v>
      </c>
      <c r="G55" s="684" t="s">
        <v>233</v>
      </c>
    </row>
    <row r="56" spans="1:7" s="356" customFormat="1" ht="19.7" customHeight="1">
      <c r="A56" s="682" t="s">
        <v>505</v>
      </c>
      <c r="B56" s="685"/>
      <c r="C56" s="683" t="s">
        <v>818</v>
      </c>
      <c r="D56" s="993" t="s">
        <v>864</v>
      </c>
      <c r="E56" s="993"/>
      <c r="F56" s="900">
        <v>737170.07900000003</v>
      </c>
      <c r="G56" s="684" t="s">
        <v>865</v>
      </c>
    </row>
    <row r="57" spans="1:7" s="356" customFormat="1" ht="11.65" customHeight="1">
      <c r="A57" s="682" t="s">
        <v>505</v>
      </c>
      <c r="B57" s="685"/>
      <c r="C57" s="683" t="s">
        <v>819</v>
      </c>
      <c r="D57" s="993" t="s">
        <v>866</v>
      </c>
      <c r="E57" s="993"/>
      <c r="F57" s="900">
        <v>33560.188451850001</v>
      </c>
      <c r="G57" s="684" t="s">
        <v>867</v>
      </c>
    </row>
    <row r="58" spans="1:7" s="356" customFormat="1" ht="18" customHeight="1">
      <c r="A58" s="679" t="s">
        <v>789</v>
      </c>
      <c r="B58" s="680" t="s">
        <v>782</v>
      </c>
      <c r="C58" s="677"/>
      <c r="D58" s="994" t="s">
        <v>1020</v>
      </c>
      <c r="E58" s="994"/>
      <c r="F58" s="899">
        <v>857383.69059999997</v>
      </c>
      <c r="G58" s="681" t="s">
        <v>425</v>
      </c>
    </row>
    <row r="59" spans="1:7" s="356" customFormat="1" ht="11.1" customHeight="1">
      <c r="A59" s="682" t="s">
        <v>505</v>
      </c>
      <c r="B59" s="682" t="s">
        <v>782</v>
      </c>
      <c r="C59" s="683" t="s">
        <v>820</v>
      </c>
      <c r="D59" s="993" t="s">
        <v>359</v>
      </c>
      <c r="E59" s="993"/>
      <c r="F59" s="900">
        <v>776551.01359999995</v>
      </c>
      <c r="G59" s="684" t="s">
        <v>116</v>
      </c>
    </row>
    <row r="60" spans="1:7" s="356" customFormat="1" ht="19.7" customHeight="1">
      <c r="A60" s="682" t="s">
        <v>505</v>
      </c>
      <c r="B60" s="685"/>
      <c r="C60" s="683" t="s">
        <v>821</v>
      </c>
      <c r="D60" s="993" t="s">
        <v>2147</v>
      </c>
      <c r="E60" s="993"/>
      <c r="F60" s="900">
        <v>80832.676999999996</v>
      </c>
      <c r="G60" s="684" t="s">
        <v>425</v>
      </c>
    </row>
    <row r="61" spans="1:7" s="356" customFormat="1" ht="19.7" customHeight="1">
      <c r="A61" s="679" t="s">
        <v>789</v>
      </c>
      <c r="B61" s="680" t="s">
        <v>1708</v>
      </c>
      <c r="C61" s="677"/>
      <c r="D61" s="994" t="s">
        <v>1870</v>
      </c>
      <c r="E61" s="994"/>
      <c r="F61" s="899">
        <v>52.531822599999998</v>
      </c>
      <c r="G61" s="681" t="s">
        <v>1709</v>
      </c>
    </row>
    <row r="62" spans="1:7" s="356" customFormat="1" ht="11.1" customHeight="1">
      <c r="A62" s="682" t="s">
        <v>505</v>
      </c>
      <c r="B62" s="682" t="s">
        <v>1708</v>
      </c>
      <c r="C62" s="683" t="s">
        <v>1714</v>
      </c>
      <c r="D62" s="993" t="s">
        <v>1879</v>
      </c>
      <c r="E62" s="993"/>
      <c r="F62" s="900">
        <v>52.531822599999998</v>
      </c>
      <c r="G62" s="684" t="s">
        <v>1715</v>
      </c>
    </row>
    <row r="63" spans="1:7" s="356" customFormat="1" ht="19.7" customHeight="1">
      <c r="A63" s="679" t="s">
        <v>789</v>
      </c>
      <c r="B63" s="680" t="s">
        <v>1426</v>
      </c>
      <c r="C63" s="677"/>
      <c r="D63" s="994" t="s">
        <v>2792</v>
      </c>
      <c r="E63" s="994"/>
      <c r="F63" s="899">
        <v>339000</v>
      </c>
      <c r="G63" s="681" t="s">
        <v>2793</v>
      </c>
    </row>
    <row r="64" spans="1:7" s="356" customFormat="1" ht="19.7" customHeight="1">
      <c r="A64" s="682" t="s">
        <v>505</v>
      </c>
      <c r="B64" s="682" t="s">
        <v>1426</v>
      </c>
      <c r="C64" s="683" t="s">
        <v>1527</v>
      </c>
      <c r="D64" s="993" t="s">
        <v>2792</v>
      </c>
      <c r="E64" s="993"/>
      <c r="F64" s="900">
        <v>339000</v>
      </c>
      <c r="G64" s="684" t="s">
        <v>2793</v>
      </c>
    </row>
    <row r="65" spans="1:7" s="356" customFormat="1" ht="20.25" customHeight="1">
      <c r="A65" s="676" t="s">
        <v>185</v>
      </c>
      <c r="B65" s="677"/>
      <c r="C65" s="677"/>
      <c r="D65" s="996" t="s">
        <v>783</v>
      </c>
      <c r="E65" s="996"/>
      <c r="F65" s="898">
        <v>96555.864597010004</v>
      </c>
      <c r="G65" s="678" t="s">
        <v>160</v>
      </c>
    </row>
    <row r="66" spans="1:7" ht="27" customHeight="1">
      <c r="A66" s="679" t="s">
        <v>789</v>
      </c>
      <c r="B66" s="680" t="s">
        <v>263</v>
      </c>
      <c r="C66" s="677"/>
      <c r="D66" s="994" t="s">
        <v>836</v>
      </c>
      <c r="E66" s="994"/>
      <c r="F66" s="899">
        <v>34.456952000000001</v>
      </c>
      <c r="G66" s="681" t="s">
        <v>837</v>
      </c>
    </row>
    <row r="67" spans="1:7">
      <c r="A67" s="682" t="s">
        <v>185</v>
      </c>
      <c r="B67" s="682" t="s">
        <v>263</v>
      </c>
      <c r="C67" s="683" t="s">
        <v>2884</v>
      </c>
      <c r="D67" s="993" t="s">
        <v>2885</v>
      </c>
      <c r="E67" s="993"/>
      <c r="F67" s="900">
        <v>33.389342999999997</v>
      </c>
      <c r="G67" s="684" t="s">
        <v>2886</v>
      </c>
    </row>
    <row r="68" spans="1:7" ht="31.5" customHeight="1">
      <c r="A68" s="682" t="s">
        <v>185</v>
      </c>
      <c r="B68" s="685"/>
      <c r="C68" s="683" t="s">
        <v>822</v>
      </c>
      <c r="D68" s="993" t="s">
        <v>100</v>
      </c>
      <c r="E68" s="993"/>
      <c r="F68" s="900">
        <v>1.067609</v>
      </c>
      <c r="G68" s="684" t="s">
        <v>587</v>
      </c>
    </row>
    <row r="69" spans="1:7" ht="12.75" customHeight="1">
      <c r="A69" s="679" t="s">
        <v>789</v>
      </c>
      <c r="B69" s="680" t="s">
        <v>142</v>
      </c>
      <c r="C69" s="677"/>
      <c r="D69" s="994" t="s">
        <v>838</v>
      </c>
      <c r="E69" s="994"/>
      <c r="F69" s="899">
        <v>1183.85024701</v>
      </c>
      <c r="G69" s="681" t="s">
        <v>839</v>
      </c>
    </row>
    <row r="70" spans="1:7" ht="21" customHeight="1">
      <c r="A70" s="682" t="s">
        <v>185</v>
      </c>
      <c r="B70" s="682" t="s">
        <v>142</v>
      </c>
      <c r="C70" s="683" t="s">
        <v>824</v>
      </c>
      <c r="D70" s="993" t="s">
        <v>1128</v>
      </c>
      <c r="E70" s="993"/>
      <c r="F70" s="900">
        <v>1183.85024701</v>
      </c>
      <c r="G70" s="684" t="s">
        <v>588</v>
      </c>
    </row>
    <row r="71" spans="1:7" ht="18">
      <c r="A71" s="679" t="s">
        <v>789</v>
      </c>
      <c r="B71" s="680" t="s">
        <v>143</v>
      </c>
      <c r="C71" s="677"/>
      <c r="D71" s="994" t="s">
        <v>840</v>
      </c>
      <c r="E71" s="994"/>
      <c r="F71" s="899">
        <v>42516.659398000003</v>
      </c>
      <c r="G71" s="681" t="s">
        <v>841</v>
      </c>
    </row>
    <row r="72" spans="1:7" ht="21" customHeight="1">
      <c r="A72" s="682" t="s">
        <v>185</v>
      </c>
      <c r="B72" s="682" t="s">
        <v>143</v>
      </c>
      <c r="C72" s="683" t="s">
        <v>825</v>
      </c>
      <c r="D72" s="993" t="s">
        <v>554</v>
      </c>
      <c r="E72" s="993"/>
      <c r="F72" s="900">
        <v>39193.507397790003</v>
      </c>
      <c r="G72" s="684" t="s">
        <v>552</v>
      </c>
    </row>
    <row r="73" spans="1:7">
      <c r="A73" s="682" t="s">
        <v>185</v>
      </c>
      <c r="B73" s="685"/>
      <c r="C73" s="683" t="s">
        <v>826</v>
      </c>
      <c r="D73" s="993" t="s">
        <v>361</v>
      </c>
      <c r="E73" s="993"/>
      <c r="F73" s="900">
        <v>3024.9816013300001</v>
      </c>
      <c r="G73" s="684" t="s">
        <v>471</v>
      </c>
    </row>
    <row r="74" spans="1:7" ht="21">
      <c r="A74" s="682" t="s">
        <v>185</v>
      </c>
      <c r="B74" s="685"/>
      <c r="C74" s="683" t="s">
        <v>3247</v>
      </c>
      <c r="D74" s="993" t="s">
        <v>3248</v>
      </c>
      <c r="E74" s="993"/>
      <c r="F74" s="900">
        <v>298.17039887999999</v>
      </c>
      <c r="G74" s="684" t="s">
        <v>3249</v>
      </c>
    </row>
    <row r="75" spans="1:7" ht="18.75" customHeight="1">
      <c r="A75" s="679" t="s">
        <v>789</v>
      </c>
      <c r="B75" s="680" t="s">
        <v>3250</v>
      </c>
      <c r="C75" s="677"/>
      <c r="D75" s="994" t="s">
        <v>3251</v>
      </c>
      <c r="E75" s="994"/>
      <c r="F75" s="899">
        <v>52820.898000000001</v>
      </c>
      <c r="G75" s="681" t="s">
        <v>3252</v>
      </c>
    </row>
    <row r="76" spans="1:7" ht="21" customHeight="1">
      <c r="A76" s="682" t="s">
        <v>185</v>
      </c>
      <c r="B76" s="682" t="s">
        <v>3250</v>
      </c>
      <c r="C76" s="683" t="s">
        <v>3253</v>
      </c>
      <c r="D76" s="993" t="s">
        <v>3254</v>
      </c>
      <c r="E76" s="993"/>
      <c r="F76" s="900">
        <v>52820.898000000001</v>
      </c>
      <c r="G76" s="684" t="s">
        <v>3255</v>
      </c>
    </row>
    <row r="77" spans="1:7">
      <c r="A77" s="676" t="s">
        <v>269</v>
      </c>
      <c r="B77" s="677"/>
      <c r="C77" s="677"/>
      <c r="D77" s="996" t="s">
        <v>1985</v>
      </c>
      <c r="E77" s="996"/>
      <c r="F77" s="898">
        <v>20000</v>
      </c>
      <c r="G77" s="678" t="s">
        <v>1986</v>
      </c>
    </row>
    <row r="78" spans="1:7">
      <c r="A78" s="679" t="s">
        <v>789</v>
      </c>
      <c r="B78" s="680" t="s">
        <v>1987</v>
      </c>
      <c r="C78" s="677"/>
      <c r="D78" s="994" t="s">
        <v>1988</v>
      </c>
      <c r="E78" s="994"/>
      <c r="F78" s="899">
        <v>20000</v>
      </c>
      <c r="G78" s="681" t="s">
        <v>1989</v>
      </c>
    </row>
    <row r="79" spans="1:7" ht="21" customHeight="1">
      <c r="A79" s="682" t="s">
        <v>269</v>
      </c>
      <c r="B79" s="682" t="s">
        <v>1987</v>
      </c>
      <c r="C79" s="683" t="s">
        <v>1991</v>
      </c>
      <c r="D79" s="993" t="s">
        <v>3134</v>
      </c>
      <c r="E79" s="993"/>
      <c r="F79" s="900">
        <v>20000</v>
      </c>
      <c r="G79" s="684" t="s">
        <v>3135</v>
      </c>
    </row>
    <row r="80" spans="1:7" ht="12.75" customHeight="1">
      <c r="A80" s="676" t="s">
        <v>457</v>
      </c>
      <c r="B80" s="677"/>
      <c r="C80" s="677"/>
      <c r="D80" s="996" t="s">
        <v>59</v>
      </c>
      <c r="E80" s="996"/>
      <c r="F80" s="898">
        <v>76.745479860000003</v>
      </c>
      <c r="G80" s="678" t="s">
        <v>468</v>
      </c>
    </row>
    <row r="81" spans="1:7" ht="18" customHeight="1">
      <c r="A81" s="679" t="s">
        <v>789</v>
      </c>
      <c r="B81" s="680" t="s">
        <v>785</v>
      </c>
      <c r="C81" s="677"/>
      <c r="D81" s="994" t="s">
        <v>95</v>
      </c>
      <c r="E81" s="994"/>
      <c r="F81" s="899">
        <v>76.745479860000003</v>
      </c>
      <c r="G81" s="681" t="s">
        <v>62</v>
      </c>
    </row>
    <row r="82" spans="1:7" ht="21">
      <c r="A82" s="682" t="s">
        <v>457</v>
      </c>
      <c r="B82" s="682" t="s">
        <v>785</v>
      </c>
      <c r="C82" s="683" t="s">
        <v>960</v>
      </c>
      <c r="D82" s="993" t="s">
        <v>961</v>
      </c>
      <c r="E82" s="993"/>
      <c r="F82" s="900">
        <v>76.745479860000003</v>
      </c>
      <c r="G82" s="684" t="s">
        <v>962</v>
      </c>
    </row>
    <row r="83" spans="1:7" ht="31.5" customHeight="1">
      <c r="A83" s="676" t="s">
        <v>484</v>
      </c>
      <c r="B83" s="677"/>
      <c r="C83" s="677"/>
      <c r="D83" s="996" t="s">
        <v>1088</v>
      </c>
      <c r="E83" s="996"/>
      <c r="F83" s="898">
        <v>20693.127</v>
      </c>
      <c r="G83" s="678" t="s">
        <v>1089</v>
      </c>
    </row>
    <row r="84" spans="1:7" ht="18">
      <c r="A84" s="679" t="s">
        <v>789</v>
      </c>
      <c r="B84" s="680" t="s">
        <v>1090</v>
      </c>
      <c r="C84" s="677"/>
      <c r="D84" s="994" t="s">
        <v>1091</v>
      </c>
      <c r="E84" s="994"/>
      <c r="F84" s="899">
        <v>20693.127</v>
      </c>
      <c r="G84" s="681" t="s">
        <v>1092</v>
      </c>
    </row>
    <row r="85" spans="1:7" ht="42" customHeight="1">
      <c r="A85" s="682" t="s">
        <v>484</v>
      </c>
      <c r="B85" s="682" t="s">
        <v>1090</v>
      </c>
      <c r="C85" s="683" t="s">
        <v>1599</v>
      </c>
      <c r="D85" s="993" t="s">
        <v>1606</v>
      </c>
      <c r="E85" s="993"/>
      <c r="F85" s="900">
        <v>7796.6605</v>
      </c>
      <c r="G85" s="684" t="s">
        <v>1607</v>
      </c>
    </row>
    <row r="86" spans="1:7" ht="42" customHeight="1">
      <c r="A86" s="682" t="s">
        <v>484</v>
      </c>
      <c r="B86" s="685"/>
      <c r="C86" s="683" t="s">
        <v>1600</v>
      </c>
      <c r="D86" s="993" t="s">
        <v>1608</v>
      </c>
      <c r="E86" s="993"/>
      <c r="F86" s="900">
        <v>390.7835</v>
      </c>
      <c r="G86" s="684" t="s">
        <v>1609</v>
      </c>
    </row>
    <row r="87" spans="1:7" ht="42" customHeight="1">
      <c r="A87" s="686" t="s">
        <v>484</v>
      </c>
      <c r="B87" s="687"/>
      <c r="C87" s="688" t="s">
        <v>1602</v>
      </c>
      <c r="D87" s="997" t="s">
        <v>1610</v>
      </c>
      <c r="E87" s="997"/>
      <c r="F87" s="901">
        <v>12505.683000000001</v>
      </c>
      <c r="G87" s="689" t="s">
        <v>1611</v>
      </c>
    </row>
    <row r="88" spans="1:7">
      <c r="A88" s="671"/>
      <c r="B88" s="671"/>
      <c r="C88" s="671"/>
      <c r="D88" s="671"/>
      <c r="E88" s="671"/>
      <c r="F88" s="671"/>
      <c r="G88" s="671"/>
    </row>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87">
    <mergeCell ref="D71:E71"/>
    <mergeCell ref="D72:E72"/>
    <mergeCell ref="D73:E73"/>
    <mergeCell ref="D74:E74"/>
    <mergeCell ref="D65:E65"/>
    <mergeCell ref="D66:E66"/>
    <mergeCell ref="D67:E67"/>
    <mergeCell ref="D68:E68"/>
    <mergeCell ref="D69:E69"/>
    <mergeCell ref="D26:E26"/>
    <mergeCell ref="D27:E27"/>
    <mergeCell ref="D28:E28"/>
    <mergeCell ref="D19:E19"/>
    <mergeCell ref="D20:E20"/>
    <mergeCell ref="D21:E21"/>
    <mergeCell ref="D22:E22"/>
    <mergeCell ref="D23:E23"/>
    <mergeCell ref="D17:E17"/>
    <mergeCell ref="D18:E18"/>
    <mergeCell ref="A1:D1"/>
    <mergeCell ref="D10:E10"/>
    <mergeCell ref="D11:E11"/>
    <mergeCell ref="D12:E12"/>
    <mergeCell ref="D13:E13"/>
    <mergeCell ref="D5:E5"/>
    <mergeCell ref="D3:E3"/>
    <mergeCell ref="D14:E14"/>
    <mergeCell ref="D15:E15"/>
    <mergeCell ref="D16:E16"/>
    <mergeCell ref="D85:E85"/>
    <mergeCell ref="D86:E86"/>
    <mergeCell ref="D87:E87"/>
    <mergeCell ref="D9:E9"/>
    <mergeCell ref="E1:G1"/>
    <mergeCell ref="D80:E80"/>
    <mergeCell ref="D81:E81"/>
    <mergeCell ref="D82:E82"/>
    <mergeCell ref="D83:E83"/>
    <mergeCell ref="D84:E84"/>
    <mergeCell ref="D75:E75"/>
    <mergeCell ref="D76:E76"/>
    <mergeCell ref="D77:E77"/>
    <mergeCell ref="D78:E78"/>
    <mergeCell ref="D79:E79"/>
    <mergeCell ref="D70:E70"/>
    <mergeCell ref="D60:E60"/>
    <mergeCell ref="D61:E61"/>
    <mergeCell ref="D62:E62"/>
    <mergeCell ref="D63:E63"/>
    <mergeCell ref="D64:E64"/>
    <mergeCell ref="D56:E56"/>
    <mergeCell ref="D57:E57"/>
    <mergeCell ref="D58:E58"/>
    <mergeCell ref="D59:E59"/>
    <mergeCell ref="D6:E6"/>
    <mergeCell ref="D7:E7"/>
    <mergeCell ref="D8:E8"/>
    <mergeCell ref="D51:E51"/>
    <mergeCell ref="D52:E52"/>
    <mergeCell ref="D53:E53"/>
    <mergeCell ref="D54:E54"/>
    <mergeCell ref="D55:E55"/>
    <mergeCell ref="D47:E47"/>
    <mergeCell ref="D48:E48"/>
    <mergeCell ref="D49:E49"/>
    <mergeCell ref="D50:E50"/>
    <mergeCell ref="D42:E42"/>
    <mergeCell ref="D43:E43"/>
    <mergeCell ref="D44:E44"/>
    <mergeCell ref="D45:E45"/>
    <mergeCell ref="D46:E46"/>
    <mergeCell ref="D38:E38"/>
    <mergeCell ref="D39:E39"/>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G90"/>
  <sheetViews>
    <sheetView zoomScale="120" zoomScaleNormal="120" zoomScaleSheetLayoutView="100" workbookViewId="0">
      <pane ySplit="2" topLeftCell="A85" activePane="bottomLeft" state="frozen"/>
      <selection pane="bottomLeft" activeCell="F5" sqref="F5:F90"/>
    </sheetView>
  </sheetViews>
  <sheetFormatPr defaultRowHeight="12.75"/>
  <cols>
    <col min="1" max="1" width="7.42578125" style="377" customWidth="1"/>
    <col min="2" max="3" width="8.7109375" style="377" customWidth="1"/>
    <col min="4" max="4" width="18.7109375" style="377" customWidth="1"/>
    <col min="5" max="5" width="5.140625" style="377" customWidth="1"/>
    <col min="6" max="6" width="11.85546875" style="377" customWidth="1"/>
    <col min="7" max="7" width="25.42578125" style="377" customWidth="1"/>
    <col min="8" max="8" width="4.7109375" style="377" customWidth="1"/>
    <col min="9" max="16384" width="9.140625" style="377"/>
  </cols>
  <sheetData>
    <row r="1" spans="1:7" s="356" customFormat="1" ht="78.95" customHeight="1">
      <c r="A1" s="1005" t="s">
        <v>1877</v>
      </c>
      <c r="B1" s="1005"/>
      <c r="C1" s="1005"/>
      <c r="D1" s="1005"/>
      <c r="E1" s="1007" t="s">
        <v>1878</v>
      </c>
      <c r="F1" s="1007"/>
      <c r="G1" s="1007"/>
    </row>
    <row r="2" spans="1:7" s="356" customFormat="1" ht="15.95" customHeight="1"/>
    <row r="3" spans="1:7" s="356" customFormat="1" ht="38.450000000000003" customHeight="1">
      <c r="A3" s="465" t="s">
        <v>775</v>
      </c>
      <c r="B3" s="465" t="s">
        <v>776</v>
      </c>
      <c r="C3" s="465" t="s">
        <v>788</v>
      </c>
      <c r="D3" s="1003" t="s">
        <v>380</v>
      </c>
      <c r="E3" s="1003"/>
      <c r="F3" s="465" t="s">
        <v>3103</v>
      </c>
      <c r="G3" s="491" t="s">
        <v>37</v>
      </c>
    </row>
    <row r="4" spans="1:7" s="356" customFormat="1" ht="12">
      <c r="A4" s="491" t="s">
        <v>505</v>
      </c>
      <c r="B4" s="491" t="s">
        <v>185</v>
      </c>
      <c r="C4" s="491" t="s">
        <v>269</v>
      </c>
      <c r="D4" s="1003" t="s">
        <v>457</v>
      </c>
      <c r="E4" s="1003"/>
      <c r="F4" s="491" t="s">
        <v>667</v>
      </c>
      <c r="G4" s="491" t="s">
        <v>484</v>
      </c>
    </row>
    <row r="5" spans="1:7" s="356" customFormat="1" ht="12">
      <c r="A5" s="466"/>
      <c r="B5" s="466"/>
      <c r="C5" s="466"/>
      <c r="D5" s="1006" t="s">
        <v>250</v>
      </c>
      <c r="E5" s="1006"/>
      <c r="F5" s="902">
        <v>1874984.8484890701</v>
      </c>
      <c r="G5" s="492" t="s">
        <v>194</v>
      </c>
    </row>
    <row r="6" spans="1:7" s="356" customFormat="1" ht="12">
      <c r="A6" s="467" t="s">
        <v>505</v>
      </c>
      <c r="B6" s="468"/>
      <c r="C6" s="468"/>
      <c r="D6" s="1004" t="s">
        <v>446</v>
      </c>
      <c r="E6" s="1004"/>
      <c r="F6" s="902">
        <v>1578448.44539734</v>
      </c>
      <c r="G6" s="487" t="s">
        <v>270</v>
      </c>
    </row>
    <row r="7" spans="1:7" s="356" customFormat="1" ht="12">
      <c r="A7" s="469" t="s">
        <v>789</v>
      </c>
      <c r="B7" s="470" t="s">
        <v>423</v>
      </c>
      <c r="C7" s="468"/>
      <c r="D7" s="1002" t="s">
        <v>447</v>
      </c>
      <c r="E7" s="1002"/>
      <c r="F7" s="903">
        <v>511819.51571588003</v>
      </c>
      <c r="G7" s="488" t="s">
        <v>283</v>
      </c>
    </row>
    <row r="8" spans="1:7" s="356" customFormat="1" ht="12">
      <c r="A8" s="471" t="s">
        <v>505</v>
      </c>
      <c r="B8" s="471" t="s">
        <v>423</v>
      </c>
      <c r="C8" s="472" t="s">
        <v>757</v>
      </c>
      <c r="D8" s="1001" t="s">
        <v>842</v>
      </c>
      <c r="E8" s="1001"/>
      <c r="F8" s="904">
        <v>472592.14015473</v>
      </c>
      <c r="G8" s="490" t="s">
        <v>613</v>
      </c>
    </row>
    <row r="9" spans="1:7" s="356" customFormat="1" ht="12">
      <c r="A9" s="471" t="s">
        <v>505</v>
      </c>
      <c r="B9" s="473"/>
      <c r="C9" s="472" t="s">
        <v>758</v>
      </c>
      <c r="D9" s="1001" t="s">
        <v>610</v>
      </c>
      <c r="E9" s="1001"/>
      <c r="F9" s="904">
        <v>21419.75207142</v>
      </c>
      <c r="G9" s="490" t="s">
        <v>470</v>
      </c>
    </row>
    <row r="10" spans="1:7" s="356" customFormat="1" ht="12">
      <c r="A10" s="471" t="s">
        <v>505</v>
      </c>
      <c r="B10" s="473"/>
      <c r="C10" s="472" t="s">
        <v>790</v>
      </c>
      <c r="D10" s="1001" t="s">
        <v>611</v>
      </c>
      <c r="E10" s="1001"/>
      <c r="F10" s="904">
        <v>10493.931605469999</v>
      </c>
      <c r="G10" s="490" t="s">
        <v>110</v>
      </c>
    </row>
    <row r="11" spans="1:7" s="356" customFormat="1" ht="21">
      <c r="A11" s="471" t="s">
        <v>505</v>
      </c>
      <c r="B11" s="473"/>
      <c r="C11" s="472" t="s">
        <v>791</v>
      </c>
      <c r="D11" s="1001" t="s">
        <v>1018</v>
      </c>
      <c r="E11" s="1001"/>
      <c r="F11" s="904">
        <v>0.84898399999999996</v>
      </c>
      <c r="G11" s="490" t="s">
        <v>1019</v>
      </c>
    </row>
    <row r="12" spans="1:7" s="356" customFormat="1" ht="21">
      <c r="A12" s="471" t="s">
        <v>505</v>
      </c>
      <c r="B12" s="473"/>
      <c r="C12" s="472" t="s">
        <v>2295</v>
      </c>
      <c r="D12" s="1001" t="s">
        <v>2790</v>
      </c>
      <c r="E12" s="1001"/>
      <c r="F12" s="904">
        <v>7312.8429002599996</v>
      </c>
      <c r="G12" s="490" t="s">
        <v>2791</v>
      </c>
    </row>
    <row r="13" spans="1:7" s="356" customFormat="1" ht="12">
      <c r="A13" s="469" t="s">
        <v>789</v>
      </c>
      <c r="B13" s="470" t="s">
        <v>424</v>
      </c>
      <c r="C13" s="468"/>
      <c r="D13" s="1002" t="s">
        <v>777</v>
      </c>
      <c r="E13" s="1002"/>
      <c r="F13" s="903">
        <v>57371.921570639999</v>
      </c>
      <c r="G13" s="488" t="s">
        <v>420</v>
      </c>
    </row>
    <row r="14" spans="1:7" s="356" customFormat="1" ht="12">
      <c r="A14" s="471" t="s">
        <v>505</v>
      </c>
      <c r="B14" s="471" t="s">
        <v>424</v>
      </c>
      <c r="C14" s="472" t="s">
        <v>759</v>
      </c>
      <c r="D14" s="1001" t="s">
        <v>395</v>
      </c>
      <c r="E14" s="1001"/>
      <c r="F14" s="904">
        <v>25666.401724799998</v>
      </c>
      <c r="G14" s="490" t="s">
        <v>36</v>
      </c>
    </row>
    <row r="15" spans="1:7" s="356" customFormat="1" ht="31.5">
      <c r="A15" s="471" t="s">
        <v>505</v>
      </c>
      <c r="B15" s="473"/>
      <c r="C15" s="472" t="s">
        <v>760</v>
      </c>
      <c r="D15" s="1001" t="s">
        <v>1127</v>
      </c>
      <c r="E15" s="1001"/>
      <c r="F15" s="904">
        <v>19157.278137460002</v>
      </c>
      <c r="G15" s="490" t="s">
        <v>455</v>
      </c>
    </row>
    <row r="16" spans="1:7" s="356" customFormat="1" ht="12">
      <c r="A16" s="471" t="s">
        <v>505</v>
      </c>
      <c r="B16" s="473"/>
      <c r="C16" s="472" t="s">
        <v>761</v>
      </c>
      <c r="D16" s="1001" t="s">
        <v>843</v>
      </c>
      <c r="E16" s="1001"/>
      <c r="F16" s="904">
        <v>81.107866299999998</v>
      </c>
      <c r="G16" s="490" t="s">
        <v>844</v>
      </c>
    </row>
    <row r="17" spans="1:7" s="356" customFormat="1" ht="21">
      <c r="A17" s="471" t="s">
        <v>505</v>
      </c>
      <c r="B17" s="473"/>
      <c r="C17" s="472" t="s">
        <v>1165</v>
      </c>
      <c r="D17" s="1001" t="s">
        <v>1173</v>
      </c>
      <c r="E17" s="1001"/>
      <c r="F17" s="904">
        <v>12467.13384208</v>
      </c>
      <c r="G17" s="490" t="s">
        <v>1174</v>
      </c>
    </row>
    <row r="18" spans="1:7" s="356" customFormat="1" ht="45">
      <c r="A18" s="469" t="s">
        <v>789</v>
      </c>
      <c r="B18" s="470" t="s">
        <v>161</v>
      </c>
      <c r="C18" s="468"/>
      <c r="D18" s="1002" t="s">
        <v>832</v>
      </c>
      <c r="E18" s="1002"/>
      <c r="F18" s="903">
        <v>15225.24283537</v>
      </c>
      <c r="G18" s="488" t="s">
        <v>833</v>
      </c>
    </row>
    <row r="19" spans="1:7" s="356" customFormat="1" ht="12">
      <c r="A19" s="471" t="s">
        <v>505</v>
      </c>
      <c r="B19" s="471" t="s">
        <v>161</v>
      </c>
      <c r="C19" s="472" t="s">
        <v>548</v>
      </c>
      <c r="D19" s="1001" t="s">
        <v>845</v>
      </c>
      <c r="E19" s="1001"/>
      <c r="F19" s="904">
        <v>13222.3568519</v>
      </c>
      <c r="G19" s="490" t="s">
        <v>846</v>
      </c>
    </row>
    <row r="20" spans="1:7" s="356" customFormat="1" ht="31.5">
      <c r="A20" s="471" t="s">
        <v>505</v>
      </c>
      <c r="B20" s="473"/>
      <c r="C20" s="472" t="s">
        <v>3104</v>
      </c>
      <c r="D20" s="1001" t="s">
        <v>3105</v>
      </c>
      <c r="E20" s="1001"/>
      <c r="F20" s="904">
        <v>0.14683399999999999</v>
      </c>
      <c r="G20" s="490" t="s">
        <v>3106</v>
      </c>
    </row>
    <row r="21" spans="1:7" s="356" customFormat="1" ht="21">
      <c r="A21" s="471" t="s">
        <v>505</v>
      </c>
      <c r="B21" s="473"/>
      <c r="C21" s="472" t="s">
        <v>549</v>
      </c>
      <c r="D21" s="1001" t="s">
        <v>847</v>
      </c>
      <c r="E21" s="1001"/>
      <c r="F21" s="904">
        <v>1731.36035563</v>
      </c>
      <c r="G21" s="490" t="s">
        <v>848</v>
      </c>
    </row>
    <row r="22" spans="1:7" s="356" customFormat="1" ht="21">
      <c r="A22" s="471" t="s">
        <v>505</v>
      </c>
      <c r="B22" s="473"/>
      <c r="C22" s="472" t="s">
        <v>550</v>
      </c>
      <c r="D22" s="1001" t="s">
        <v>849</v>
      </c>
      <c r="E22" s="1001"/>
      <c r="F22" s="904">
        <v>271.37879384000001</v>
      </c>
      <c r="G22" s="490" t="s">
        <v>850</v>
      </c>
    </row>
    <row r="23" spans="1:7" s="356" customFormat="1" ht="12">
      <c r="A23" s="469" t="s">
        <v>789</v>
      </c>
      <c r="B23" s="470" t="s">
        <v>138</v>
      </c>
      <c r="C23" s="468"/>
      <c r="D23" s="1002" t="s">
        <v>834</v>
      </c>
      <c r="E23" s="1002"/>
      <c r="F23" s="903">
        <v>28940.247202800001</v>
      </c>
      <c r="G23" s="488" t="s">
        <v>835</v>
      </c>
    </row>
    <row r="24" spans="1:7" s="356" customFormat="1" ht="12">
      <c r="A24" s="471" t="s">
        <v>505</v>
      </c>
      <c r="B24" s="471" t="s">
        <v>138</v>
      </c>
      <c r="C24" s="472" t="s">
        <v>792</v>
      </c>
      <c r="D24" s="1001" t="s">
        <v>793</v>
      </c>
      <c r="E24" s="1001"/>
      <c r="F24" s="904">
        <v>3819.5158865399999</v>
      </c>
      <c r="G24" s="490" t="s">
        <v>166</v>
      </c>
    </row>
    <row r="25" spans="1:7" s="356" customFormat="1" ht="31.5">
      <c r="A25" s="471" t="s">
        <v>505</v>
      </c>
      <c r="B25" s="473"/>
      <c r="C25" s="472" t="s">
        <v>794</v>
      </c>
      <c r="D25" s="1001" t="s">
        <v>1998</v>
      </c>
      <c r="E25" s="1001"/>
      <c r="F25" s="904">
        <v>11077.02704314</v>
      </c>
      <c r="G25" s="490" t="s">
        <v>1999</v>
      </c>
    </row>
    <row r="26" spans="1:7" s="356" customFormat="1" ht="42">
      <c r="A26" s="471" t="s">
        <v>505</v>
      </c>
      <c r="B26" s="473"/>
      <c r="C26" s="472" t="s">
        <v>3107</v>
      </c>
      <c r="D26" s="1001" t="s">
        <v>3108</v>
      </c>
      <c r="E26" s="1001"/>
      <c r="F26" s="904">
        <v>248.08091002</v>
      </c>
      <c r="G26" s="490" t="s">
        <v>3109</v>
      </c>
    </row>
    <row r="27" spans="1:7" s="356" customFormat="1" ht="21">
      <c r="A27" s="471" t="s">
        <v>505</v>
      </c>
      <c r="B27" s="473"/>
      <c r="C27" s="472" t="s">
        <v>795</v>
      </c>
      <c r="D27" s="1001" t="s">
        <v>553</v>
      </c>
      <c r="E27" s="1001"/>
      <c r="F27" s="904">
        <v>9679.0215115999999</v>
      </c>
      <c r="G27" s="490" t="s">
        <v>50</v>
      </c>
    </row>
    <row r="28" spans="1:7" s="356" customFormat="1" ht="12">
      <c r="A28" s="471" t="s">
        <v>505</v>
      </c>
      <c r="B28" s="473"/>
      <c r="C28" s="472" t="s">
        <v>796</v>
      </c>
      <c r="D28" s="1001" t="s">
        <v>797</v>
      </c>
      <c r="E28" s="1001"/>
      <c r="F28" s="904">
        <v>4116.6018514999996</v>
      </c>
      <c r="G28" s="490" t="s">
        <v>51</v>
      </c>
    </row>
    <row r="29" spans="1:7" s="356" customFormat="1" ht="12">
      <c r="A29" s="469" t="s">
        <v>789</v>
      </c>
      <c r="B29" s="470" t="s">
        <v>8</v>
      </c>
      <c r="C29" s="468"/>
      <c r="D29" s="1002" t="s">
        <v>2944</v>
      </c>
      <c r="E29" s="1002"/>
      <c r="F29" s="903">
        <v>389446.91070981999</v>
      </c>
      <c r="G29" s="488" t="s">
        <v>2945</v>
      </c>
    </row>
    <row r="30" spans="1:7" s="356" customFormat="1" ht="12">
      <c r="A30" s="471" t="s">
        <v>505</v>
      </c>
      <c r="B30" s="471" t="s">
        <v>8</v>
      </c>
      <c r="C30" s="472" t="s">
        <v>798</v>
      </c>
      <c r="D30" s="1001" t="s">
        <v>234</v>
      </c>
      <c r="E30" s="1001"/>
      <c r="F30" s="904">
        <v>30131.066908839999</v>
      </c>
      <c r="G30" s="490" t="s">
        <v>399</v>
      </c>
    </row>
    <row r="31" spans="1:7" s="356" customFormat="1" ht="12">
      <c r="A31" s="471" t="s">
        <v>505</v>
      </c>
      <c r="B31" s="473"/>
      <c r="C31" s="472" t="s">
        <v>799</v>
      </c>
      <c r="D31" s="1001" t="s">
        <v>800</v>
      </c>
      <c r="E31" s="1001"/>
      <c r="F31" s="904">
        <v>2406.7767756399999</v>
      </c>
      <c r="G31" s="490" t="s">
        <v>516</v>
      </c>
    </row>
    <row r="32" spans="1:7" s="356" customFormat="1" ht="12">
      <c r="A32" s="471" t="s">
        <v>505</v>
      </c>
      <c r="B32" s="473"/>
      <c r="C32" s="472" t="s">
        <v>801</v>
      </c>
      <c r="D32" s="1001" t="s">
        <v>802</v>
      </c>
      <c r="E32" s="1001"/>
      <c r="F32" s="904">
        <v>1768.59087866</v>
      </c>
      <c r="G32" s="490" t="s">
        <v>163</v>
      </c>
    </row>
    <row r="33" spans="1:7" s="356" customFormat="1" ht="12">
      <c r="A33" s="471" t="s">
        <v>505</v>
      </c>
      <c r="B33" s="473"/>
      <c r="C33" s="472" t="s">
        <v>3110</v>
      </c>
      <c r="D33" s="1001" t="s">
        <v>3111</v>
      </c>
      <c r="E33" s="1001"/>
      <c r="F33" s="904">
        <v>12.428103</v>
      </c>
      <c r="G33" s="490" t="s">
        <v>3112</v>
      </c>
    </row>
    <row r="34" spans="1:7" s="356" customFormat="1" ht="21">
      <c r="A34" s="471" t="s">
        <v>505</v>
      </c>
      <c r="B34" s="473"/>
      <c r="C34" s="472" t="s">
        <v>828</v>
      </c>
      <c r="D34" s="1001" t="s">
        <v>829</v>
      </c>
      <c r="E34" s="1001"/>
      <c r="F34" s="904">
        <v>2895.8095718300001</v>
      </c>
      <c r="G34" s="490" t="s">
        <v>443</v>
      </c>
    </row>
    <row r="35" spans="1:7" s="356" customFormat="1" ht="31.5">
      <c r="A35" s="471" t="s">
        <v>505</v>
      </c>
      <c r="B35" s="473"/>
      <c r="C35" s="472" t="s">
        <v>1990</v>
      </c>
      <c r="D35" s="1001" t="s">
        <v>2946</v>
      </c>
      <c r="E35" s="1001"/>
      <c r="F35" s="904">
        <v>13.582428</v>
      </c>
      <c r="G35" s="490" t="s">
        <v>2947</v>
      </c>
    </row>
    <row r="36" spans="1:7" s="356" customFormat="1" ht="21">
      <c r="A36" s="471" t="s">
        <v>505</v>
      </c>
      <c r="B36" s="473"/>
      <c r="C36" s="472" t="s">
        <v>2133</v>
      </c>
      <c r="D36" s="1001" t="s">
        <v>2948</v>
      </c>
      <c r="E36" s="1001"/>
      <c r="F36" s="904">
        <v>2161.0887289000002</v>
      </c>
      <c r="G36" s="490" t="s">
        <v>2949</v>
      </c>
    </row>
    <row r="37" spans="1:7" s="356" customFormat="1" ht="12">
      <c r="A37" s="471" t="s">
        <v>505</v>
      </c>
      <c r="B37" s="473"/>
      <c r="C37" s="472" t="s">
        <v>803</v>
      </c>
      <c r="D37" s="1001" t="s">
        <v>804</v>
      </c>
      <c r="E37" s="1001"/>
      <c r="F37" s="904">
        <v>350057.56731494999</v>
      </c>
      <c r="G37" s="490" t="s">
        <v>551</v>
      </c>
    </row>
    <row r="38" spans="1:7" s="356" customFormat="1" ht="12">
      <c r="A38" s="469" t="s">
        <v>789</v>
      </c>
      <c r="B38" s="470" t="s">
        <v>778</v>
      </c>
      <c r="C38" s="468"/>
      <c r="D38" s="1002" t="s">
        <v>33</v>
      </c>
      <c r="E38" s="1002"/>
      <c r="F38" s="903">
        <v>116706.65048585</v>
      </c>
      <c r="G38" s="488" t="s">
        <v>491</v>
      </c>
    </row>
    <row r="39" spans="1:7" s="356" customFormat="1" ht="21">
      <c r="A39" s="471" t="s">
        <v>505</v>
      </c>
      <c r="B39" s="471" t="s">
        <v>778</v>
      </c>
      <c r="C39" s="472" t="s">
        <v>805</v>
      </c>
      <c r="D39" s="1001" t="s">
        <v>851</v>
      </c>
      <c r="E39" s="1001"/>
      <c r="F39" s="904">
        <v>4189.10893029</v>
      </c>
      <c r="G39" s="490" t="s">
        <v>852</v>
      </c>
    </row>
    <row r="40" spans="1:7" s="356" customFormat="1" ht="21">
      <c r="A40" s="471" t="s">
        <v>505</v>
      </c>
      <c r="B40" s="473"/>
      <c r="C40" s="472" t="s">
        <v>806</v>
      </c>
      <c r="D40" s="1001" t="s">
        <v>853</v>
      </c>
      <c r="E40" s="1001"/>
      <c r="F40" s="904">
        <v>543.72088869000004</v>
      </c>
      <c r="G40" s="490" t="s">
        <v>854</v>
      </c>
    </row>
    <row r="41" spans="1:7" s="356" customFormat="1" ht="21">
      <c r="A41" s="471" t="s">
        <v>505</v>
      </c>
      <c r="B41" s="473"/>
      <c r="C41" s="472" t="s">
        <v>830</v>
      </c>
      <c r="D41" s="1001" t="s">
        <v>870</v>
      </c>
      <c r="E41" s="1001"/>
      <c r="F41" s="904">
        <v>11120.266631369999</v>
      </c>
      <c r="G41" s="490" t="s">
        <v>871</v>
      </c>
    </row>
    <row r="42" spans="1:7" s="356" customFormat="1" ht="21">
      <c r="A42" s="471" t="s">
        <v>505</v>
      </c>
      <c r="B42" s="473"/>
      <c r="C42" s="472" t="s">
        <v>808</v>
      </c>
      <c r="D42" s="1001" t="s">
        <v>857</v>
      </c>
      <c r="E42" s="1001"/>
      <c r="F42" s="904">
        <v>8619.5693517700001</v>
      </c>
      <c r="G42" s="490" t="s">
        <v>858</v>
      </c>
    </row>
    <row r="43" spans="1:7" s="356" customFormat="1" ht="12">
      <c r="A43" s="471" t="s">
        <v>505</v>
      </c>
      <c r="B43" s="473"/>
      <c r="C43" s="472" t="s">
        <v>810</v>
      </c>
      <c r="D43" s="1001" t="s">
        <v>861</v>
      </c>
      <c r="E43" s="1001"/>
      <c r="F43" s="904">
        <v>92233.984683729999</v>
      </c>
      <c r="G43" s="490" t="s">
        <v>862</v>
      </c>
    </row>
    <row r="44" spans="1:7" s="356" customFormat="1" ht="18">
      <c r="A44" s="469" t="s">
        <v>789</v>
      </c>
      <c r="B44" s="470" t="s">
        <v>182</v>
      </c>
      <c r="C44" s="468"/>
      <c r="D44" s="1002" t="s">
        <v>779</v>
      </c>
      <c r="E44" s="1002"/>
      <c r="F44" s="903">
        <v>2625.4297452000001</v>
      </c>
      <c r="G44" s="488" t="s">
        <v>591</v>
      </c>
    </row>
    <row r="45" spans="1:7" s="356" customFormat="1" ht="31.5">
      <c r="A45" s="471" t="s">
        <v>505</v>
      </c>
      <c r="B45" s="471" t="s">
        <v>182</v>
      </c>
      <c r="C45" s="472" t="s">
        <v>762</v>
      </c>
      <c r="D45" s="1001" t="s">
        <v>3113</v>
      </c>
      <c r="E45" s="1001"/>
      <c r="F45" s="904">
        <v>5.5354569500000004</v>
      </c>
      <c r="G45" s="490" t="s">
        <v>3114</v>
      </c>
    </row>
    <row r="46" spans="1:7" s="356" customFormat="1" ht="21">
      <c r="A46" s="471" t="s">
        <v>505</v>
      </c>
      <c r="B46" s="473"/>
      <c r="C46" s="472" t="s">
        <v>1113</v>
      </c>
      <c r="D46" s="1001" t="s">
        <v>1180</v>
      </c>
      <c r="E46" s="1001"/>
      <c r="F46" s="904">
        <v>2619.89428825</v>
      </c>
      <c r="G46" s="490" t="s">
        <v>1181</v>
      </c>
    </row>
    <row r="47" spans="1:7" s="356" customFormat="1" ht="12">
      <c r="A47" s="469" t="s">
        <v>789</v>
      </c>
      <c r="B47" s="470" t="s">
        <v>184</v>
      </c>
      <c r="C47" s="468"/>
      <c r="D47" s="1002" t="s">
        <v>2950</v>
      </c>
      <c r="E47" s="1002"/>
      <c r="F47" s="903">
        <v>258545.99070222001</v>
      </c>
      <c r="G47" s="488" t="s">
        <v>2951</v>
      </c>
    </row>
    <row r="48" spans="1:7" s="356" customFormat="1" ht="31.5">
      <c r="A48" s="471" t="s">
        <v>505</v>
      </c>
      <c r="B48" s="471" t="s">
        <v>184</v>
      </c>
      <c r="C48" s="472" t="s">
        <v>814</v>
      </c>
      <c r="D48" s="1001" t="s">
        <v>815</v>
      </c>
      <c r="E48" s="1001"/>
      <c r="F48" s="904">
        <v>258545.99070222001</v>
      </c>
      <c r="G48" s="490" t="s">
        <v>816</v>
      </c>
    </row>
    <row r="49" spans="1:7" s="356" customFormat="1" ht="12">
      <c r="A49" s="469" t="s">
        <v>789</v>
      </c>
      <c r="B49" s="470" t="s">
        <v>781</v>
      </c>
      <c r="C49" s="468"/>
      <c r="D49" s="1002" t="s">
        <v>503</v>
      </c>
      <c r="E49" s="1002"/>
      <c r="F49" s="903">
        <v>47844.640906319997</v>
      </c>
      <c r="G49" s="488" t="s">
        <v>233</v>
      </c>
    </row>
    <row r="50" spans="1:7" s="356" customFormat="1" ht="31.5">
      <c r="A50" s="471" t="s">
        <v>505</v>
      </c>
      <c r="B50" s="471" t="s">
        <v>781</v>
      </c>
      <c r="C50" s="472" t="s">
        <v>1516</v>
      </c>
      <c r="D50" s="1001" t="s">
        <v>1883</v>
      </c>
      <c r="E50" s="1001"/>
      <c r="F50" s="904">
        <v>5832.8420614899997</v>
      </c>
      <c r="G50" s="490" t="s">
        <v>1884</v>
      </c>
    </row>
    <row r="51" spans="1:7" s="356" customFormat="1" ht="12">
      <c r="A51" s="471" t="s">
        <v>505</v>
      </c>
      <c r="B51" s="473"/>
      <c r="C51" s="472" t="s">
        <v>817</v>
      </c>
      <c r="D51" s="1001" t="s">
        <v>863</v>
      </c>
      <c r="E51" s="1001"/>
      <c r="F51" s="904">
        <v>28598.97915164</v>
      </c>
      <c r="G51" s="490" t="s">
        <v>233</v>
      </c>
    </row>
    <row r="52" spans="1:7" s="356" customFormat="1" ht="12">
      <c r="A52" s="471" t="s">
        <v>505</v>
      </c>
      <c r="B52" s="473"/>
      <c r="C52" s="472" t="s">
        <v>819</v>
      </c>
      <c r="D52" s="1001" t="s">
        <v>866</v>
      </c>
      <c r="E52" s="1001"/>
      <c r="F52" s="904">
        <v>13412.81969319</v>
      </c>
      <c r="G52" s="490" t="s">
        <v>867</v>
      </c>
    </row>
    <row r="53" spans="1:7" s="356" customFormat="1" ht="18">
      <c r="A53" s="469" t="s">
        <v>789</v>
      </c>
      <c r="B53" s="470" t="s">
        <v>782</v>
      </c>
      <c r="C53" s="468"/>
      <c r="D53" s="1002" t="s">
        <v>1020</v>
      </c>
      <c r="E53" s="1002"/>
      <c r="F53" s="903">
        <v>144636.29897611999</v>
      </c>
      <c r="G53" s="488" t="s">
        <v>425</v>
      </c>
    </row>
    <row r="54" spans="1:7" s="356" customFormat="1" ht="12">
      <c r="A54" s="471" t="s">
        <v>505</v>
      </c>
      <c r="B54" s="471" t="s">
        <v>782</v>
      </c>
      <c r="C54" s="472" t="s">
        <v>831</v>
      </c>
      <c r="D54" s="1001" t="s">
        <v>872</v>
      </c>
      <c r="E54" s="1001"/>
      <c r="F54" s="904">
        <v>137549.96799999999</v>
      </c>
      <c r="G54" s="490" t="s">
        <v>873</v>
      </c>
    </row>
    <row r="55" spans="1:7" s="356" customFormat="1" ht="31.5">
      <c r="A55" s="471" t="s">
        <v>505</v>
      </c>
      <c r="B55" s="473"/>
      <c r="C55" s="472" t="s">
        <v>1182</v>
      </c>
      <c r="D55" s="1001" t="s">
        <v>3115</v>
      </c>
      <c r="E55" s="1001"/>
      <c r="F55" s="904">
        <v>1191.558</v>
      </c>
      <c r="G55" s="490" t="s">
        <v>3116</v>
      </c>
    </row>
    <row r="56" spans="1:7" s="356" customFormat="1" ht="12">
      <c r="A56" s="471" t="s">
        <v>505</v>
      </c>
      <c r="B56" s="473"/>
      <c r="C56" s="472" t="s">
        <v>3117</v>
      </c>
      <c r="D56" s="1001" t="s">
        <v>3118</v>
      </c>
      <c r="E56" s="1001"/>
      <c r="F56" s="904">
        <v>5260.0359761199998</v>
      </c>
      <c r="G56" s="490" t="s">
        <v>3119</v>
      </c>
    </row>
    <row r="57" spans="1:7" s="356" customFormat="1" ht="21">
      <c r="A57" s="471" t="s">
        <v>505</v>
      </c>
      <c r="B57" s="473"/>
      <c r="C57" s="472" t="s">
        <v>821</v>
      </c>
      <c r="D57" s="1001" t="s">
        <v>2147</v>
      </c>
      <c r="E57" s="1001"/>
      <c r="F57" s="904">
        <v>634.73699999999997</v>
      </c>
      <c r="G57" s="490" t="s">
        <v>425</v>
      </c>
    </row>
    <row r="58" spans="1:7" s="356" customFormat="1" ht="12">
      <c r="A58" s="469" t="s">
        <v>789</v>
      </c>
      <c r="B58" s="470" t="s">
        <v>3120</v>
      </c>
      <c r="C58" s="468"/>
      <c r="D58" s="1002" t="s">
        <v>3121</v>
      </c>
      <c r="E58" s="1002"/>
      <c r="F58" s="903">
        <v>5285.5965471199997</v>
      </c>
      <c r="G58" s="488" t="s">
        <v>3122</v>
      </c>
    </row>
    <row r="59" spans="1:7" s="356" customFormat="1" ht="31.5">
      <c r="A59" s="471" t="s">
        <v>505</v>
      </c>
      <c r="B59" s="471" t="s">
        <v>3120</v>
      </c>
      <c r="C59" s="472" t="s">
        <v>983</v>
      </c>
      <c r="D59" s="1001" t="s">
        <v>3123</v>
      </c>
      <c r="E59" s="1001"/>
      <c r="F59" s="904">
        <v>5285.5965471199997</v>
      </c>
      <c r="G59" s="490" t="s">
        <v>3124</v>
      </c>
    </row>
    <row r="60" spans="1:7" s="356" customFormat="1" ht="12">
      <c r="A60" s="467" t="s">
        <v>185</v>
      </c>
      <c r="B60" s="468"/>
      <c r="C60" s="468"/>
      <c r="D60" s="1004" t="s">
        <v>783</v>
      </c>
      <c r="E60" s="1004"/>
      <c r="F60" s="902">
        <v>209961.31519386999</v>
      </c>
      <c r="G60" s="487" t="s">
        <v>160</v>
      </c>
    </row>
    <row r="61" spans="1:7" s="356" customFormat="1" ht="27">
      <c r="A61" s="469" t="s">
        <v>789</v>
      </c>
      <c r="B61" s="470" t="s">
        <v>263</v>
      </c>
      <c r="C61" s="468"/>
      <c r="D61" s="1002" t="s">
        <v>836</v>
      </c>
      <c r="E61" s="1002"/>
      <c r="F61" s="903">
        <v>41290.400918029998</v>
      </c>
      <c r="G61" s="488" t="s">
        <v>837</v>
      </c>
    </row>
    <row r="62" spans="1:7" s="356" customFormat="1" ht="12">
      <c r="A62" s="471" t="s">
        <v>185</v>
      </c>
      <c r="B62" s="471" t="s">
        <v>263</v>
      </c>
      <c r="C62" s="472" t="s">
        <v>360</v>
      </c>
      <c r="D62" s="1001" t="s">
        <v>948</v>
      </c>
      <c r="E62" s="1001"/>
      <c r="F62" s="904">
        <v>3138.2546040000002</v>
      </c>
      <c r="G62" s="490" t="s">
        <v>949</v>
      </c>
    </row>
    <row r="63" spans="1:7" s="356" customFormat="1" ht="21">
      <c r="A63" s="471" t="s">
        <v>185</v>
      </c>
      <c r="B63" s="473"/>
      <c r="C63" s="472" t="s">
        <v>1047</v>
      </c>
      <c r="D63" s="1001" t="s">
        <v>1048</v>
      </c>
      <c r="E63" s="1001"/>
      <c r="F63" s="904">
        <v>29135.239059880001</v>
      </c>
      <c r="G63" s="490" t="s">
        <v>1049</v>
      </c>
    </row>
    <row r="64" spans="1:7" s="356" customFormat="1" ht="12">
      <c r="A64" s="471" t="s">
        <v>185</v>
      </c>
      <c r="B64" s="473"/>
      <c r="C64" s="472" t="s">
        <v>2884</v>
      </c>
      <c r="D64" s="1001" t="s">
        <v>2885</v>
      </c>
      <c r="E64" s="1001"/>
      <c r="F64" s="904">
        <v>1912.93462748</v>
      </c>
      <c r="G64" s="490" t="s">
        <v>2886</v>
      </c>
    </row>
    <row r="65" spans="1:7" s="356" customFormat="1" ht="31.5">
      <c r="A65" s="471" t="s">
        <v>185</v>
      </c>
      <c r="B65" s="473"/>
      <c r="C65" s="472" t="s">
        <v>822</v>
      </c>
      <c r="D65" s="1001" t="s">
        <v>100</v>
      </c>
      <c r="E65" s="1001"/>
      <c r="F65" s="904">
        <v>3626.0785873300001</v>
      </c>
      <c r="G65" s="490" t="s">
        <v>587</v>
      </c>
    </row>
    <row r="66" spans="1:7" s="356" customFormat="1" ht="12">
      <c r="A66" s="471" t="s">
        <v>185</v>
      </c>
      <c r="B66" s="473"/>
      <c r="C66" s="472" t="s">
        <v>3125</v>
      </c>
      <c r="D66" s="1001" t="s">
        <v>3126</v>
      </c>
      <c r="E66" s="1001"/>
      <c r="F66" s="904">
        <v>3.4843814499999999</v>
      </c>
      <c r="G66" s="490" t="s">
        <v>3127</v>
      </c>
    </row>
    <row r="67" spans="1:7" s="356" customFormat="1" ht="12">
      <c r="A67" s="471" t="s">
        <v>185</v>
      </c>
      <c r="B67" s="473"/>
      <c r="C67" s="472" t="s">
        <v>3128</v>
      </c>
      <c r="D67" s="1001" t="s">
        <v>3129</v>
      </c>
      <c r="E67" s="1001"/>
      <c r="F67" s="904">
        <v>10.615</v>
      </c>
      <c r="G67" s="490" t="s">
        <v>3130</v>
      </c>
    </row>
    <row r="68" spans="1:7" s="356" customFormat="1" ht="21">
      <c r="A68" s="471" t="s">
        <v>185</v>
      </c>
      <c r="B68" s="473"/>
      <c r="C68" s="472" t="s">
        <v>823</v>
      </c>
      <c r="D68" s="1001" t="s">
        <v>581</v>
      </c>
      <c r="E68" s="1001"/>
      <c r="F68" s="904">
        <v>3363.45821097</v>
      </c>
      <c r="G68" s="490" t="s">
        <v>557</v>
      </c>
    </row>
    <row r="69" spans="1:7" s="356" customFormat="1" ht="12">
      <c r="A69" s="471" t="s">
        <v>185</v>
      </c>
      <c r="B69" s="473"/>
      <c r="C69" s="472" t="s">
        <v>2887</v>
      </c>
      <c r="D69" s="1001" t="s">
        <v>2888</v>
      </c>
      <c r="E69" s="1001"/>
      <c r="F69" s="904">
        <v>100.33644692</v>
      </c>
      <c r="G69" s="490" t="s">
        <v>2889</v>
      </c>
    </row>
    <row r="70" spans="1:7" s="356" customFormat="1" ht="12">
      <c r="A70" s="469" t="s">
        <v>789</v>
      </c>
      <c r="B70" s="470" t="s">
        <v>142</v>
      </c>
      <c r="C70" s="468"/>
      <c r="D70" s="1002" t="s">
        <v>838</v>
      </c>
      <c r="E70" s="1002"/>
      <c r="F70" s="903">
        <v>24665.59150559</v>
      </c>
      <c r="G70" s="488" t="s">
        <v>839</v>
      </c>
    </row>
    <row r="71" spans="1:7" s="356" customFormat="1" ht="21">
      <c r="A71" s="471" t="s">
        <v>185</v>
      </c>
      <c r="B71" s="471" t="s">
        <v>142</v>
      </c>
      <c r="C71" s="472" t="s">
        <v>824</v>
      </c>
      <c r="D71" s="1001" t="s">
        <v>1128</v>
      </c>
      <c r="E71" s="1001"/>
      <c r="F71" s="904">
        <v>7429.3951576099998</v>
      </c>
      <c r="G71" s="490" t="s">
        <v>588</v>
      </c>
    </row>
    <row r="72" spans="1:7" s="356" customFormat="1" ht="12">
      <c r="A72" s="471" t="s">
        <v>185</v>
      </c>
      <c r="B72" s="473"/>
      <c r="C72" s="472" t="s">
        <v>2890</v>
      </c>
      <c r="D72" s="1001" t="s">
        <v>2891</v>
      </c>
      <c r="E72" s="1001"/>
      <c r="F72" s="904">
        <v>12380.394428649999</v>
      </c>
      <c r="G72" s="490" t="s">
        <v>2892</v>
      </c>
    </row>
    <row r="73" spans="1:7" s="356" customFormat="1" ht="31.5">
      <c r="A73" s="471" t="s">
        <v>185</v>
      </c>
      <c r="B73" s="473"/>
      <c r="C73" s="472" t="s">
        <v>1712</v>
      </c>
      <c r="D73" s="1001" t="s">
        <v>1880</v>
      </c>
      <c r="E73" s="1001"/>
      <c r="F73" s="904">
        <v>4607.5308665299999</v>
      </c>
      <c r="G73" s="490" t="s">
        <v>1713</v>
      </c>
    </row>
    <row r="74" spans="1:7" s="356" customFormat="1" ht="21">
      <c r="A74" s="471" t="s">
        <v>185</v>
      </c>
      <c r="B74" s="473"/>
      <c r="C74" s="472" t="s">
        <v>3131</v>
      </c>
      <c r="D74" s="1001" t="s">
        <v>3132</v>
      </c>
      <c r="E74" s="1001"/>
      <c r="F74" s="904">
        <v>248.27105280000001</v>
      </c>
      <c r="G74" s="490" t="s">
        <v>3133</v>
      </c>
    </row>
    <row r="75" spans="1:7" s="356" customFormat="1" ht="18">
      <c r="A75" s="469" t="s">
        <v>789</v>
      </c>
      <c r="B75" s="470" t="s">
        <v>143</v>
      </c>
      <c r="C75" s="468"/>
      <c r="D75" s="1002" t="s">
        <v>840</v>
      </c>
      <c r="E75" s="1002"/>
      <c r="F75" s="903">
        <v>144005.32277025</v>
      </c>
      <c r="G75" s="488" t="s">
        <v>841</v>
      </c>
    </row>
    <row r="76" spans="1:7" s="356" customFormat="1" ht="21">
      <c r="A76" s="471" t="s">
        <v>185</v>
      </c>
      <c r="B76" s="471" t="s">
        <v>143</v>
      </c>
      <c r="C76" s="472" t="s">
        <v>825</v>
      </c>
      <c r="D76" s="1001" t="s">
        <v>554</v>
      </c>
      <c r="E76" s="1001"/>
      <c r="F76" s="904">
        <v>129890.16727676999</v>
      </c>
      <c r="G76" s="490" t="s">
        <v>552</v>
      </c>
    </row>
    <row r="77" spans="1:7" s="356" customFormat="1" ht="12">
      <c r="A77" s="471" t="s">
        <v>185</v>
      </c>
      <c r="B77" s="473"/>
      <c r="C77" s="472" t="s">
        <v>826</v>
      </c>
      <c r="D77" s="1001" t="s">
        <v>361</v>
      </c>
      <c r="E77" s="1001"/>
      <c r="F77" s="904">
        <v>14115.155493480001</v>
      </c>
      <c r="G77" s="490" t="s">
        <v>471</v>
      </c>
    </row>
    <row r="78" spans="1:7" s="356" customFormat="1" ht="12">
      <c r="A78" s="467" t="s">
        <v>269</v>
      </c>
      <c r="B78" s="468"/>
      <c r="C78" s="468"/>
      <c r="D78" s="1004" t="s">
        <v>1985</v>
      </c>
      <c r="E78" s="1004"/>
      <c r="F78" s="902">
        <v>5137.4848000000002</v>
      </c>
      <c r="G78" s="487" t="s">
        <v>1986</v>
      </c>
    </row>
    <row r="79" spans="1:7">
      <c r="A79" s="469" t="s">
        <v>789</v>
      </c>
      <c r="B79" s="470" t="s">
        <v>1987</v>
      </c>
      <c r="C79" s="468"/>
      <c r="D79" s="1002" t="s">
        <v>1988</v>
      </c>
      <c r="E79" s="1002"/>
      <c r="F79" s="903">
        <v>5137.4848000000002</v>
      </c>
      <c r="G79" s="488" t="s">
        <v>1989</v>
      </c>
    </row>
    <row r="80" spans="1:7" ht="21">
      <c r="A80" s="471" t="s">
        <v>269</v>
      </c>
      <c r="B80" s="471" t="s">
        <v>1987</v>
      </c>
      <c r="C80" s="472" t="s">
        <v>1991</v>
      </c>
      <c r="D80" s="1001" t="s">
        <v>3134</v>
      </c>
      <c r="E80" s="1001"/>
      <c r="F80" s="904">
        <v>5119.3999999999996</v>
      </c>
      <c r="G80" s="490" t="s">
        <v>3135</v>
      </c>
    </row>
    <row r="81" spans="1:7">
      <c r="A81" s="471" t="s">
        <v>269</v>
      </c>
      <c r="B81" s="473"/>
      <c r="C81" s="472" t="s">
        <v>2134</v>
      </c>
      <c r="D81" s="1001" t="s">
        <v>2135</v>
      </c>
      <c r="E81" s="1001"/>
      <c r="F81" s="904">
        <v>18.084800000000001</v>
      </c>
      <c r="G81" s="490" t="s">
        <v>2136</v>
      </c>
    </row>
    <row r="82" spans="1:7">
      <c r="A82" s="467" t="s">
        <v>457</v>
      </c>
      <c r="B82" s="468"/>
      <c r="C82" s="468"/>
      <c r="D82" s="1004" t="s">
        <v>59</v>
      </c>
      <c r="E82" s="1004"/>
      <c r="F82" s="902">
        <v>68529.967507180001</v>
      </c>
      <c r="G82" s="487" t="s">
        <v>468</v>
      </c>
    </row>
    <row r="83" spans="1:7">
      <c r="A83" s="469" t="s">
        <v>789</v>
      </c>
      <c r="B83" s="470" t="s">
        <v>784</v>
      </c>
      <c r="C83" s="468"/>
      <c r="D83" s="1002" t="s">
        <v>59</v>
      </c>
      <c r="E83" s="1002"/>
      <c r="F83" s="903">
        <v>68529.967507180001</v>
      </c>
      <c r="G83" s="488" t="s">
        <v>468</v>
      </c>
    </row>
    <row r="84" spans="1:7" ht="31.5">
      <c r="A84" s="471" t="s">
        <v>457</v>
      </c>
      <c r="B84" s="471" t="s">
        <v>784</v>
      </c>
      <c r="C84" s="472" t="s">
        <v>827</v>
      </c>
      <c r="D84" s="1001" t="s">
        <v>868</v>
      </c>
      <c r="E84" s="1001"/>
      <c r="F84" s="904">
        <v>68529.967507180001</v>
      </c>
      <c r="G84" s="490" t="s">
        <v>869</v>
      </c>
    </row>
    <row r="85" spans="1:7" ht="31.5">
      <c r="A85" s="467" t="s">
        <v>484</v>
      </c>
      <c r="B85" s="468"/>
      <c r="C85" s="468"/>
      <c r="D85" s="1004" t="s">
        <v>1088</v>
      </c>
      <c r="E85" s="1004"/>
      <c r="F85" s="902">
        <v>12907.63559068</v>
      </c>
      <c r="G85" s="487" t="s">
        <v>1089</v>
      </c>
    </row>
    <row r="86" spans="1:7" ht="18">
      <c r="A86" s="469" t="s">
        <v>789</v>
      </c>
      <c r="B86" s="470" t="s">
        <v>1090</v>
      </c>
      <c r="C86" s="468"/>
      <c r="D86" s="1002" t="s">
        <v>1091</v>
      </c>
      <c r="E86" s="1002"/>
      <c r="F86" s="903">
        <v>12907.63559068</v>
      </c>
      <c r="G86" s="488" t="s">
        <v>1092</v>
      </c>
    </row>
    <row r="87" spans="1:7" ht="42">
      <c r="A87" s="471" t="s">
        <v>484</v>
      </c>
      <c r="B87" s="471" t="s">
        <v>1090</v>
      </c>
      <c r="C87" s="472" t="s">
        <v>1599</v>
      </c>
      <c r="D87" s="1001" t="s">
        <v>1606</v>
      </c>
      <c r="E87" s="1001"/>
      <c r="F87" s="904">
        <v>2391.4769166199999</v>
      </c>
      <c r="G87" s="490" t="s">
        <v>1607</v>
      </c>
    </row>
    <row r="88" spans="1:7" ht="42">
      <c r="A88" s="471" t="s">
        <v>484</v>
      </c>
      <c r="B88" s="473"/>
      <c r="C88" s="472" t="s">
        <v>1600</v>
      </c>
      <c r="D88" s="1001" t="s">
        <v>1608</v>
      </c>
      <c r="E88" s="1001"/>
      <c r="F88" s="904">
        <v>5388.0391838400001</v>
      </c>
      <c r="G88" s="490" t="s">
        <v>1609</v>
      </c>
    </row>
    <row r="89" spans="1:7" ht="42">
      <c r="A89" s="471" t="s">
        <v>484</v>
      </c>
      <c r="B89" s="473"/>
      <c r="C89" s="472" t="s">
        <v>1602</v>
      </c>
      <c r="D89" s="1001" t="s">
        <v>1610</v>
      </c>
      <c r="E89" s="1001"/>
      <c r="F89" s="904">
        <v>1734.68118998</v>
      </c>
      <c r="G89" s="490" t="s">
        <v>1611</v>
      </c>
    </row>
    <row r="90" spans="1:7" ht="42">
      <c r="A90" s="474" t="s">
        <v>484</v>
      </c>
      <c r="B90" s="476"/>
      <c r="C90" s="475" t="s">
        <v>1603</v>
      </c>
      <c r="D90" s="1008" t="s">
        <v>1612</v>
      </c>
      <c r="E90" s="1008"/>
      <c r="F90" s="905">
        <v>3393.43830024</v>
      </c>
      <c r="G90" s="489" t="s">
        <v>1613</v>
      </c>
    </row>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0">
    <mergeCell ref="D88:E88"/>
    <mergeCell ref="D89:E89"/>
    <mergeCell ref="D90:E90"/>
    <mergeCell ref="D83:E83"/>
    <mergeCell ref="D84:E84"/>
    <mergeCell ref="D85:E85"/>
    <mergeCell ref="D86:E86"/>
    <mergeCell ref="D87:E87"/>
    <mergeCell ref="D78:E78"/>
    <mergeCell ref="D79:E79"/>
    <mergeCell ref="D80:E80"/>
    <mergeCell ref="D81:E81"/>
    <mergeCell ref="D82:E82"/>
    <mergeCell ref="D17:E17"/>
    <mergeCell ref="D73:E73"/>
    <mergeCell ref="D64:E64"/>
    <mergeCell ref="D65:E65"/>
    <mergeCell ref="D66:E66"/>
    <mergeCell ref="D67:E67"/>
    <mergeCell ref="D68:E68"/>
    <mergeCell ref="D69:E69"/>
    <mergeCell ref="D70:E70"/>
    <mergeCell ref="D71:E71"/>
    <mergeCell ref="D60:E60"/>
    <mergeCell ref="D61:E61"/>
    <mergeCell ref="D62:E62"/>
    <mergeCell ref="D63:E63"/>
    <mergeCell ref="D72:E72"/>
    <mergeCell ref="D50:E50"/>
    <mergeCell ref="D28:E28"/>
    <mergeCell ref="D29:E29"/>
    <mergeCell ref="D30:E30"/>
    <mergeCell ref="D31:E31"/>
    <mergeCell ref="D18:E18"/>
    <mergeCell ref="D21:E21"/>
    <mergeCell ref="D22:E22"/>
    <mergeCell ref="D19:E19"/>
    <mergeCell ref="D20:E20"/>
    <mergeCell ref="D23:E23"/>
    <mergeCell ref="D24:E24"/>
    <mergeCell ref="D25:E25"/>
    <mergeCell ref="D26:E26"/>
    <mergeCell ref="D27:E27"/>
    <mergeCell ref="A1:D1"/>
    <mergeCell ref="D9:E9"/>
    <mergeCell ref="D5:E5"/>
    <mergeCell ref="D8:E8"/>
    <mergeCell ref="D3:E3"/>
    <mergeCell ref="D7:E7"/>
    <mergeCell ref="E1:G1"/>
    <mergeCell ref="D13:E13"/>
    <mergeCell ref="D14:E14"/>
    <mergeCell ref="D15:E15"/>
    <mergeCell ref="D16:E16"/>
    <mergeCell ref="D4:E4"/>
    <mergeCell ref="D6:E6"/>
    <mergeCell ref="D10:E10"/>
    <mergeCell ref="D11:E11"/>
    <mergeCell ref="D12:E12"/>
    <mergeCell ref="D37:E37"/>
    <mergeCell ref="D38:E38"/>
    <mergeCell ref="D75:E75"/>
    <mergeCell ref="D74:E74"/>
    <mergeCell ref="D32:E32"/>
    <mergeCell ref="D33:E33"/>
    <mergeCell ref="D34:E34"/>
    <mergeCell ref="D35:E35"/>
    <mergeCell ref="D36:E36"/>
    <mergeCell ref="D56:E56"/>
    <mergeCell ref="D57:E57"/>
    <mergeCell ref="D58:E58"/>
    <mergeCell ref="D51:E51"/>
    <mergeCell ref="D52:E52"/>
    <mergeCell ref="D53:E53"/>
    <mergeCell ref="D54:E54"/>
    <mergeCell ref="D76:E76"/>
    <mergeCell ref="D77:E77"/>
    <mergeCell ref="D59:E59"/>
    <mergeCell ref="D55:E55"/>
    <mergeCell ref="D39:E39"/>
    <mergeCell ref="D40:E40"/>
    <mergeCell ref="D47:E47"/>
    <mergeCell ref="D48:E48"/>
    <mergeCell ref="D49:E49"/>
    <mergeCell ref="D46:E46"/>
    <mergeCell ref="D41:E41"/>
    <mergeCell ref="D42:E42"/>
    <mergeCell ref="D43:E43"/>
    <mergeCell ref="D44:E44"/>
    <mergeCell ref="D45:E45"/>
  </mergeCells>
  <phoneticPr fontId="28" type="noConversion"/>
  <pageMargins left="0.59055118110236227" right="0.19685039370078741" top="0.23622047244094491" bottom="0.27559055118110237" header="0.51181102362204722" footer="0.27559055118110237"/>
  <pageSetup paperSize="9"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3">
    <tabColor rgb="FF92D050"/>
    <pageSetUpPr fitToPage="1"/>
  </sheetPr>
  <dimension ref="A1:H50"/>
  <sheetViews>
    <sheetView showGridLines="0" view="pageBreakPreview" zoomScale="85" zoomScaleNormal="100" zoomScaleSheetLayoutView="85" workbookViewId="0">
      <selection activeCell="B8" sqref="B8:F47"/>
    </sheetView>
  </sheetViews>
  <sheetFormatPr defaultRowHeight="12.75"/>
  <cols>
    <col min="1" max="1" width="36.28515625" style="377" customWidth="1"/>
    <col min="2" max="6" width="16.85546875" style="377" customWidth="1"/>
    <col min="7" max="7" width="36.28515625" style="377" customWidth="1"/>
    <col min="8" max="8" width="4.85546875" style="377" customWidth="1"/>
    <col min="9" max="9" width="4.7109375" style="377" customWidth="1"/>
    <col min="10" max="16384" width="9.140625" style="377"/>
  </cols>
  <sheetData>
    <row r="1" spans="1:7" s="356" customFormat="1" ht="19.149999999999999" customHeight="1">
      <c r="A1" s="980" t="s">
        <v>1912</v>
      </c>
      <c r="B1" s="980"/>
      <c r="C1" s="980"/>
      <c r="D1" s="980"/>
      <c r="E1" s="983" t="s">
        <v>927</v>
      </c>
      <c r="F1" s="983"/>
      <c r="G1" s="983"/>
    </row>
    <row r="2" spans="1:7" s="356" customFormat="1" ht="19.149999999999999" customHeight="1">
      <c r="A2" s="981" t="s">
        <v>5</v>
      </c>
      <c r="B2" s="981"/>
      <c r="C2" s="981"/>
      <c r="D2" s="981"/>
      <c r="E2" s="984" t="s">
        <v>342</v>
      </c>
      <c r="F2" s="984"/>
      <c r="G2" s="984"/>
    </row>
    <row r="3" spans="1:7" s="356" customFormat="1" ht="1.1499999999999999" customHeight="1">
      <c r="A3" s="982" t="s">
        <v>124</v>
      </c>
      <c r="B3" s="982"/>
      <c r="C3" s="982"/>
      <c r="D3" s="982"/>
      <c r="E3" s="985" t="s">
        <v>511</v>
      </c>
      <c r="F3" s="985"/>
      <c r="G3" s="985"/>
    </row>
    <row r="4" spans="1:7" s="356" customFormat="1" ht="20.25" customHeight="1">
      <c r="A4" s="982"/>
      <c r="B4" s="982"/>
      <c r="C4" s="982"/>
      <c r="D4" s="982"/>
      <c r="E4" s="985"/>
      <c r="F4" s="985"/>
      <c r="G4" s="985"/>
    </row>
    <row r="5" spans="1:7" s="356" customFormat="1" ht="21.4" customHeight="1">
      <c r="A5" s="978" t="s">
        <v>380</v>
      </c>
      <c r="B5" s="979" t="s">
        <v>3013</v>
      </c>
      <c r="C5" s="979" t="s">
        <v>2789</v>
      </c>
      <c r="D5" s="978" t="s">
        <v>3014</v>
      </c>
      <c r="E5" s="978"/>
      <c r="F5" s="979" t="s">
        <v>3136</v>
      </c>
      <c r="G5" s="977" t="s">
        <v>37</v>
      </c>
    </row>
    <row r="6" spans="1:7" s="356" customFormat="1" ht="103.5" customHeight="1">
      <c r="A6" s="978"/>
      <c r="B6" s="979"/>
      <c r="C6" s="979"/>
      <c r="D6" s="588" t="s">
        <v>1674</v>
      </c>
      <c r="E6" s="463" t="s">
        <v>3137</v>
      </c>
      <c r="F6" s="979"/>
      <c r="G6" s="977"/>
    </row>
    <row r="7" spans="1:7" s="356" customFormat="1" ht="20.25" customHeight="1">
      <c r="A7" s="587" t="s">
        <v>505</v>
      </c>
      <c r="B7" s="587" t="s">
        <v>185</v>
      </c>
      <c r="C7" s="587" t="s">
        <v>269</v>
      </c>
      <c r="D7" s="587" t="s">
        <v>457</v>
      </c>
      <c r="E7" s="464" t="s">
        <v>667</v>
      </c>
      <c r="F7" s="587" t="s">
        <v>484</v>
      </c>
      <c r="G7" s="587" t="s">
        <v>668</v>
      </c>
    </row>
    <row r="8" spans="1:7" s="356" customFormat="1" ht="21.4" customHeight="1">
      <c r="A8" s="391" t="s">
        <v>403</v>
      </c>
      <c r="B8" s="874">
        <v>10976144.418029699</v>
      </c>
      <c r="C8" s="874">
        <v>13552443.116246499</v>
      </c>
      <c r="D8" s="874">
        <v>15346310.811650399</v>
      </c>
      <c r="E8" s="875">
        <v>2145952.1844813302</v>
      </c>
      <c r="F8" s="874">
        <v>2446890.2317841402</v>
      </c>
      <c r="G8" s="310" t="s">
        <v>2992</v>
      </c>
    </row>
    <row r="9" spans="1:7" s="356" customFormat="1" ht="34.700000000000003" customHeight="1">
      <c r="A9" s="392" t="s">
        <v>881</v>
      </c>
      <c r="B9" s="876">
        <v>4816485.9663858302</v>
      </c>
      <c r="C9" s="876">
        <v>5999776.2182180397</v>
      </c>
      <c r="D9" s="877">
        <v>7392707.1785533</v>
      </c>
      <c r="E9" s="878">
        <v>1243081.0815862899</v>
      </c>
      <c r="F9" s="876">
        <v>1425241.26959527</v>
      </c>
      <c r="G9" s="311" t="s">
        <v>882</v>
      </c>
    </row>
    <row r="10" spans="1:7" s="356" customFormat="1" ht="21.4" customHeight="1">
      <c r="A10" s="393" t="s">
        <v>1139</v>
      </c>
      <c r="B10" s="879">
        <v>1041693.05476452</v>
      </c>
      <c r="C10" s="879">
        <v>1156101.5778800901</v>
      </c>
      <c r="D10" s="879">
        <v>1560100.6047011099</v>
      </c>
      <c r="E10" s="880">
        <v>200005.77502484</v>
      </c>
      <c r="F10" s="879">
        <v>232178.98177899001</v>
      </c>
      <c r="G10" s="312" t="s">
        <v>599</v>
      </c>
    </row>
    <row r="11" spans="1:7" s="356" customFormat="1" ht="21.4" customHeight="1">
      <c r="A11" s="393" t="s">
        <v>883</v>
      </c>
      <c r="B11" s="879">
        <v>1499712.4170224799</v>
      </c>
      <c r="C11" s="879">
        <v>1992384.8532992799</v>
      </c>
      <c r="D11" s="879">
        <v>2451639.9592679599</v>
      </c>
      <c r="E11" s="880">
        <v>443245.31190814002</v>
      </c>
      <c r="F11" s="879">
        <v>500641.48797138</v>
      </c>
      <c r="G11" s="312" t="s">
        <v>600</v>
      </c>
    </row>
    <row r="12" spans="1:7" s="356" customFormat="1" ht="21.4" customHeight="1">
      <c r="A12" s="393" t="s">
        <v>884</v>
      </c>
      <c r="B12" s="879">
        <v>1035129.00732586</v>
      </c>
      <c r="C12" s="879">
        <v>1321272.7693586899</v>
      </c>
      <c r="D12" s="879">
        <v>1579329.36044501</v>
      </c>
      <c r="E12" s="880">
        <v>302605.47587148001</v>
      </c>
      <c r="F12" s="879">
        <v>341000.68779301998</v>
      </c>
      <c r="G12" s="312" t="s">
        <v>569</v>
      </c>
    </row>
    <row r="13" spans="1:7" s="356" customFormat="1" ht="21.4" customHeight="1">
      <c r="A13" s="393" t="s">
        <v>885</v>
      </c>
      <c r="B13" s="879">
        <v>603647.65215977002</v>
      </c>
      <c r="C13" s="879">
        <v>678325.26616965001</v>
      </c>
      <c r="D13" s="879">
        <v>719720.31626751996</v>
      </c>
      <c r="E13" s="880">
        <v>105927.5558588</v>
      </c>
      <c r="F13" s="879">
        <v>120125.22919793001</v>
      </c>
      <c r="G13" s="312" t="s">
        <v>558</v>
      </c>
    </row>
    <row r="14" spans="1:7" s="356" customFormat="1" ht="22.35" customHeight="1">
      <c r="A14" s="394" t="s">
        <v>886</v>
      </c>
      <c r="B14" s="876">
        <v>146944.73390858999</v>
      </c>
      <c r="C14" s="876">
        <v>205639.69871200999</v>
      </c>
      <c r="D14" s="877">
        <v>429128.27267858002</v>
      </c>
      <c r="E14" s="878">
        <v>41018.051058309997</v>
      </c>
      <c r="F14" s="876">
        <v>82689.528120110001</v>
      </c>
      <c r="G14" s="313" t="s">
        <v>11</v>
      </c>
    </row>
    <row r="15" spans="1:7" s="356" customFormat="1" ht="34.700000000000003" customHeight="1">
      <c r="A15" s="394" t="s">
        <v>887</v>
      </c>
      <c r="B15" s="876">
        <v>232986.54370638001</v>
      </c>
      <c r="C15" s="876">
        <v>181373.03783156001</v>
      </c>
      <c r="D15" s="877">
        <v>195509.62377147001</v>
      </c>
      <c r="E15" s="878">
        <v>37950.566436729998</v>
      </c>
      <c r="F15" s="876">
        <v>28754.845468759999</v>
      </c>
      <c r="G15" s="313" t="s">
        <v>478</v>
      </c>
    </row>
    <row r="16" spans="1:7" s="356" customFormat="1" ht="22.35" customHeight="1">
      <c r="A16" s="394" t="s">
        <v>358</v>
      </c>
      <c r="B16" s="876">
        <v>5779727.17402892</v>
      </c>
      <c r="C16" s="876">
        <v>7165654.1614849297</v>
      </c>
      <c r="D16" s="877">
        <v>7328965.7366470499</v>
      </c>
      <c r="E16" s="878">
        <v>823902.48540000001</v>
      </c>
      <c r="F16" s="876">
        <v>910204.58860000002</v>
      </c>
      <c r="G16" s="313" t="s">
        <v>888</v>
      </c>
    </row>
    <row r="17" spans="1:7" s="356" customFormat="1" ht="21.95" customHeight="1">
      <c r="A17" s="391" t="s">
        <v>106</v>
      </c>
      <c r="B17" s="874">
        <v>10443227.7961978</v>
      </c>
      <c r="C17" s="874">
        <v>12885357.4346232</v>
      </c>
      <c r="D17" s="874">
        <v>15049842.185825899</v>
      </c>
      <c r="E17" s="875">
        <v>1396083.1691745999</v>
      </c>
      <c r="F17" s="874">
        <v>1801677.39618189</v>
      </c>
      <c r="G17" s="310" t="s">
        <v>2993</v>
      </c>
    </row>
    <row r="18" spans="1:7" s="356" customFormat="1" ht="34.700000000000003" customHeight="1">
      <c r="A18" s="395" t="s">
        <v>889</v>
      </c>
      <c r="B18" s="879">
        <v>373213.62370449997</v>
      </c>
      <c r="C18" s="879">
        <v>498739.23295471002</v>
      </c>
      <c r="D18" s="879">
        <v>626197.96170603996</v>
      </c>
      <c r="E18" s="880">
        <v>68813.084335079999</v>
      </c>
      <c r="F18" s="879">
        <v>76381.478742089996</v>
      </c>
      <c r="G18" s="312" t="s">
        <v>132</v>
      </c>
    </row>
    <row r="19" spans="1:7" s="356" customFormat="1" ht="21.4" customHeight="1">
      <c r="A19" s="395" t="s">
        <v>87</v>
      </c>
      <c r="B19" s="879">
        <v>46952.253622769997</v>
      </c>
      <c r="C19" s="879">
        <v>74063.28244671</v>
      </c>
      <c r="D19" s="879">
        <v>146000.92015921001</v>
      </c>
      <c r="E19" s="880">
        <v>3899.0503332100002</v>
      </c>
      <c r="F19" s="879">
        <v>11508.895405900001</v>
      </c>
      <c r="G19" s="312" t="s">
        <v>41</v>
      </c>
    </row>
    <row r="20" spans="1:7" s="356" customFormat="1" ht="58.15" customHeight="1">
      <c r="A20" s="395" t="s">
        <v>890</v>
      </c>
      <c r="B20" s="879">
        <v>285125.41307319002</v>
      </c>
      <c r="C20" s="879">
        <v>338676.19518857001</v>
      </c>
      <c r="D20" s="879">
        <v>382642.36461898999</v>
      </c>
      <c r="E20" s="880">
        <v>36699.208729680002</v>
      </c>
      <c r="F20" s="879">
        <v>43904.412232000002</v>
      </c>
      <c r="G20" s="312" t="s">
        <v>268</v>
      </c>
    </row>
    <row r="21" spans="1:7" s="356" customFormat="1" ht="21.4" customHeight="1">
      <c r="A21" s="395" t="s">
        <v>38</v>
      </c>
      <c r="B21" s="879">
        <v>3923754.7958000102</v>
      </c>
      <c r="C21" s="879">
        <v>5068868.5078410804</v>
      </c>
      <c r="D21" s="879">
        <v>5817637.8584689898</v>
      </c>
      <c r="E21" s="880">
        <v>647502.31215303997</v>
      </c>
      <c r="F21" s="879">
        <v>802786.93847657996</v>
      </c>
      <c r="G21" s="312" t="s">
        <v>39</v>
      </c>
    </row>
    <row r="22" spans="1:7" s="356" customFormat="1" ht="21.4" customHeight="1">
      <c r="A22" s="395" t="s">
        <v>289</v>
      </c>
      <c r="B22" s="879">
        <v>262352.93604662002</v>
      </c>
      <c r="C22" s="879">
        <v>345095.34750988003</v>
      </c>
      <c r="D22" s="879">
        <v>400062.54246675002</v>
      </c>
      <c r="E22" s="880">
        <v>22340.012378610001</v>
      </c>
      <c r="F22" s="879">
        <v>25936.633623540001</v>
      </c>
      <c r="G22" s="312" t="s">
        <v>290</v>
      </c>
    </row>
    <row r="23" spans="1:7" s="356" customFormat="1" ht="33.6" customHeight="1">
      <c r="A23" s="395" t="s">
        <v>891</v>
      </c>
      <c r="B23" s="879">
        <v>498549.15666371002</v>
      </c>
      <c r="C23" s="879">
        <v>639020.66073125997</v>
      </c>
      <c r="D23" s="879">
        <v>740281.63732334005</v>
      </c>
      <c r="E23" s="880">
        <v>67883.635767490006</v>
      </c>
      <c r="F23" s="879">
        <v>73500.741974320001</v>
      </c>
      <c r="G23" s="312" t="s">
        <v>25</v>
      </c>
    </row>
    <row r="24" spans="1:7" s="356" customFormat="1" ht="33.6" customHeight="1">
      <c r="A24" s="395" t="s">
        <v>55</v>
      </c>
      <c r="B24" s="879">
        <v>1304470.83329775</v>
      </c>
      <c r="C24" s="879">
        <v>1909563.24848769</v>
      </c>
      <c r="D24" s="879">
        <v>2371257.0468105599</v>
      </c>
      <c r="E24" s="880">
        <v>101831.44739654</v>
      </c>
      <c r="F24" s="879">
        <v>155451.77877271001</v>
      </c>
      <c r="G24" s="312" t="s">
        <v>438</v>
      </c>
    </row>
    <row r="25" spans="1:7" s="356" customFormat="1" ht="33.6" customHeight="1">
      <c r="A25" s="395" t="s">
        <v>385</v>
      </c>
      <c r="B25" s="879">
        <v>497101.13082120998</v>
      </c>
      <c r="C25" s="879">
        <v>629748.28885883</v>
      </c>
      <c r="D25" s="879">
        <v>746469.15794254001</v>
      </c>
      <c r="E25" s="880">
        <v>80829.667976340002</v>
      </c>
      <c r="F25" s="879">
        <v>102182.89859924999</v>
      </c>
      <c r="G25" s="312" t="s">
        <v>444</v>
      </c>
    </row>
    <row r="26" spans="1:7" s="356" customFormat="1" ht="33.6" customHeight="1">
      <c r="A26" s="395" t="s">
        <v>892</v>
      </c>
      <c r="B26" s="879">
        <v>204233.00259607</v>
      </c>
      <c r="C26" s="879">
        <v>326774.66596848</v>
      </c>
      <c r="D26" s="879">
        <v>418609.62666606001</v>
      </c>
      <c r="E26" s="880">
        <v>25875.73302096</v>
      </c>
      <c r="F26" s="879">
        <v>36531.681730229997</v>
      </c>
      <c r="G26" s="312" t="s">
        <v>334</v>
      </c>
    </row>
    <row r="27" spans="1:7" s="356" customFormat="1" ht="70.349999999999994" customHeight="1">
      <c r="A27" s="395" t="s">
        <v>608</v>
      </c>
      <c r="B27" s="879">
        <v>630321.96580407</v>
      </c>
      <c r="C27" s="879">
        <v>733238.07337559003</v>
      </c>
      <c r="D27" s="879">
        <v>715473.60910458001</v>
      </c>
      <c r="E27" s="880">
        <v>98603.516653579994</v>
      </c>
      <c r="F27" s="879">
        <v>147129.61108755</v>
      </c>
      <c r="G27" s="312" t="s">
        <v>893</v>
      </c>
    </row>
    <row r="28" spans="1:7" s="356" customFormat="1" ht="45.95" customHeight="1">
      <c r="A28" s="395" t="s">
        <v>894</v>
      </c>
      <c r="B28" s="879">
        <v>94355.625818479995</v>
      </c>
      <c r="C28" s="879">
        <v>87139.546817640003</v>
      </c>
      <c r="D28" s="879">
        <v>205769.57691870001</v>
      </c>
      <c r="E28" s="880">
        <v>5502.9952948</v>
      </c>
      <c r="F28" s="879">
        <v>5661.6755380699997</v>
      </c>
      <c r="G28" s="312" t="s">
        <v>895</v>
      </c>
    </row>
    <row r="29" spans="1:7" s="356" customFormat="1" ht="21.4" customHeight="1">
      <c r="A29" s="395" t="s">
        <v>216</v>
      </c>
      <c r="B29" s="879">
        <v>833840.46624066005</v>
      </c>
      <c r="C29" s="879">
        <v>1135203.9667219201</v>
      </c>
      <c r="D29" s="879">
        <v>1390055.34641517</v>
      </c>
      <c r="E29" s="880">
        <v>85017.824814349995</v>
      </c>
      <c r="F29" s="879">
        <v>107002.76885188</v>
      </c>
      <c r="G29" s="312" t="s">
        <v>896</v>
      </c>
    </row>
    <row r="30" spans="1:7" s="356" customFormat="1" ht="21.4" customHeight="1">
      <c r="A30" s="395" t="s">
        <v>541</v>
      </c>
      <c r="B30" s="879">
        <v>445554.67249211</v>
      </c>
      <c r="C30" s="879">
        <v>534195.10613034002</v>
      </c>
      <c r="D30" s="879">
        <v>528971.69014145003</v>
      </c>
      <c r="E30" s="880">
        <v>63722.788170439999</v>
      </c>
      <c r="F30" s="879">
        <v>61112.399384910001</v>
      </c>
      <c r="G30" s="312" t="s">
        <v>897</v>
      </c>
    </row>
    <row r="31" spans="1:7" s="356" customFormat="1" ht="21.4" customHeight="1">
      <c r="A31" s="395" t="s">
        <v>898</v>
      </c>
      <c r="B31" s="879">
        <v>60447.083525399998</v>
      </c>
      <c r="C31" s="879">
        <v>57826.31784982</v>
      </c>
      <c r="D31" s="879">
        <v>50936.04730903</v>
      </c>
      <c r="E31" s="880">
        <v>1073.99487391</v>
      </c>
      <c r="F31" s="879">
        <v>2663.58623962</v>
      </c>
      <c r="G31" s="312" t="s">
        <v>899</v>
      </c>
    </row>
    <row r="32" spans="1:7" s="356" customFormat="1" ht="21.4" customHeight="1">
      <c r="A32" s="395" t="s">
        <v>500</v>
      </c>
      <c r="B32" s="879">
        <v>982954.83669120003</v>
      </c>
      <c r="C32" s="879">
        <v>507204.99374064</v>
      </c>
      <c r="D32" s="879">
        <v>509476.79977446003</v>
      </c>
      <c r="E32" s="880">
        <v>86487.897276570002</v>
      </c>
      <c r="F32" s="879">
        <v>149921.89552324</v>
      </c>
      <c r="G32" s="312" t="s">
        <v>900</v>
      </c>
    </row>
    <row r="33" spans="1:7" s="356" customFormat="1" ht="34.15" customHeight="1">
      <c r="A33" s="391" t="s">
        <v>603</v>
      </c>
      <c r="B33" s="874">
        <v>112108.50563503</v>
      </c>
      <c r="C33" s="874">
        <v>254369.38500094</v>
      </c>
      <c r="D33" s="874">
        <v>152947.36633138999</v>
      </c>
      <c r="E33" s="875">
        <v>-6466.4246652299998</v>
      </c>
      <c r="F33" s="874">
        <v>-5039.5859725600003</v>
      </c>
      <c r="G33" s="310" t="s">
        <v>2994</v>
      </c>
    </row>
    <row r="34" spans="1:7" s="356" customFormat="1" ht="22.35" customHeight="1">
      <c r="A34" s="394" t="s">
        <v>901</v>
      </c>
      <c r="B34" s="876">
        <v>165135.22871048001</v>
      </c>
      <c r="C34" s="876">
        <v>302043.52579811</v>
      </c>
      <c r="D34" s="877">
        <v>245749.13186143999</v>
      </c>
      <c r="E34" s="878">
        <v>1209.170112</v>
      </c>
      <c r="F34" s="876">
        <v>5137.4848000000002</v>
      </c>
      <c r="G34" s="313" t="s">
        <v>902</v>
      </c>
    </row>
    <row r="35" spans="1:7" s="356" customFormat="1" ht="22.35" customHeight="1">
      <c r="A35" s="394" t="s">
        <v>903</v>
      </c>
      <c r="B35" s="876">
        <v>53026.723075449998</v>
      </c>
      <c r="C35" s="876">
        <v>47674.140797170003</v>
      </c>
      <c r="D35" s="877">
        <v>92801.765530050005</v>
      </c>
      <c r="E35" s="878">
        <v>7675.5947772299996</v>
      </c>
      <c r="F35" s="876">
        <v>10177.07077256</v>
      </c>
      <c r="G35" s="313" t="s">
        <v>904</v>
      </c>
    </row>
    <row r="36" spans="1:7" s="356" customFormat="1" ht="46.35" customHeight="1">
      <c r="A36" s="391" t="s">
        <v>2005</v>
      </c>
      <c r="B36" s="874">
        <v>206928.28932263999</v>
      </c>
      <c r="C36" s="874">
        <v>293699.24369591998</v>
      </c>
      <c r="D36" s="874">
        <v>151949.67159096</v>
      </c>
      <c r="E36" s="875">
        <v>11078.284603890001</v>
      </c>
      <c r="F36" s="874">
        <v>67977.546313779996</v>
      </c>
      <c r="G36" s="310" t="s">
        <v>2995</v>
      </c>
    </row>
    <row r="37" spans="1:7" s="356" customFormat="1" ht="34.700000000000003" customHeight="1">
      <c r="A37" s="394" t="s">
        <v>907</v>
      </c>
      <c r="B37" s="876">
        <v>208115.98917697999</v>
      </c>
      <c r="C37" s="876">
        <v>295159.65007516003</v>
      </c>
      <c r="D37" s="877">
        <v>153339.17989597001</v>
      </c>
      <c r="E37" s="878">
        <v>11255.189721999999</v>
      </c>
      <c r="F37" s="876">
        <v>68169.967507180001</v>
      </c>
      <c r="G37" s="313" t="s">
        <v>908</v>
      </c>
    </row>
    <row r="38" spans="1:7" s="356" customFormat="1" ht="34.700000000000003" customHeight="1">
      <c r="A38" s="394" t="s">
        <v>905</v>
      </c>
      <c r="B38" s="876">
        <v>1187.69985434</v>
      </c>
      <c r="C38" s="876">
        <v>1460.40637924</v>
      </c>
      <c r="D38" s="877">
        <v>1389.50830501</v>
      </c>
      <c r="E38" s="878">
        <v>176.90511810999999</v>
      </c>
      <c r="F38" s="876">
        <v>192.42119339999999</v>
      </c>
      <c r="G38" s="313" t="s">
        <v>906</v>
      </c>
    </row>
    <row r="39" spans="1:7" s="356" customFormat="1" ht="34.15" customHeight="1">
      <c r="A39" s="391" t="s">
        <v>2006</v>
      </c>
      <c r="B39" s="874">
        <v>213879.82687429999</v>
      </c>
      <c r="C39" s="874">
        <v>119017.05292652</v>
      </c>
      <c r="D39" s="874">
        <v>-8428.4120978200008</v>
      </c>
      <c r="E39" s="875">
        <v>745257.15536807</v>
      </c>
      <c r="F39" s="874">
        <v>582274.87526103004</v>
      </c>
      <c r="G39" s="310" t="s">
        <v>2996</v>
      </c>
    </row>
    <row r="40" spans="1:7" s="356" customFormat="1" ht="46.35" customHeight="1">
      <c r="A40" s="391" t="s">
        <v>2007</v>
      </c>
      <c r="B40" s="906">
        <v>213879.82687429999</v>
      </c>
      <c r="C40" s="906">
        <v>119017.05292652</v>
      </c>
      <c r="D40" s="906">
        <v>-8428.4120978200008</v>
      </c>
      <c r="E40" s="907">
        <v>745257.15536807</v>
      </c>
      <c r="F40" s="906">
        <v>582274.87526103004</v>
      </c>
      <c r="G40" s="310" t="s">
        <v>2997</v>
      </c>
    </row>
    <row r="41" spans="1:7" s="356" customFormat="1" ht="58.7" customHeight="1">
      <c r="A41" s="391" t="s">
        <v>2095</v>
      </c>
      <c r="B41" s="874">
        <v>-213879.82687429999</v>
      </c>
      <c r="C41" s="874">
        <v>-119017.05292652</v>
      </c>
      <c r="D41" s="874">
        <v>8428.4120978200008</v>
      </c>
      <c r="E41" s="875">
        <v>-745257.15536807</v>
      </c>
      <c r="F41" s="874">
        <v>-582274.87526103004</v>
      </c>
      <c r="G41" s="310" t="s">
        <v>2096</v>
      </c>
    </row>
    <row r="42" spans="1:7" s="356" customFormat="1" ht="21.4" customHeight="1">
      <c r="A42" s="396" t="s">
        <v>463</v>
      </c>
      <c r="B42" s="881">
        <v>-212362.88937429999</v>
      </c>
      <c r="C42" s="881">
        <v>-117136.17592651999</v>
      </c>
      <c r="D42" s="881">
        <v>9297.3391181300303</v>
      </c>
      <c r="E42" s="882">
        <v>-744388.22834776004</v>
      </c>
      <c r="F42" s="881">
        <v>-582274.87526103004</v>
      </c>
      <c r="G42" s="397" t="s">
        <v>909</v>
      </c>
    </row>
    <row r="43" spans="1:7" s="356" customFormat="1" ht="21.4" customHeight="1">
      <c r="A43" s="395" t="s">
        <v>910</v>
      </c>
      <c r="B43" s="879">
        <v>115908.14874356</v>
      </c>
      <c r="C43" s="879">
        <v>111991.79844779</v>
      </c>
      <c r="D43" s="879">
        <v>305965.81094093999</v>
      </c>
      <c r="E43" s="880">
        <v>-686661.84619948</v>
      </c>
      <c r="F43" s="879">
        <v>-574121.77105937002</v>
      </c>
      <c r="G43" s="398" t="s">
        <v>911</v>
      </c>
    </row>
    <row r="44" spans="1:7" s="356" customFormat="1" ht="21.4" customHeight="1">
      <c r="A44" s="395" t="s">
        <v>912</v>
      </c>
      <c r="B44" s="879">
        <v>328271.03811785998</v>
      </c>
      <c r="C44" s="879">
        <v>229127.97437431</v>
      </c>
      <c r="D44" s="879">
        <v>296668.47182281001</v>
      </c>
      <c r="E44" s="880">
        <v>57726.382148279998</v>
      </c>
      <c r="F44" s="879">
        <v>8153.1042016600004</v>
      </c>
      <c r="G44" s="398" t="s">
        <v>913</v>
      </c>
    </row>
    <row r="45" spans="1:7" s="356" customFormat="1" ht="21.4" customHeight="1">
      <c r="A45" s="396" t="s">
        <v>223</v>
      </c>
      <c r="B45" s="881">
        <v>-1516.9375</v>
      </c>
      <c r="C45" s="881">
        <v>-1880.877</v>
      </c>
      <c r="D45" s="881">
        <v>-868.75639910999996</v>
      </c>
      <c r="E45" s="882">
        <v>-868.75639910999996</v>
      </c>
      <c r="F45" s="908" t="s">
        <v>487</v>
      </c>
      <c r="G45" s="397" t="s">
        <v>914</v>
      </c>
    </row>
    <row r="46" spans="1:7" s="356" customFormat="1" ht="21.4" customHeight="1">
      <c r="A46" s="395" t="s">
        <v>910</v>
      </c>
      <c r="B46" s="909" t="s">
        <v>487</v>
      </c>
      <c r="C46" s="909" t="s">
        <v>487</v>
      </c>
      <c r="D46" s="909" t="s">
        <v>487</v>
      </c>
      <c r="E46" s="910" t="s">
        <v>487</v>
      </c>
      <c r="F46" s="909" t="s">
        <v>487</v>
      </c>
      <c r="G46" s="398" t="s">
        <v>911</v>
      </c>
    </row>
    <row r="47" spans="1:7" s="356" customFormat="1" ht="21.4" customHeight="1">
      <c r="A47" s="399" t="s">
        <v>912</v>
      </c>
      <c r="B47" s="883">
        <v>1516.9375</v>
      </c>
      <c r="C47" s="883">
        <v>1880.877</v>
      </c>
      <c r="D47" s="883">
        <v>868.75639910999996</v>
      </c>
      <c r="E47" s="884">
        <v>868.75639910999996</v>
      </c>
      <c r="F47" s="911" t="s">
        <v>487</v>
      </c>
      <c r="G47" s="400" t="s">
        <v>913</v>
      </c>
    </row>
    <row r="48" spans="1:7" s="356" customFormat="1" ht="299.64999999999998" customHeight="1"/>
    <row r="49" spans="1:8" s="356" customFormat="1" ht="35.1" customHeight="1">
      <c r="A49" s="954"/>
      <c r="B49" s="954"/>
      <c r="C49" s="954"/>
      <c r="D49" s="954"/>
      <c r="E49" s="954"/>
      <c r="F49" s="954"/>
      <c r="G49" s="954"/>
      <c r="H49" s="954"/>
    </row>
    <row r="50" spans="1:8" s="356" customFormat="1" ht="59.65" customHeight="1"/>
  </sheetData>
  <customSheetViews>
    <customSheetView guid="{CEB12AB2-2B7C-47EA-8993-91B31C172525}" scale="85" showPageBreaks="1" showGridLines="0" printArea="1" view="pageBreakPreview" topLeftCell="A19">
      <selection activeCell="I30" sqref="I30"/>
      <colBreaks count="1" manualBreakCount="1">
        <brk id="6" max="46" man="1"/>
      </colBreaks>
      <pageMargins left="0.35433070866141736" right="0.51181102362204722" top="0.59055118110236227" bottom="0.39370078740157483" header="0.51181102362204722" footer="0.51181102362204722"/>
      <pageSetup paperSize="9" scale="74" orientation="portrait" r:id="rId1"/>
      <headerFooter alignWithMargins="0"/>
    </customSheetView>
    <customSheetView guid="{69687417-BF2D-41EA-9F0C-3ABCA36AC0DF}" scale="85" showPageBreaks="1" showGridLines="0" printArea="1" view="pageBreakPreview" topLeftCell="A19">
      <selection activeCell="I30" sqref="I30"/>
      <colBreaks count="1" manualBreakCount="1">
        <brk id="6" max="46" man="1"/>
      </colBreaks>
      <pageMargins left="0.35433070866141736" right="0.51181102362204722" top="0.59055118110236227" bottom="0.39370078740157483" header="0.51181102362204722" footer="0.51181102362204722"/>
      <pageSetup paperSize="9" scale="74" orientation="portrait" r:id="rId2"/>
      <headerFooter alignWithMargins="0"/>
    </customSheetView>
  </customSheetViews>
  <mergeCells count="13">
    <mergeCell ref="A1:D1"/>
    <mergeCell ref="E1:G1"/>
    <mergeCell ref="A2:D2"/>
    <mergeCell ref="A49:H49"/>
    <mergeCell ref="E2:G2"/>
    <mergeCell ref="A3:D4"/>
    <mergeCell ref="E3:G4"/>
    <mergeCell ref="D5:E5"/>
    <mergeCell ref="G5:G6"/>
    <mergeCell ref="A5:A6"/>
    <mergeCell ref="B5:B6"/>
    <mergeCell ref="C5:C6"/>
    <mergeCell ref="F5:F6"/>
  </mergeCells>
  <phoneticPr fontId="0" type="noConversion"/>
  <printOptions horizontalCentered="1"/>
  <pageMargins left="0.35433070866141736" right="0.31496062992125984" top="0.59055118110236227" bottom="0.39370078740157483" header="0.51181102362204722" footer="0.51181102362204722"/>
  <pageSetup paperSize="9" scale="55" orientation="portrait" r:id="rId3"/>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tabColor rgb="FF92D050"/>
  </sheetPr>
  <dimension ref="A1:G48"/>
  <sheetViews>
    <sheetView topLeftCell="A34" zoomScaleNormal="100" zoomScaleSheetLayoutView="100" workbookViewId="0">
      <selection activeCell="B8" sqref="B8:F47"/>
    </sheetView>
  </sheetViews>
  <sheetFormatPr defaultRowHeight="12.75" customHeight="1"/>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1946</v>
      </c>
      <c r="B1" s="980"/>
      <c r="C1" s="980"/>
      <c r="D1" s="980"/>
      <c r="E1" s="983" t="s">
        <v>1947</v>
      </c>
      <c r="F1" s="983"/>
      <c r="G1" s="983"/>
    </row>
    <row r="2" spans="1:7" s="356" customFormat="1" ht="19.149999999999999" customHeight="1">
      <c r="A2" s="981" t="s">
        <v>878</v>
      </c>
      <c r="B2" s="981"/>
      <c r="C2" s="981"/>
      <c r="D2" s="981"/>
      <c r="E2" s="984" t="s">
        <v>879</v>
      </c>
      <c r="F2" s="984"/>
      <c r="G2" s="984"/>
    </row>
    <row r="3" spans="1:7" s="356" customFormat="1" ht="19.149999999999999" customHeight="1">
      <c r="A3" s="981" t="s">
        <v>880</v>
      </c>
      <c r="B3" s="981"/>
      <c r="C3" s="981"/>
      <c r="D3" s="981"/>
      <c r="E3" s="984" t="s">
        <v>1681</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479342.52276765998</v>
      </c>
      <c r="C8" s="912">
        <v>630074.58767866995</v>
      </c>
      <c r="D8" s="912">
        <v>707086.76023434999</v>
      </c>
      <c r="E8" s="912">
        <v>94620.19995676</v>
      </c>
      <c r="F8" s="912">
        <v>93835.403589590002</v>
      </c>
      <c r="G8" s="358" t="s">
        <v>404</v>
      </c>
    </row>
    <row r="9" spans="1:7" s="356" customFormat="1" ht="38.85" customHeight="1">
      <c r="A9" s="359" t="s">
        <v>881</v>
      </c>
      <c r="B9" s="913">
        <v>131206.29468821001</v>
      </c>
      <c r="C9" s="913">
        <v>166838.19703749</v>
      </c>
      <c r="D9" s="913">
        <v>193200.13522865</v>
      </c>
      <c r="E9" s="913">
        <v>32705.48666205</v>
      </c>
      <c r="F9" s="913">
        <v>35114.466129250002</v>
      </c>
      <c r="G9" s="359" t="s">
        <v>882</v>
      </c>
    </row>
    <row r="10" spans="1:7" s="356" customFormat="1" ht="28.7" customHeight="1">
      <c r="A10" s="360" t="s">
        <v>1139</v>
      </c>
      <c r="B10" s="914">
        <v>18604.66055529</v>
      </c>
      <c r="C10" s="915">
        <v>26898.105612619998</v>
      </c>
      <c r="D10" s="915">
        <v>29578.991300490001</v>
      </c>
      <c r="E10" s="915">
        <v>4259.1307530300001</v>
      </c>
      <c r="F10" s="915">
        <v>3984.22119544</v>
      </c>
      <c r="G10" s="361" t="s">
        <v>599</v>
      </c>
    </row>
    <row r="11" spans="1:7" s="356" customFormat="1" ht="28.7" customHeight="1">
      <c r="A11" s="360" t="s">
        <v>883</v>
      </c>
      <c r="B11" s="914">
        <v>43758.86860614</v>
      </c>
      <c r="C11" s="915">
        <v>57696.793731220001</v>
      </c>
      <c r="D11" s="915">
        <v>70347.910213879994</v>
      </c>
      <c r="E11" s="915">
        <v>12141.489568970001</v>
      </c>
      <c r="F11" s="915">
        <v>13423.79012677</v>
      </c>
      <c r="G11" s="361" t="s">
        <v>600</v>
      </c>
    </row>
    <row r="12" spans="1:7" s="356" customFormat="1" ht="19.149999999999999" customHeight="1">
      <c r="A12" s="360" t="s">
        <v>884</v>
      </c>
      <c r="B12" s="914">
        <v>27495.020221309998</v>
      </c>
      <c r="C12" s="915">
        <v>36673.22094046</v>
      </c>
      <c r="D12" s="915">
        <v>43624.910474190001</v>
      </c>
      <c r="E12" s="915">
        <v>7731.8365088099999</v>
      </c>
      <c r="F12" s="915">
        <v>8609.3857318699993</v>
      </c>
      <c r="G12" s="361" t="s">
        <v>569</v>
      </c>
    </row>
    <row r="13" spans="1:7" s="356" customFormat="1" ht="19.149999999999999" customHeight="1">
      <c r="A13" s="360" t="s">
        <v>885</v>
      </c>
      <c r="B13" s="914">
        <v>20076.529602989998</v>
      </c>
      <c r="C13" s="915">
        <v>18706.909054870001</v>
      </c>
      <c r="D13" s="915">
        <v>21122.25753812</v>
      </c>
      <c r="E13" s="915">
        <v>2482.10147929</v>
      </c>
      <c r="F13" s="915">
        <v>3576.5698800700002</v>
      </c>
      <c r="G13" s="361" t="s">
        <v>558</v>
      </c>
    </row>
    <row r="14" spans="1:7" s="356" customFormat="1" ht="28.7" customHeight="1">
      <c r="A14" s="362" t="s">
        <v>886</v>
      </c>
      <c r="B14" s="913">
        <v>6880.8375219700001</v>
      </c>
      <c r="C14" s="913">
        <v>10031.30911767</v>
      </c>
      <c r="D14" s="913">
        <v>17228.573817460001</v>
      </c>
      <c r="E14" s="913">
        <v>2655.2998734500002</v>
      </c>
      <c r="F14" s="913">
        <v>1143.6972722800001</v>
      </c>
      <c r="G14" s="362" t="s">
        <v>11</v>
      </c>
    </row>
    <row r="15" spans="1:7" s="356" customFormat="1" ht="38.85" customHeight="1">
      <c r="A15" s="362" t="s">
        <v>887</v>
      </c>
      <c r="B15" s="913">
        <v>4360.0478794800001</v>
      </c>
      <c r="C15" s="913">
        <v>4230.2271235099997</v>
      </c>
      <c r="D15" s="913">
        <v>6929.2453182400004</v>
      </c>
      <c r="E15" s="913">
        <v>611.78042126000003</v>
      </c>
      <c r="F15" s="913">
        <v>1344.12818806</v>
      </c>
      <c r="G15" s="362" t="s">
        <v>478</v>
      </c>
    </row>
    <row r="16" spans="1:7" s="356" customFormat="1" ht="28.7" customHeight="1">
      <c r="A16" s="362" t="s">
        <v>358</v>
      </c>
      <c r="B16" s="913">
        <v>336895.34267799999</v>
      </c>
      <c r="C16" s="913">
        <v>448974.85440000001</v>
      </c>
      <c r="D16" s="913">
        <v>489728.80586999998</v>
      </c>
      <c r="E16" s="913">
        <v>58647.633000000002</v>
      </c>
      <c r="F16" s="913">
        <v>56233.112000000001</v>
      </c>
      <c r="G16" s="362" t="s">
        <v>888</v>
      </c>
    </row>
    <row r="17" spans="1:7" s="356" customFormat="1" ht="19.7" customHeight="1">
      <c r="A17" s="357" t="s">
        <v>106</v>
      </c>
      <c r="B17" s="912">
        <v>476797.19847036002</v>
      </c>
      <c r="C17" s="912">
        <v>629557.50787069998</v>
      </c>
      <c r="D17" s="912">
        <v>718203.42974029004</v>
      </c>
      <c r="E17" s="912">
        <v>69338.495260700001</v>
      </c>
      <c r="F17" s="912">
        <v>80806.061304980001</v>
      </c>
      <c r="G17" s="358" t="s">
        <v>465</v>
      </c>
    </row>
    <row r="18" spans="1:7" s="356" customFormat="1" ht="28.7" customHeight="1">
      <c r="A18" s="460" t="s">
        <v>889</v>
      </c>
      <c r="B18" s="916">
        <v>20688.526680949999</v>
      </c>
      <c r="C18" s="915">
        <v>34057.909293739998</v>
      </c>
      <c r="D18" s="915">
        <v>38754.396318879997</v>
      </c>
      <c r="E18" s="915">
        <v>5050.6615118299997</v>
      </c>
      <c r="F18" s="915">
        <v>5397.79431148</v>
      </c>
      <c r="G18" s="361" t="s">
        <v>132</v>
      </c>
    </row>
    <row r="19" spans="1:7" s="356" customFormat="1" ht="19.149999999999999" customHeight="1">
      <c r="A19" s="460" t="s">
        <v>87</v>
      </c>
      <c r="B19" s="916">
        <v>8863.38601595</v>
      </c>
      <c r="C19" s="915">
        <v>7702.9187287300001</v>
      </c>
      <c r="D19" s="915">
        <v>8416.1056825300002</v>
      </c>
      <c r="E19" s="915">
        <v>384.78107712000002</v>
      </c>
      <c r="F19" s="915">
        <v>1727.8710726700001</v>
      </c>
      <c r="G19" s="361" t="s">
        <v>41</v>
      </c>
    </row>
    <row r="20" spans="1:7" s="356" customFormat="1" ht="59.1" customHeight="1">
      <c r="A20" s="460" t="s">
        <v>890</v>
      </c>
      <c r="B20" s="916">
        <v>11400.03312059</v>
      </c>
      <c r="C20" s="915">
        <v>13521.21735074</v>
      </c>
      <c r="D20" s="915">
        <v>15030.733559230001</v>
      </c>
      <c r="E20" s="915">
        <v>1656.9574192099999</v>
      </c>
      <c r="F20" s="915">
        <v>2333.3790151600001</v>
      </c>
      <c r="G20" s="361" t="s">
        <v>268</v>
      </c>
    </row>
    <row r="21" spans="1:7" s="356" customFormat="1" ht="19.149999999999999" customHeight="1">
      <c r="A21" s="460" t="s">
        <v>38</v>
      </c>
      <c r="B21" s="916">
        <v>178716.44130119999</v>
      </c>
      <c r="C21" s="915">
        <v>257095.51352079</v>
      </c>
      <c r="D21" s="915">
        <v>289232.92385273997</v>
      </c>
      <c r="E21" s="915">
        <v>18947.138628920002</v>
      </c>
      <c r="F21" s="915">
        <v>21196.67212671</v>
      </c>
      <c r="G21" s="361" t="s">
        <v>39</v>
      </c>
    </row>
    <row r="22" spans="1:7" s="356" customFormat="1" ht="19.149999999999999" customHeight="1">
      <c r="A22" s="460" t="s">
        <v>289</v>
      </c>
      <c r="B22" s="916">
        <v>5204.3609636900001</v>
      </c>
      <c r="C22" s="915">
        <v>12735.368112</v>
      </c>
      <c r="D22" s="915">
        <v>21949.10446567</v>
      </c>
      <c r="E22" s="915">
        <v>1567.0985375800001</v>
      </c>
      <c r="F22" s="915">
        <v>981.37743843999999</v>
      </c>
      <c r="G22" s="361" t="s">
        <v>290</v>
      </c>
    </row>
    <row r="23" spans="1:7" s="356" customFormat="1" ht="38.85" customHeight="1">
      <c r="A23" s="460" t="s">
        <v>891</v>
      </c>
      <c r="B23" s="916">
        <v>16096.882331930001</v>
      </c>
      <c r="C23" s="915">
        <v>21242.73111723</v>
      </c>
      <c r="D23" s="915">
        <v>23444.1985155</v>
      </c>
      <c r="E23" s="915">
        <v>2293.5331517300001</v>
      </c>
      <c r="F23" s="915">
        <v>2430.5982842600001</v>
      </c>
      <c r="G23" s="361" t="s">
        <v>25</v>
      </c>
    </row>
    <row r="24" spans="1:7" s="356" customFormat="1" ht="38.85" customHeight="1">
      <c r="A24" s="460" t="s">
        <v>55</v>
      </c>
      <c r="B24" s="916">
        <v>49376.946801450002</v>
      </c>
      <c r="C24" s="915">
        <v>68458.009394339999</v>
      </c>
      <c r="D24" s="915">
        <v>97123.859201979998</v>
      </c>
      <c r="E24" s="915">
        <v>2740.4516917699998</v>
      </c>
      <c r="F24" s="915">
        <v>5795.9058975899998</v>
      </c>
      <c r="G24" s="361" t="s">
        <v>438</v>
      </c>
    </row>
    <row r="25" spans="1:7" s="356" customFormat="1" ht="49.15" customHeight="1">
      <c r="A25" s="460" t="s">
        <v>385</v>
      </c>
      <c r="B25" s="916">
        <v>20705.33122177</v>
      </c>
      <c r="C25" s="915">
        <v>29880.073911830001</v>
      </c>
      <c r="D25" s="915">
        <v>33275.452137790002</v>
      </c>
      <c r="E25" s="915">
        <v>5104.9851572600001</v>
      </c>
      <c r="F25" s="915">
        <v>4450.4474572400004</v>
      </c>
      <c r="G25" s="361" t="s">
        <v>444</v>
      </c>
    </row>
    <row r="26" spans="1:7" s="356" customFormat="1" ht="38.85" customHeight="1">
      <c r="A26" s="460" t="s">
        <v>892</v>
      </c>
      <c r="B26" s="916">
        <v>9555.4842254300002</v>
      </c>
      <c r="C26" s="915">
        <v>16086.269390269999</v>
      </c>
      <c r="D26" s="915">
        <v>23333.856837570002</v>
      </c>
      <c r="E26" s="915">
        <v>2560.2381116900001</v>
      </c>
      <c r="F26" s="915">
        <v>5051.3362560799997</v>
      </c>
      <c r="G26" s="361" t="s">
        <v>334</v>
      </c>
    </row>
    <row r="27" spans="1:7" s="356" customFormat="1" ht="89.1" customHeight="1">
      <c r="A27" s="460" t="s">
        <v>608</v>
      </c>
      <c r="B27" s="916">
        <v>65936.614099800005</v>
      </c>
      <c r="C27" s="915">
        <v>65206.490343550002</v>
      </c>
      <c r="D27" s="915">
        <v>56705.919839399998</v>
      </c>
      <c r="E27" s="915">
        <v>17260.732703289999</v>
      </c>
      <c r="F27" s="915">
        <v>22761.221106239998</v>
      </c>
      <c r="G27" s="361" t="s">
        <v>893</v>
      </c>
    </row>
    <row r="28" spans="1:7" s="356" customFormat="1" ht="59.1" customHeight="1">
      <c r="A28" s="460" t="s">
        <v>894</v>
      </c>
      <c r="B28" s="916">
        <v>1730.89787832</v>
      </c>
      <c r="C28" s="915">
        <v>2126.06720748</v>
      </c>
      <c r="D28" s="915">
        <v>8407.1108617999998</v>
      </c>
      <c r="E28" s="915">
        <v>216.93372006999999</v>
      </c>
      <c r="F28" s="915">
        <v>231.53166487999999</v>
      </c>
      <c r="G28" s="361" t="s">
        <v>895</v>
      </c>
    </row>
    <row r="29" spans="1:7" s="356" customFormat="1" ht="28.7" customHeight="1">
      <c r="A29" s="460" t="s">
        <v>216</v>
      </c>
      <c r="B29" s="916">
        <v>50166.716698949996</v>
      </c>
      <c r="C29" s="915">
        <v>62476.663125749998</v>
      </c>
      <c r="D29" s="915">
        <v>60164.453513430002</v>
      </c>
      <c r="E29" s="915">
        <v>7876.9304376700002</v>
      </c>
      <c r="F29" s="915">
        <v>5993.4570781000002</v>
      </c>
      <c r="G29" s="361" t="s">
        <v>896</v>
      </c>
    </row>
    <row r="30" spans="1:7" s="356" customFormat="1" ht="19.149999999999999" customHeight="1">
      <c r="A30" s="460" t="s">
        <v>541</v>
      </c>
      <c r="B30" s="916">
        <v>22742.662195149998</v>
      </c>
      <c r="C30" s="915">
        <v>33654.15223621</v>
      </c>
      <c r="D30" s="915">
        <v>38518.888472480001</v>
      </c>
      <c r="E30" s="915">
        <v>2114.2182576199998</v>
      </c>
      <c r="F30" s="915">
        <v>1684.5661146100001</v>
      </c>
      <c r="G30" s="361" t="s">
        <v>897</v>
      </c>
    </row>
    <row r="31" spans="1:7" s="356" customFormat="1" ht="28.7" customHeight="1">
      <c r="A31" s="460" t="s">
        <v>898</v>
      </c>
      <c r="B31" s="916">
        <v>2368.3205840000001</v>
      </c>
      <c r="C31" s="915">
        <v>2403.5082420399999</v>
      </c>
      <c r="D31" s="915">
        <v>2227.9848094499998</v>
      </c>
      <c r="E31" s="915">
        <v>1.385494E-2</v>
      </c>
      <c r="F31" s="915">
        <v>71.806581519999995</v>
      </c>
      <c r="G31" s="361" t="s">
        <v>899</v>
      </c>
    </row>
    <row r="32" spans="1:7" s="356" customFormat="1" ht="19.149999999999999" customHeight="1">
      <c r="A32" s="460" t="s">
        <v>500</v>
      </c>
      <c r="B32" s="916">
        <v>13244.59435118</v>
      </c>
      <c r="C32" s="915">
        <v>2910.6158959999998</v>
      </c>
      <c r="D32" s="915">
        <v>1618.44167184</v>
      </c>
      <c r="E32" s="915">
        <v>1563.8209999999999</v>
      </c>
      <c r="F32" s="915">
        <v>698.09690000000001</v>
      </c>
      <c r="G32" s="361" t="s">
        <v>900</v>
      </c>
    </row>
    <row r="33" spans="1:7" s="356" customFormat="1" ht="39.4" customHeight="1">
      <c r="A33" s="357" t="s">
        <v>603</v>
      </c>
      <c r="B33" s="912">
        <v>3449.4662497200002</v>
      </c>
      <c r="C33" s="912">
        <v>14536.893503060001</v>
      </c>
      <c r="D33" s="912">
        <v>645.39714094999999</v>
      </c>
      <c r="E33" s="912">
        <v>-290.6890353</v>
      </c>
      <c r="F33" s="912">
        <v>86.870306670000005</v>
      </c>
      <c r="G33" s="358" t="s">
        <v>537</v>
      </c>
    </row>
    <row r="34" spans="1:7" s="356" customFormat="1" ht="19.149999999999999" customHeight="1">
      <c r="A34" s="362" t="s">
        <v>901</v>
      </c>
      <c r="B34" s="913">
        <v>6210.9989539999997</v>
      </c>
      <c r="C34" s="913">
        <v>18928.741999999998</v>
      </c>
      <c r="D34" s="913">
        <v>6707.4679999999998</v>
      </c>
      <c r="E34" s="913">
        <v>0</v>
      </c>
      <c r="F34" s="913">
        <v>500</v>
      </c>
      <c r="G34" s="362" t="s">
        <v>902</v>
      </c>
    </row>
    <row r="35" spans="1:7" s="356" customFormat="1" ht="28.7" customHeight="1">
      <c r="A35" s="362" t="s">
        <v>903</v>
      </c>
      <c r="B35" s="913">
        <v>2761.53270428</v>
      </c>
      <c r="C35" s="913">
        <v>4391.8484969399997</v>
      </c>
      <c r="D35" s="913">
        <v>6062.0708590499999</v>
      </c>
      <c r="E35" s="913">
        <v>290.6890353</v>
      </c>
      <c r="F35" s="913">
        <v>413.12969333000001</v>
      </c>
      <c r="G35" s="362" t="s">
        <v>904</v>
      </c>
    </row>
    <row r="36" spans="1:7" s="356" customFormat="1" ht="59.65" customHeight="1">
      <c r="A36" s="357" t="s">
        <v>2005</v>
      </c>
      <c r="B36" s="912">
        <v>826.73115835999999</v>
      </c>
      <c r="C36" s="912">
        <v>-35.215555999999999</v>
      </c>
      <c r="D36" s="912">
        <v>757.8644898</v>
      </c>
      <c r="E36" s="912">
        <v>-3.4885660000000001</v>
      </c>
      <c r="F36" s="912">
        <v>-8.1536229999999996</v>
      </c>
      <c r="G36" s="358" t="s">
        <v>602</v>
      </c>
    </row>
    <row r="37" spans="1:7" s="356" customFormat="1" ht="28.7" customHeight="1">
      <c r="A37" s="362" t="s">
        <v>907</v>
      </c>
      <c r="B37" s="913">
        <v>1153.9452693200001</v>
      </c>
      <c r="C37" s="913">
        <v>18.642347999999998</v>
      </c>
      <c r="D37" s="913">
        <v>835.07050479999998</v>
      </c>
      <c r="E37" s="913"/>
      <c r="F37" s="913">
        <v>0</v>
      </c>
      <c r="G37" s="362" t="s">
        <v>908</v>
      </c>
    </row>
    <row r="38" spans="1:7" s="356" customFormat="1" ht="38.85" customHeight="1">
      <c r="A38" s="362" t="s">
        <v>905</v>
      </c>
      <c r="B38" s="913">
        <v>327.21411096000003</v>
      </c>
      <c r="C38" s="913">
        <v>53.857903999999998</v>
      </c>
      <c r="D38" s="913">
        <v>77.206014999999994</v>
      </c>
      <c r="E38" s="913">
        <v>3.4885660000000001</v>
      </c>
      <c r="F38" s="913">
        <v>8.1536229999999996</v>
      </c>
      <c r="G38" s="362" t="s">
        <v>906</v>
      </c>
    </row>
    <row r="39" spans="1:7" s="356" customFormat="1" ht="39.4" customHeight="1">
      <c r="A39" s="357" t="s">
        <v>2006</v>
      </c>
      <c r="B39" s="912">
        <v>-1730.8731107799999</v>
      </c>
      <c r="C39" s="912">
        <v>-13984.59813909</v>
      </c>
      <c r="D39" s="912">
        <v>-12519.93113669</v>
      </c>
      <c r="E39" s="912">
        <v>25575.88229736</v>
      </c>
      <c r="F39" s="912">
        <v>12950.62560094</v>
      </c>
      <c r="G39" s="358" t="s">
        <v>604</v>
      </c>
    </row>
    <row r="40" spans="1:7" s="356" customFormat="1" ht="2.1" customHeight="1">
      <c r="B40" s="830"/>
      <c r="C40" s="830"/>
      <c r="D40" s="830"/>
      <c r="E40" s="830"/>
      <c r="F40" s="830"/>
    </row>
    <row r="41" spans="1:7" s="356" customFormat="1" ht="68.849999999999994" customHeight="1">
      <c r="A41" s="357" t="s">
        <v>2095</v>
      </c>
      <c r="B41" s="912">
        <v>1730.8731107799999</v>
      </c>
      <c r="C41" s="912">
        <v>13984.59813909</v>
      </c>
      <c r="D41" s="912">
        <v>-12519.93113669</v>
      </c>
      <c r="E41" s="912">
        <v>-25575.88229736</v>
      </c>
      <c r="F41" s="912">
        <v>-12950.62560094</v>
      </c>
      <c r="G41" s="358" t="s">
        <v>2096</v>
      </c>
    </row>
    <row r="42" spans="1:7" s="356" customFormat="1" ht="19.149999999999999" customHeight="1">
      <c r="A42" s="363" t="s">
        <v>463</v>
      </c>
      <c r="B42" s="917">
        <v>-4686.7638893900003</v>
      </c>
      <c r="C42" s="917">
        <v>-28337.012990070001</v>
      </c>
      <c r="D42" s="917">
        <v>15222.375676649999</v>
      </c>
      <c r="E42" s="917">
        <v>-306791.91438511998</v>
      </c>
      <c r="F42" s="917">
        <v>-12950.62560094</v>
      </c>
      <c r="G42" s="364" t="s">
        <v>909</v>
      </c>
    </row>
    <row r="43" spans="1:7" s="356" customFormat="1" ht="19.149999999999999" customHeight="1">
      <c r="A43" s="360" t="s">
        <v>910</v>
      </c>
      <c r="B43" s="915">
        <v>2463.83145436</v>
      </c>
      <c r="C43" s="915">
        <v>-22220.166322720001</v>
      </c>
      <c r="D43" s="915">
        <v>26195.917316319999</v>
      </c>
      <c r="E43" s="915">
        <v>-306781.12591392</v>
      </c>
      <c r="F43" s="915">
        <v>-12950.62560094</v>
      </c>
      <c r="G43" s="365" t="s">
        <v>911</v>
      </c>
    </row>
    <row r="44" spans="1:7" s="356" customFormat="1" ht="19.7" customHeight="1">
      <c r="A44" s="360" t="s">
        <v>912</v>
      </c>
      <c r="B44" s="915">
        <v>7150.5953437500002</v>
      </c>
      <c r="C44" s="915">
        <v>6116.8466673499997</v>
      </c>
      <c r="D44" s="915">
        <v>10973.54163967</v>
      </c>
      <c r="E44" s="915">
        <v>10.7884712</v>
      </c>
      <c r="F44" s="918" t="s">
        <v>487</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28" type="noConversion"/>
  <pageMargins left="0.74803149606299213" right="0.15748031496062992" top="0.62992125984251968" bottom="0.6692913385826772" header="0.51181102362204722" footer="0.51181102362204722"/>
  <pageSetup paperSize="9" scale="94" fitToWidth="0" fitToHeight="0"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tabColor rgb="FF92D050"/>
  </sheetPr>
  <dimension ref="A1:G48"/>
  <sheetViews>
    <sheetView zoomScaleNormal="100" zoomScaleSheetLayoutView="100" workbookViewId="0">
      <selection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2156</v>
      </c>
      <c r="B1" s="980"/>
      <c r="C1" s="980"/>
      <c r="D1" s="980"/>
      <c r="E1" s="983" t="s">
        <v>2157</v>
      </c>
      <c r="F1" s="983"/>
      <c r="G1" s="983"/>
    </row>
    <row r="2" spans="1:7" s="356" customFormat="1" ht="19.149999999999999" customHeight="1">
      <c r="A2" s="981" t="s">
        <v>915</v>
      </c>
      <c r="B2" s="981"/>
      <c r="C2" s="981"/>
      <c r="D2" s="981"/>
      <c r="E2" s="984" t="s">
        <v>879</v>
      </c>
      <c r="F2" s="984"/>
      <c r="G2" s="984"/>
    </row>
    <row r="3" spans="1:7" s="356" customFormat="1" ht="19.149999999999999" customHeight="1">
      <c r="A3" s="981" t="s">
        <v>880</v>
      </c>
      <c r="B3" s="981"/>
      <c r="C3" s="981"/>
      <c r="D3" s="981"/>
      <c r="E3" s="984" t="s">
        <v>1686</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439365.89569247002</v>
      </c>
      <c r="C8" s="912">
        <v>601085.01571179996</v>
      </c>
      <c r="D8" s="912">
        <v>676122.66931075999</v>
      </c>
      <c r="E8" s="912">
        <v>85849.016166750007</v>
      </c>
      <c r="F8" s="912">
        <v>87507.930527179997</v>
      </c>
      <c r="G8" s="358" t="s">
        <v>404</v>
      </c>
    </row>
    <row r="9" spans="1:7" s="356" customFormat="1" ht="38.85" customHeight="1">
      <c r="A9" s="359" t="s">
        <v>881</v>
      </c>
      <c r="B9" s="913">
        <v>169788.03049649001</v>
      </c>
      <c r="C9" s="913">
        <v>217147.69132782999</v>
      </c>
      <c r="D9" s="913">
        <v>258870.07364059999</v>
      </c>
      <c r="E9" s="913">
        <v>46871.285602459997</v>
      </c>
      <c r="F9" s="913">
        <v>52204.972722099999</v>
      </c>
      <c r="G9" s="359" t="s">
        <v>882</v>
      </c>
    </row>
    <row r="10" spans="1:7" s="356" customFormat="1" ht="28.7" customHeight="1">
      <c r="A10" s="360" t="s">
        <v>1139</v>
      </c>
      <c r="B10" s="914">
        <v>22794.56038753</v>
      </c>
      <c r="C10" s="915">
        <v>27092.37791784</v>
      </c>
      <c r="D10" s="915">
        <v>35280.086619540001</v>
      </c>
      <c r="E10" s="915">
        <v>4096.03074844</v>
      </c>
      <c r="F10" s="915">
        <v>4944.5410993900005</v>
      </c>
      <c r="G10" s="361" t="s">
        <v>599</v>
      </c>
    </row>
    <row r="11" spans="1:7" s="356" customFormat="1" ht="28.7" customHeight="1">
      <c r="A11" s="360" t="s">
        <v>883</v>
      </c>
      <c r="B11" s="914">
        <v>53618.784325300003</v>
      </c>
      <c r="C11" s="915">
        <v>71801.508046129995</v>
      </c>
      <c r="D11" s="915">
        <v>89575.630571429996</v>
      </c>
      <c r="E11" s="915">
        <v>17031.768253980001</v>
      </c>
      <c r="F11" s="915">
        <v>19676.793733030001</v>
      </c>
      <c r="G11" s="361" t="s">
        <v>600</v>
      </c>
    </row>
    <row r="12" spans="1:7" s="356" customFormat="1" ht="19.149999999999999" customHeight="1">
      <c r="A12" s="360" t="s">
        <v>884</v>
      </c>
      <c r="B12" s="914">
        <v>39432.496966810002</v>
      </c>
      <c r="C12" s="915">
        <v>50661.538271079997</v>
      </c>
      <c r="D12" s="915">
        <v>60866.558681659997</v>
      </c>
      <c r="E12" s="915">
        <v>12331.449219779999</v>
      </c>
      <c r="F12" s="915">
        <v>13301.270052280001</v>
      </c>
      <c r="G12" s="361" t="s">
        <v>569</v>
      </c>
    </row>
    <row r="13" spans="1:7" s="356" customFormat="1" ht="19.149999999999999" customHeight="1">
      <c r="A13" s="360" t="s">
        <v>885</v>
      </c>
      <c r="B13" s="914">
        <v>11907.390796420001</v>
      </c>
      <c r="C13" s="915">
        <v>12786.270941000001</v>
      </c>
      <c r="D13" s="915">
        <v>18850.711322020001</v>
      </c>
      <c r="E13" s="915">
        <v>2236.5916055500002</v>
      </c>
      <c r="F13" s="915">
        <v>3020.55173754</v>
      </c>
      <c r="G13" s="361" t="s">
        <v>558</v>
      </c>
    </row>
    <row r="14" spans="1:7" s="356" customFormat="1" ht="28.7" customHeight="1">
      <c r="A14" s="362" t="s">
        <v>886</v>
      </c>
      <c r="B14" s="913">
        <v>9083.1144557900006</v>
      </c>
      <c r="C14" s="913">
        <v>11013.335823629999</v>
      </c>
      <c r="D14" s="913">
        <v>22063.260768110002</v>
      </c>
      <c r="E14" s="913">
        <v>935.69649429000003</v>
      </c>
      <c r="F14" s="913">
        <v>1575.0981591</v>
      </c>
      <c r="G14" s="362" t="s">
        <v>11</v>
      </c>
    </row>
    <row r="15" spans="1:7" s="356" customFormat="1" ht="38.85" customHeight="1">
      <c r="A15" s="362" t="s">
        <v>887</v>
      </c>
      <c r="B15" s="913">
        <v>6278.8853281900001</v>
      </c>
      <c r="C15" s="913">
        <v>5032.1947603400004</v>
      </c>
      <c r="D15" s="913">
        <v>6404.1867302000001</v>
      </c>
      <c r="E15" s="913">
        <v>344.86707000000001</v>
      </c>
      <c r="F15" s="913">
        <v>520.94264597999995</v>
      </c>
      <c r="G15" s="362" t="s">
        <v>478</v>
      </c>
    </row>
    <row r="16" spans="1:7" s="356" customFormat="1" ht="28.7" customHeight="1">
      <c r="A16" s="362" t="s">
        <v>358</v>
      </c>
      <c r="B16" s="913">
        <v>254215.86541200001</v>
      </c>
      <c r="C16" s="913">
        <v>367891.79379999998</v>
      </c>
      <c r="D16" s="913">
        <v>388785.14817185001</v>
      </c>
      <c r="E16" s="913">
        <v>37697.167000000001</v>
      </c>
      <c r="F16" s="913">
        <v>33206.917000000001</v>
      </c>
      <c r="G16" s="362" t="s">
        <v>888</v>
      </c>
    </row>
    <row r="17" spans="1:7" s="356" customFormat="1" ht="19.7" customHeight="1">
      <c r="A17" s="357" t="s">
        <v>106</v>
      </c>
      <c r="B17" s="912">
        <v>430148.04930064001</v>
      </c>
      <c r="C17" s="912">
        <v>572439.64199045999</v>
      </c>
      <c r="D17" s="912">
        <v>692559.60005580995</v>
      </c>
      <c r="E17" s="912">
        <v>56656.765854259997</v>
      </c>
      <c r="F17" s="912">
        <v>64571.036878420004</v>
      </c>
      <c r="G17" s="358" t="s">
        <v>465</v>
      </c>
    </row>
    <row r="18" spans="1:7" s="356" customFormat="1" ht="28.7" customHeight="1">
      <c r="A18" s="460" t="s">
        <v>889</v>
      </c>
      <c r="B18" s="916">
        <v>18351.497996599999</v>
      </c>
      <c r="C18" s="915">
        <v>38185.995669579999</v>
      </c>
      <c r="D18" s="915">
        <v>53420.173348620003</v>
      </c>
      <c r="E18" s="915">
        <v>3121.0792489</v>
      </c>
      <c r="F18" s="915">
        <v>5075.5872452000003</v>
      </c>
      <c r="G18" s="361" t="s">
        <v>132</v>
      </c>
    </row>
    <row r="19" spans="1:7" s="356" customFormat="1" ht="19.149999999999999" customHeight="1">
      <c r="A19" s="460" t="s">
        <v>87</v>
      </c>
      <c r="B19" s="916">
        <v>2054.6105638099998</v>
      </c>
      <c r="C19" s="915">
        <v>3456.9188432999999</v>
      </c>
      <c r="D19" s="915">
        <v>6083.12111568</v>
      </c>
      <c r="E19" s="915">
        <v>231.19472841000001</v>
      </c>
      <c r="F19" s="915">
        <v>513.70748633999995</v>
      </c>
      <c r="G19" s="361" t="s">
        <v>41</v>
      </c>
    </row>
    <row r="20" spans="1:7" s="356" customFormat="1" ht="59.1" customHeight="1">
      <c r="A20" s="460" t="s">
        <v>890</v>
      </c>
      <c r="B20" s="916">
        <v>13657.93082071</v>
      </c>
      <c r="C20" s="915">
        <v>18072.721230309999</v>
      </c>
      <c r="D20" s="915">
        <v>18451.925745969998</v>
      </c>
      <c r="E20" s="915">
        <v>1436.8355991200001</v>
      </c>
      <c r="F20" s="915">
        <v>1637.83217193</v>
      </c>
      <c r="G20" s="361" t="s">
        <v>268</v>
      </c>
    </row>
    <row r="21" spans="1:7" s="356" customFormat="1" ht="19.149999999999999" customHeight="1">
      <c r="A21" s="460" t="s">
        <v>38</v>
      </c>
      <c r="B21" s="916">
        <v>182510.8412886</v>
      </c>
      <c r="C21" s="915">
        <v>247605.07675335</v>
      </c>
      <c r="D21" s="915">
        <v>279794.18173401</v>
      </c>
      <c r="E21" s="915">
        <v>31519.990992629999</v>
      </c>
      <c r="F21" s="915">
        <v>36035.377396010001</v>
      </c>
      <c r="G21" s="361" t="s">
        <v>39</v>
      </c>
    </row>
    <row r="22" spans="1:7" s="356" customFormat="1" ht="19.149999999999999" customHeight="1">
      <c r="A22" s="460" t="s">
        <v>289</v>
      </c>
      <c r="B22" s="916">
        <v>8551.2142727900009</v>
      </c>
      <c r="C22" s="915">
        <v>11352.279138919999</v>
      </c>
      <c r="D22" s="915">
        <v>14447.43015745</v>
      </c>
      <c r="E22" s="915">
        <v>1772.0662374399999</v>
      </c>
      <c r="F22" s="915">
        <v>241.88419540999999</v>
      </c>
      <c r="G22" s="361" t="s">
        <v>290</v>
      </c>
    </row>
    <row r="23" spans="1:7" s="356" customFormat="1" ht="38.85" customHeight="1">
      <c r="A23" s="460" t="s">
        <v>891</v>
      </c>
      <c r="B23" s="916">
        <v>22999.944219239998</v>
      </c>
      <c r="C23" s="915">
        <v>28282.710392870002</v>
      </c>
      <c r="D23" s="915">
        <v>33494.21868174</v>
      </c>
      <c r="E23" s="915">
        <v>2098.8394487800001</v>
      </c>
      <c r="F23" s="915">
        <v>2676.1788258500001</v>
      </c>
      <c r="G23" s="361" t="s">
        <v>25</v>
      </c>
    </row>
    <row r="24" spans="1:7" s="356" customFormat="1" ht="38.85" customHeight="1">
      <c r="A24" s="460" t="s">
        <v>55</v>
      </c>
      <c r="B24" s="916">
        <v>44648.750556359999</v>
      </c>
      <c r="C24" s="915">
        <v>64363.641404310001</v>
      </c>
      <c r="D24" s="915">
        <v>79866.244984000004</v>
      </c>
      <c r="E24" s="915">
        <v>776.42364869000005</v>
      </c>
      <c r="F24" s="915">
        <v>1327.7476935499999</v>
      </c>
      <c r="G24" s="361" t="s">
        <v>438</v>
      </c>
    </row>
    <row r="25" spans="1:7" s="356" customFormat="1" ht="49.15" customHeight="1">
      <c r="A25" s="460" t="s">
        <v>385</v>
      </c>
      <c r="B25" s="916">
        <v>25906.096818670001</v>
      </c>
      <c r="C25" s="915">
        <v>30321.584744700001</v>
      </c>
      <c r="D25" s="915">
        <v>40176.654325149997</v>
      </c>
      <c r="E25" s="915">
        <v>4189.0077517600002</v>
      </c>
      <c r="F25" s="915">
        <v>4758.7209771099997</v>
      </c>
      <c r="G25" s="361" t="s">
        <v>444</v>
      </c>
    </row>
    <row r="26" spans="1:7" s="356" customFormat="1" ht="38.85" customHeight="1">
      <c r="A26" s="460" t="s">
        <v>892</v>
      </c>
      <c r="B26" s="916">
        <v>7432.1362495599997</v>
      </c>
      <c r="C26" s="915">
        <v>30909.629809279999</v>
      </c>
      <c r="D26" s="915">
        <v>36334.676721459997</v>
      </c>
      <c r="E26" s="915">
        <v>456.6737</v>
      </c>
      <c r="F26" s="915">
        <v>933.68367281999997</v>
      </c>
      <c r="G26" s="361" t="s">
        <v>334</v>
      </c>
    </row>
    <row r="27" spans="1:7" s="356" customFormat="1" ht="89.1" customHeight="1">
      <c r="A27" s="460" t="s">
        <v>608</v>
      </c>
      <c r="B27" s="916">
        <v>30060.965258150001</v>
      </c>
      <c r="C27" s="915">
        <v>27698.113714750001</v>
      </c>
      <c r="D27" s="915">
        <v>26039.74805867</v>
      </c>
      <c r="E27" s="915">
        <v>4608.4548962600002</v>
      </c>
      <c r="F27" s="915">
        <v>4902.4760657400002</v>
      </c>
      <c r="G27" s="361" t="s">
        <v>893</v>
      </c>
    </row>
    <row r="28" spans="1:7" s="356" customFormat="1" ht="59.1" customHeight="1">
      <c r="A28" s="460" t="s">
        <v>894</v>
      </c>
      <c r="B28" s="916">
        <v>1335.88518206</v>
      </c>
      <c r="C28" s="915">
        <v>1273.09422518</v>
      </c>
      <c r="D28" s="915">
        <v>9362.7536380799993</v>
      </c>
      <c r="E28" s="915">
        <v>148.53101483</v>
      </c>
      <c r="F28" s="915">
        <v>205.73753737999999</v>
      </c>
      <c r="G28" s="361" t="s">
        <v>895</v>
      </c>
    </row>
    <row r="29" spans="1:7" s="356" customFormat="1" ht="28.7" customHeight="1">
      <c r="A29" s="460" t="s">
        <v>216</v>
      </c>
      <c r="B29" s="916">
        <v>41155.434366410002</v>
      </c>
      <c r="C29" s="915">
        <v>49371.015464609998</v>
      </c>
      <c r="D29" s="915">
        <v>71249.836651210004</v>
      </c>
      <c r="E29" s="915">
        <v>2607.4188613000001</v>
      </c>
      <c r="F29" s="915">
        <v>3553.8554881499999</v>
      </c>
      <c r="G29" s="361" t="s">
        <v>896</v>
      </c>
    </row>
    <row r="30" spans="1:7" s="356" customFormat="1" ht="19.149999999999999" customHeight="1">
      <c r="A30" s="460" t="s">
        <v>541</v>
      </c>
      <c r="B30" s="916">
        <v>12563.25492874</v>
      </c>
      <c r="C30" s="915">
        <v>16473.62639845</v>
      </c>
      <c r="D30" s="915">
        <v>18287.73160847</v>
      </c>
      <c r="E30" s="915">
        <v>2289.4262425799998</v>
      </c>
      <c r="F30" s="915">
        <v>1547.46011451</v>
      </c>
      <c r="G30" s="361" t="s">
        <v>897</v>
      </c>
    </row>
    <row r="31" spans="1:7" s="356" customFormat="1" ht="28.7" customHeight="1">
      <c r="A31" s="460" t="s">
        <v>898</v>
      </c>
      <c r="B31" s="916">
        <v>2026.3135789400001</v>
      </c>
      <c r="C31" s="915">
        <v>1999.2076008500001</v>
      </c>
      <c r="D31" s="915">
        <v>1936.3034852999999</v>
      </c>
      <c r="E31" s="915">
        <v>9.9077835600000004</v>
      </c>
      <c r="F31" s="915">
        <v>34.645808420000002</v>
      </c>
      <c r="G31" s="361" t="s">
        <v>899</v>
      </c>
    </row>
    <row r="32" spans="1:7" s="356" customFormat="1" ht="19.149999999999999" customHeight="1">
      <c r="A32" s="460" t="s">
        <v>500</v>
      </c>
      <c r="B32" s="916">
        <v>16893.173200000001</v>
      </c>
      <c r="C32" s="915">
        <v>3074.0266000000001</v>
      </c>
      <c r="D32" s="915">
        <v>3614.5998</v>
      </c>
      <c r="E32" s="915">
        <v>1390.9157</v>
      </c>
      <c r="F32" s="915">
        <v>1126.1422</v>
      </c>
      <c r="G32" s="361" t="s">
        <v>900</v>
      </c>
    </row>
    <row r="33" spans="1:7" s="356" customFormat="1" ht="39.4" customHeight="1">
      <c r="A33" s="357" t="s">
        <v>603</v>
      </c>
      <c r="B33" s="912">
        <v>5726.4039419999999</v>
      </c>
      <c r="C33" s="912">
        <v>17407.299176339999</v>
      </c>
      <c r="D33" s="912">
        <v>912.00343028999998</v>
      </c>
      <c r="E33" s="912">
        <v>-383.71139611000001</v>
      </c>
      <c r="F33" s="912">
        <v>-1384.63252979</v>
      </c>
      <c r="G33" s="358" t="s">
        <v>537</v>
      </c>
    </row>
    <row r="34" spans="1:7" s="356" customFormat="1" ht="19.149999999999999" customHeight="1">
      <c r="A34" s="362" t="s">
        <v>901</v>
      </c>
      <c r="B34" s="913">
        <v>9298.2277680000007</v>
      </c>
      <c r="C34" s="913">
        <v>20437.365417000001</v>
      </c>
      <c r="D34" s="913">
        <v>10090.945960999999</v>
      </c>
      <c r="E34" s="913">
        <v>0</v>
      </c>
      <c r="F34" s="913">
        <v>0</v>
      </c>
      <c r="G34" s="362" t="s">
        <v>902</v>
      </c>
    </row>
    <row r="35" spans="1:7" s="356" customFormat="1" ht="28.7" customHeight="1">
      <c r="A35" s="362" t="s">
        <v>903</v>
      </c>
      <c r="B35" s="913">
        <v>3571.8238259999998</v>
      </c>
      <c r="C35" s="913">
        <v>3030.0662406599999</v>
      </c>
      <c r="D35" s="913">
        <v>9178.9425307099991</v>
      </c>
      <c r="E35" s="913">
        <v>383.71139611000001</v>
      </c>
      <c r="F35" s="913">
        <v>1384.63252979</v>
      </c>
      <c r="G35" s="362" t="s">
        <v>904</v>
      </c>
    </row>
    <row r="36" spans="1:7" s="356" customFormat="1" ht="59.65" customHeight="1">
      <c r="A36" s="357" t="s">
        <v>2005</v>
      </c>
      <c r="B36" s="912">
        <v>170.246658</v>
      </c>
      <c r="C36" s="912">
        <v>102</v>
      </c>
      <c r="D36" s="912">
        <v>194.77979999999999</v>
      </c>
      <c r="E36" s="912"/>
      <c r="F36" s="912">
        <v>114.47499999999999</v>
      </c>
      <c r="G36" s="358" t="s">
        <v>602</v>
      </c>
    </row>
    <row r="37" spans="1:7" s="356" customFormat="1" ht="28.7" customHeight="1">
      <c r="A37" s="362" t="s">
        <v>907</v>
      </c>
      <c r="B37" s="913">
        <v>168.3192</v>
      </c>
      <c r="C37" s="913">
        <v>102</v>
      </c>
      <c r="D37" s="913">
        <v>194.77979999999999</v>
      </c>
      <c r="E37" s="913"/>
      <c r="F37" s="913">
        <v>114.47499999999999</v>
      </c>
      <c r="G37" s="362" t="s">
        <v>908</v>
      </c>
    </row>
    <row r="38" spans="1:7" s="356" customFormat="1" ht="38.85" customHeight="1">
      <c r="A38" s="362" t="s">
        <v>905</v>
      </c>
      <c r="B38" s="913">
        <v>-1.9274579999999999</v>
      </c>
      <c r="C38" s="913"/>
      <c r="D38" s="913"/>
      <c r="E38" s="913"/>
      <c r="F38" s="913"/>
      <c r="G38" s="362" t="s">
        <v>906</v>
      </c>
    </row>
    <row r="39" spans="1:7" s="356" customFormat="1" ht="39.4" customHeight="1">
      <c r="A39" s="357" t="s">
        <v>2006</v>
      </c>
      <c r="B39" s="912">
        <v>3321.19579183</v>
      </c>
      <c r="C39" s="912">
        <v>11136.074544999999</v>
      </c>
      <c r="D39" s="912">
        <v>-17543.713975340001</v>
      </c>
      <c r="E39" s="912">
        <v>29575.9617086</v>
      </c>
      <c r="F39" s="912">
        <v>24207.051178549998</v>
      </c>
      <c r="G39" s="358" t="s">
        <v>604</v>
      </c>
    </row>
    <row r="40" spans="1:7" s="356" customFormat="1" ht="2.1" customHeight="1">
      <c r="B40" s="830"/>
      <c r="C40" s="830"/>
      <c r="D40" s="830"/>
      <c r="E40" s="830"/>
      <c r="F40" s="830"/>
    </row>
    <row r="41" spans="1:7" s="356" customFormat="1" ht="68.849999999999994" customHeight="1">
      <c r="A41" s="357" t="s">
        <v>2095</v>
      </c>
      <c r="B41" s="912">
        <v>-3321.19579183</v>
      </c>
      <c r="C41" s="912">
        <v>-11136.074544999999</v>
      </c>
      <c r="D41" s="912">
        <v>-17543.713975340001</v>
      </c>
      <c r="E41" s="912">
        <v>-29575.9617086</v>
      </c>
      <c r="F41" s="912">
        <v>-24207.051178549998</v>
      </c>
      <c r="G41" s="358" t="s">
        <v>2096</v>
      </c>
    </row>
    <row r="42" spans="1:7" s="356" customFormat="1" ht="19.149999999999999" customHeight="1">
      <c r="A42" s="363" t="s">
        <v>463</v>
      </c>
      <c r="B42" s="917">
        <v>-34443.175984319998</v>
      </c>
      <c r="C42" s="917">
        <v>-312074.57795626001</v>
      </c>
      <c r="D42" s="917">
        <v>-6027.6510616599999</v>
      </c>
      <c r="E42" s="917">
        <v>-354907.43860320002</v>
      </c>
      <c r="F42" s="917">
        <v>-24207.051178549998</v>
      </c>
      <c r="G42" s="364" t="s">
        <v>909</v>
      </c>
    </row>
    <row r="43" spans="1:7" s="356" customFormat="1" ht="19.149999999999999" customHeight="1">
      <c r="A43" s="360" t="s">
        <v>910</v>
      </c>
      <c r="B43" s="915">
        <v>-23232.618119080002</v>
      </c>
      <c r="C43" s="915">
        <v>-301203.36017592001</v>
      </c>
      <c r="D43" s="915">
        <v>7654.2187733400096</v>
      </c>
      <c r="E43" s="915">
        <v>-354907.0657032</v>
      </c>
      <c r="F43" s="915">
        <v>-24183.327078549999</v>
      </c>
      <c r="G43" s="365" t="s">
        <v>911</v>
      </c>
    </row>
    <row r="44" spans="1:7" s="356" customFormat="1" ht="19.7" customHeight="1">
      <c r="A44" s="360" t="s">
        <v>912</v>
      </c>
      <c r="B44" s="915">
        <v>11210.55786524</v>
      </c>
      <c r="C44" s="915">
        <v>10871.217780340001</v>
      </c>
      <c r="D44" s="915">
        <v>13681.869835</v>
      </c>
      <c r="E44" s="915">
        <v>0.37290000000000001</v>
      </c>
      <c r="F44" s="915">
        <v>23.7241</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68" right="0.18" top="0.25" bottom="0.51" header="0.5" footer="0.5"/>
  <pageSetup paperSize="9" scale="74"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tabColor rgb="FF92D050"/>
  </sheetPr>
  <dimension ref="A1:G48"/>
  <sheetViews>
    <sheetView zoomScaleNormal="100" zoomScaleSheetLayoutView="100" workbookViewId="0">
      <selection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2158</v>
      </c>
      <c r="B1" s="980"/>
      <c r="C1" s="980"/>
      <c r="D1" s="980"/>
      <c r="E1" s="983" t="s">
        <v>2159</v>
      </c>
      <c r="F1" s="983"/>
      <c r="G1" s="983"/>
    </row>
    <row r="2" spans="1:7" s="356" customFormat="1" ht="19.149999999999999" customHeight="1">
      <c r="A2" s="981" t="s">
        <v>916</v>
      </c>
      <c r="B2" s="981"/>
      <c r="C2" s="981"/>
      <c r="D2" s="981"/>
      <c r="E2" s="984" t="s">
        <v>879</v>
      </c>
      <c r="F2" s="984"/>
      <c r="G2" s="984"/>
    </row>
    <row r="3" spans="1:7" s="356" customFormat="1" ht="19.149999999999999" customHeight="1">
      <c r="A3" s="981" t="s">
        <v>880</v>
      </c>
      <c r="B3" s="981"/>
      <c r="C3" s="981"/>
      <c r="D3" s="981"/>
      <c r="E3" s="984" t="s">
        <v>1687</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727110.19983679999</v>
      </c>
      <c r="C8" s="912">
        <v>755699.04056950996</v>
      </c>
      <c r="D8" s="912">
        <v>832469.87989430001</v>
      </c>
      <c r="E8" s="912">
        <v>135521.30081587</v>
      </c>
      <c r="F8" s="912">
        <v>128892.522163</v>
      </c>
      <c r="G8" s="358" t="s">
        <v>404</v>
      </c>
    </row>
    <row r="9" spans="1:7" s="356" customFormat="1" ht="38.85" customHeight="1">
      <c r="A9" s="359" t="s">
        <v>881</v>
      </c>
      <c r="B9" s="913">
        <v>420356.25413088</v>
      </c>
      <c r="C9" s="913">
        <v>388446.55621082999</v>
      </c>
      <c r="D9" s="913">
        <v>491276.75420425</v>
      </c>
      <c r="E9" s="913">
        <v>88974.751099679997</v>
      </c>
      <c r="F9" s="913">
        <v>85715.769916449994</v>
      </c>
      <c r="G9" s="359" t="s">
        <v>882</v>
      </c>
    </row>
    <row r="10" spans="1:7" s="356" customFormat="1" ht="28.7" customHeight="1">
      <c r="A10" s="360" t="s">
        <v>1139</v>
      </c>
      <c r="B10" s="914">
        <v>76082.806366499994</v>
      </c>
      <c r="C10" s="915">
        <v>34158.596090669998</v>
      </c>
      <c r="D10" s="915">
        <v>57113.63402197</v>
      </c>
      <c r="E10" s="915">
        <v>7286.4129445500002</v>
      </c>
      <c r="F10" s="915">
        <v>8721.5277367500003</v>
      </c>
      <c r="G10" s="361" t="s">
        <v>599</v>
      </c>
    </row>
    <row r="11" spans="1:7" s="356" customFormat="1" ht="28.7" customHeight="1">
      <c r="A11" s="360" t="s">
        <v>883</v>
      </c>
      <c r="B11" s="914">
        <v>79789.775722150007</v>
      </c>
      <c r="C11" s="915">
        <v>85030.921895050007</v>
      </c>
      <c r="D11" s="915">
        <v>118580.98561495</v>
      </c>
      <c r="E11" s="915">
        <v>35740.204919119999</v>
      </c>
      <c r="F11" s="915">
        <v>20925.835370460001</v>
      </c>
      <c r="G11" s="361" t="s">
        <v>600</v>
      </c>
    </row>
    <row r="12" spans="1:7" s="356" customFormat="1" ht="19.149999999999999" customHeight="1">
      <c r="A12" s="360" t="s">
        <v>884</v>
      </c>
      <c r="B12" s="914">
        <v>38557.425863570003</v>
      </c>
      <c r="C12" s="915">
        <v>40395.42515753</v>
      </c>
      <c r="D12" s="915">
        <v>54091.398082599997</v>
      </c>
      <c r="E12" s="915">
        <v>10469.5257071</v>
      </c>
      <c r="F12" s="915">
        <v>12103.88426479</v>
      </c>
      <c r="G12" s="361" t="s">
        <v>569</v>
      </c>
    </row>
    <row r="13" spans="1:7" s="356" customFormat="1" ht="19.149999999999999" customHeight="1">
      <c r="A13" s="360" t="s">
        <v>885</v>
      </c>
      <c r="B13" s="914">
        <v>192892.71588025999</v>
      </c>
      <c r="C13" s="915">
        <v>199121.44878340999</v>
      </c>
      <c r="D13" s="915">
        <v>226071.95497717001</v>
      </c>
      <c r="E13" s="915">
        <v>29386.58619573</v>
      </c>
      <c r="F13" s="915">
        <v>37088.384888679997</v>
      </c>
      <c r="G13" s="361" t="s">
        <v>558</v>
      </c>
    </row>
    <row r="14" spans="1:7" s="356" customFormat="1" ht="28.7" customHeight="1">
      <c r="A14" s="362" t="s">
        <v>886</v>
      </c>
      <c r="B14" s="913">
        <v>6533.3459816300001</v>
      </c>
      <c r="C14" s="913">
        <v>5738.8873808500002</v>
      </c>
      <c r="D14" s="913">
        <v>20653.374156689999</v>
      </c>
      <c r="E14" s="913">
        <v>1648.5737349000001</v>
      </c>
      <c r="F14" s="913">
        <v>2297.8548879700002</v>
      </c>
      <c r="G14" s="362" t="s">
        <v>11</v>
      </c>
    </row>
    <row r="15" spans="1:7" s="356" customFormat="1" ht="38.85" customHeight="1">
      <c r="A15" s="362" t="s">
        <v>887</v>
      </c>
      <c r="B15" s="913">
        <v>7164.69161429</v>
      </c>
      <c r="C15" s="913">
        <v>6153.3465488299998</v>
      </c>
      <c r="D15" s="913">
        <v>8607.4865333599992</v>
      </c>
      <c r="E15" s="913">
        <v>942.14498129000003</v>
      </c>
      <c r="F15" s="913">
        <v>1377.7383585800001</v>
      </c>
      <c r="G15" s="362" t="s">
        <v>478</v>
      </c>
    </row>
    <row r="16" spans="1:7" s="356" customFormat="1" ht="28.7" customHeight="1">
      <c r="A16" s="362" t="s">
        <v>358</v>
      </c>
      <c r="B16" s="913">
        <v>293055.90811000002</v>
      </c>
      <c r="C16" s="913">
        <v>355360.25042900001</v>
      </c>
      <c r="D16" s="913">
        <v>311932.26500000001</v>
      </c>
      <c r="E16" s="913">
        <v>43955.830999999998</v>
      </c>
      <c r="F16" s="913">
        <v>39501.159</v>
      </c>
      <c r="G16" s="362" t="s">
        <v>888</v>
      </c>
    </row>
    <row r="17" spans="1:7" s="356" customFormat="1" ht="19.7" customHeight="1">
      <c r="A17" s="357" t="s">
        <v>106</v>
      </c>
      <c r="B17" s="912">
        <v>709629.21271349001</v>
      </c>
      <c r="C17" s="912">
        <v>752774.02761776</v>
      </c>
      <c r="D17" s="912">
        <v>838922.50064363005</v>
      </c>
      <c r="E17" s="912">
        <v>89896.597274929998</v>
      </c>
      <c r="F17" s="912">
        <v>97647.681566219995</v>
      </c>
      <c r="G17" s="358" t="s">
        <v>465</v>
      </c>
    </row>
    <row r="18" spans="1:7" s="356" customFormat="1" ht="28.7" customHeight="1">
      <c r="A18" s="460" t="s">
        <v>889</v>
      </c>
      <c r="B18" s="916">
        <v>31480.89151175</v>
      </c>
      <c r="C18" s="915">
        <v>26808.01685715</v>
      </c>
      <c r="D18" s="915">
        <v>24546.153277820002</v>
      </c>
      <c r="E18" s="915">
        <v>3034.3647572</v>
      </c>
      <c r="F18" s="915">
        <v>3277.09489936</v>
      </c>
      <c r="G18" s="361" t="s">
        <v>132</v>
      </c>
    </row>
    <row r="19" spans="1:7" s="356" customFormat="1" ht="19.149999999999999" customHeight="1">
      <c r="A19" s="460" t="s">
        <v>87</v>
      </c>
      <c r="B19" s="916">
        <v>1866.7624737000001</v>
      </c>
      <c r="C19" s="915">
        <v>2158.7445116899999</v>
      </c>
      <c r="D19" s="915">
        <v>4038.0935923000002</v>
      </c>
      <c r="E19" s="915">
        <v>155.98446752999999</v>
      </c>
      <c r="F19" s="915">
        <v>853.68374131999997</v>
      </c>
      <c r="G19" s="361" t="s">
        <v>41</v>
      </c>
    </row>
    <row r="20" spans="1:7" s="356" customFormat="1" ht="59.1" customHeight="1">
      <c r="A20" s="460" t="s">
        <v>890</v>
      </c>
      <c r="B20" s="916">
        <v>11390.73326909</v>
      </c>
      <c r="C20" s="915">
        <v>15326.74950794</v>
      </c>
      <c r="D20" s="915">
        <v>17983.838686129999</v>
      </c>
      <c r="E20" s="915">
        <v>1534.5393012</v>
      </c>
      <c r="F20" s="915">
        <v>1712.60825843</v>
      </c>
      <c r="G20" s="361" t="s">
        <v>268</v>
      </c>
    </row>
    <row r="21" spans="1:7" s="356" customFormat="1" ht="19.149999999999999" customHeight="1">
      <c r="A21" s="460" t="s">
        <v>38</v>
      </c>
      <c r="B21" s="916">
        <v>314683.85142175999</v>
      </c>
      <c r="C21" s="915">
        <v>390464.79202782997</v>
      </c>
      <c r="D21" s="915">
        <v>445824.98777751997</v>
      </c>
      <c r="E21" s="915">
        <v>50996.301002729997</v>
      </c>
      <c r="F21" s="915">
        <v>57882.489473260001</v>
      </c>
      <c r="G21" s="361" t="s">
        <v>39</v>
      </c>
    </row>
    <row r="22" spans="1:7" s="356" customFormat="1" ht="19.149999999999999" customHeight="1">
      <c r="A22" s="460" t="s">
        <v>289</v>
      </c>
      <c r="B22" s="916">
        <v>18263.352866839999</v>
      </c>
      <c r="C22" s="915">
        <v>15553.898321230001</v>
      </c>
      <c r="D22" s="915">
        <v>29840.059719360001</v>
      </c>
      <c r="E22" s="915">
        <v>760.28741735999995</v>
      </c>
      <c r="F22" s="915">
        <v>1722.1160889600001</v>
      </c>
      <c r="G22" s="361" t="s">
        <v>290</v>
      </c>
    </row>
    <row r="23" spans="1:7" s="356" customFormat="1" ht="38.85" customHeight="1">
      <c r="A23" s="460" t="s">
        <v>891</v>
      </c>
      <c r="B23" s="916">
        <v>24745.988531350002</v>
      </c>
      <c r="C23" s="915">
        <v>31531.424937780001</v>
      </c>
      <c r="D23" s="915">
        <v>32476.34162847</v>
      </c>
      <c r="E23" s="915">
        <v>3228.7089258199999</v>
      </c>
      <c r="F23" s="915">
        <v>2756.0591015499999</v>
      </c>
      <c r="G23" s="361" t="s">
        <v>25</v>
      </c>
    </row>
    <row r="24" spans="1:7" s="356" customFormat="1" ht="38.85" customHeight="1">
      <c r="A24" s="460" t="s">
        <v>55</v>
      </c>
      <c r="B24" s="916">
        <v>54708.132286430002</v>
      </c>
      <c r="C24" s="915">
        <v>84198.428015910002</v>
      </c>
      <c r="D24" s="915">
        <v>96906.473156470005</v>
      </c>
      <c r="E24" s="915">
        <v>5608.2262481999996</v>
      </c>
      <c r="F24" s="915">
        <v>2683.5209742400002</v>
      </c>
      <c r="G24" s="361" t="s">
        <v>438</v>
      </c>
    </row>
    <row r="25" spans="1:7" s="356" customFormat="1" ht="49.15" customHeight="1">
      <c r="A25" s="460" t="s">
        <v>385</v>
      </c>
      <c r="B25" s="916">
        <v>26924.238385559998</v>
      </c>
      <c r="C25" s="915">
        <v>27725.789487139999</v>
      </c>
      <c r="D25" s="915">
        <v>31535.968208540002</v>
      </c>
      <c r="E25" s="915">
        <v>3633.2021852500002</v>
      </c>
      <c r="F25" s="915">
        <v>5352.5483366300004</v>
      </c>
      <c r="G25" s="361" t="s">
        <v>444</v>
      </c>
    </row>
    <row r="26" spans="1:7" s="356" customFormat="1" ht="38.85" customHeight="1">
      <c r="A26" s="460" t="s">
        <v>892</v>
      </c>
      <c r="B26" s="916">
        <v>6989.5066140099998</v>
      </c>
      <c r="C26" s="915">
        <v>8321.7764842100005</v>
      </c>
      <c r="D26" s="915">
        <v>19540.30279012</v>
      </c>
      <c r="E26" s="915">
        <v>1040.26751726</v>
      </c>
      <c r="F26" s="915">
        <v>1435.88211581</v>
      </c>
      <c r="G26" s="361" t="s">
        <v>334</v>
      </c>
    </row>
    <row r="27" spans="1:7" s="356" customFormat="1" ht="89.1" customHeight="1">
      <c r="A27" s="460" t="s">
        <v>608</v>
      </c>
      <c r="B27" s="916">
        <v>70414.097017349995</v>
      </c>
      <c r="C27" s="915">
        <v>61103.794000920003</v>
      </c>
      <c r="D27" s="915">
        <v>49937.026187219999</v>
      </c>
      <c r="E27" s="915">
        <v>6087.1748559099997</v>
      </c>
      <c r="F27" s="915">
        <v>13746.897813170001</v>
      </c>
      <c r="G27" s="361" t="s">
        <v>893</v>
      </c>
    </row>
    <row r="28" spans="1:7" s="356" customFormat="1" ht="59.1" customHeight="1">
      <c r="A28" s="460" t="s">
        <v>894</v>
      </c>
      <c r="B28" s="916">
        <v>2628.65953145</v>
      </c>
      <c r="C28" s="915">
        <v>5558.4523233500004</v>
      </c>
      <c r="D28" s="915">
        <v>7829.6847372000002</v>
      </c>
      <c r="E28" s="915">
        <v>343.92868326000001</v>
      </c>
      <c r="F28" s="915">
        <v>426.86595729999999</v>
      </c>
      <c r="G28" s="361" t="s">
        <v>895</v>
      </c>
    </row>
    <row r="29" spans="1:7" s="356" customFormat="1" ht="28.7" customHeight="1">
      <c r="A29" s="460" t="s">
        <v>216</v>
      </c>
      <c r="B29" s="916">
        <v>45024.791165460003</v>
      </c>
      <c r="C29" s="915">
        <v>45195.758408510002</v>
      </c>
      <c r="D29" s="915">
        <v>37565.986005010003</v>
      </c>
      <c r="E29" s="915">
        <v>3344.2454486000001</v>
      </c>
      <c r="F29" s="915">
        <v>3631.3615777099999</v>
      </c>
      <c r="G29" s="361" t="s">
        <v>896</v>
      </c>
    </row>
    <row r="30" spans="1:7" s="356" customFormat="1" ht="19.149999999999999" customHeight="1">
      <c r="A30" s="460" t="s">
        <v>541</v>
      </c>
      <c r="B30" s="916">
        <v>34878.180465979996</v>
      </c>
      <c r="C30" s="915">
        <v>33475.519241130001</v>
      </c>
      <c r="D30" s="915">
        <v>33194.781932290003</v>
      </c>
      <c r="E30" s="915">
        <v>4604.81674028</v>
      </c>
      <c r="F30" s="915">
        <v>1274.41477695</v>
      </c>
      <c r="G30" s="361" t="s">
        <v>897</v>
      </c>
    </row>
    <row r="31" spans="1:7" s="356" customFormat="1" ht="28.7" customHeight="1">
      <c r="A31" s="460" t="s">
        <v>898</v>
      </c>
      <c r="B31" s="916">
        <v>2234.7018257300001</v>
      </c>
      <c r="C31" s="915">
        <v>2378.74421996</v>
      </c>
      <c r="D31" s="915">
        <v>2137.3681471300001</v>
      </c>
      <c r="E31" s="915">
        <v>90.672133329999994</v>
      </c>
      <c r="F31" s="915">
        <v>55.362294390000002</v>
      </c>
      <c r="G31" s="361" t="s">
        <v>899</v>
      </c>
    </row>
    <row r="32" spans="1:7" s="356" customFormat="1" ht="19.149999999999999" customHeight="1">
      <c r="A32" s="460" t="s">
        <v>500</v>
      </c>
      <c r="B32" s="916">
        <v>63395.325347029997</v>
      </c>
      <c r="C32" s="915">
        <v>2972.1392730100001</v>
      </c>
      <c r="D32" s="915">
        <v>5565.4347980499997</v>
      </c>
      <c r="E32" s="915">
        <v>5433.8775910000004</v>
      </c>
      <c r="F32" s="915">
        <v>836.77615714000001</v>
      </c>
      <c r="G32" s="361" t="s">
        <v>900</v>
      </c>
    </row>
    <row r="33" spans="1:7" s="356" customFormat="1" ht="39.4" customHeight="1">
      <c r="A33" s="357" t="s">
        <v>603</v>
      </c>
      <c r="B33" s="912">
        <v>-1132.67162897</v>
      </c>
      <c r="C33" s="912">
        <v>27762.549908519999</v>
      </c>
      <c r="D33" s="912">
        <v>4603.0560456100002</v>
      </c>
      <c r="E33" s="912">
        <v>-552.01459685999998</v>
      </c>
      <c r="F33" s="912">
        <v>-201.04717170999999</v>
      </c>
      <c r="G33" s="358" t="s">
        <v>537</v>
      </c>
    </row>
    <row r="34" spans="1:7" s="356" customFormat="1" ht="19.149999999999999" customHeight="1">
      <c r="A34" s="362" t="s">
        <v>901</v>
      </c>
      <c r="B34" s="913">
        <v>3970.8065000000001</v>
      </c>
      <c r="C34" s="913">
        <v>30601.716607999999</v>
      </c>
      <c r="D34" s="913">
        <v>11240.024566</v>
      </c>
      <c r="E34" s="913">
        <v>0</v>
      </c>
      <c r="F34" s="913">
        <v>0</v>
      </c>
      <c r="G34" s="362" t="s">
        <v>902</v>
      </c>
    </row>
    <row r="35" spans="1:7" s="356" customFormat="1" ht="28.7" customHeight="1">
      <c r="A35" s="362" t="s">
        <v>903</v>
      </c>
      <c r="B35" s="913">
        <v>5103.4781289700004</v>
      </c>
      <c r="C35" s="913">
        <v>2839.1666994799998</v>
      </c>
      <c r="D35" s="913">
        <v>6636.9685203899999</v>
      </c>
      <c r="E35" s="913">
        <v>552.01459685999998</v>
      </c>
      <c r="F35" s="913">
        <v>201.04717170999999</v>
      </c>
      <c r="G35" s="362" t="s">
        <v>904</v>
      </c>
    </row>
    <row r="36" spans="1:7" s="356" customFormat="1" ht="59.65" customHeight="1">
      <c r="A36" s="357" t="s">
        <v>2005</v>
      </c>
      <c r="B36" s="912">
        <v>3727.1479599999998</v>
      </c>
      <c r="C36" s="912">
        <v>7434.0770000800003</v>
      </c>
      <c r="D36" s="912">
        <v>8291.7479380000004</v>
      </c>
      <c r="E36" s="912">
        <v>1341.557</v>
      </c>
      <c r="F36" s="912">
        <v>2500</v>
      </c>
      <c r="G36" s="358" t="s">
        <v>602</v>
      </c>
    </row>
    <row r="37" spans="1:7" s="356" customFormat="1" ht="28.7" customHeight="1">
      <c r="A37" s="362" t="s">
        <v>907</v>
      </c>
      <c r="B37" s="913">
        <v>3727.1479599999998</v>
      </c>
      <c r="C37" s="913">
        <v>7439.1819999999998</v>
      </c>
      <c r="D37" s="913">
        <v>8291.7479380000004</v>
      </c>
      <c r="E37" s="913">
        <v>1341.557</v>
      </c>
      <c r="F37" s="913">
        <v>2500</v>
      </c>
      <c r="G37" s="362" t="s">
        <v>908</v>
      </c>
    </row>
    <row r="38" spans="1:7" s="356" customFormat="1" ht="38.85" customHeight="1">
      <c r="A38" s="362" t="s">
        <v>905</v>
      </c>
      <c r="B38" s="913"/>
      <c r="C38" s="913">
        <v>5.10499992</v>
      </c>
      <c r="D38" s="913"/>
      <c r="E38" s="913"/>
      <c r="F38" s="913"/>
      <c r="G38" s="362" t="s">
        <v>906</v>
      </c>
    </row>
    <row r="39" spans="1:7" s="356" customFormat="1" ht="39.4" customHeight="1">
      <c r="A39" s="357" t="s">
        <v>2006</v>
      </c>
      <c r="B39" s="912">
        <v>14886.51079228</v>
      </c>
      <c r="C39" s="912">
        <v>-32271.61395685</v>
      </c>
      <c r="D39" s="912">
        <v>-19347.424732939999</v>
      </c>
      <c r="E39" s="912">
        <v>44835.161137800002</v>
      </c>
      <c r="F39" s="912">
        <v>28945.88776849</v>
      </c>
      <c r="G39" s="358" t="s">
        <v>604</v>
      </c>
    </row>
    <row r="40" spans="1:7" s="356" customFormat="1" ht="2.1" customHeight="1">
      <c r="B40" s="830"/>
      <c r="C40" s="830"/>
      <c r="D40" s="830"/>
      <c r="E40" s="830"/>
      <c r="F40" s="830"/>
    </row>
    <row r="41" spans="1:7" s="356" customFormat="1" ht="68.849999999999994" customHeight="1">
      <c r="A41" s="357" t="s">
        <v>2095</v>
      </c>
      <c r="B41" s="912">
        <v>-14886.51079228</v>
      </c>
      <c r="C41" s="912">
        <v>32271.61395685</v>
      </c>
      <c r="D41" s="912">
        <v>-19347.424732939999</v>
      </c>
      <c r="E41" s="912">
        <v>-44835.161137800002</v>
      </c>
      <c r="F41" s="912">
        <v>-28945.88776849</v>
      </c>
      <c r="G41" s="358" t="s">
        <v>2096</v>
      </c>
    </row>
    <row r="42" spans="1:7" s="356" customFormat="1" ht="19.149999999999999" customHeight="1">
      <c r="A42" s="363" t="s">
        <v>463</v>
      </c>
      <c r="B42" s="917">
        <v>-164838.75986660001</v>
      </c>
      <c r="C42" s="917">
        <v>76147.561445080006</v>
      </c>
      <c r="D42" s="917">
        <v>3774.7945140800002</v>
      </c>
      <c r="E42" s="917">
        <v>-467561.36334159999</v>
      </c>
      <c r="F42" s="917">
        <v>-28945.88776849</v>
      </c>
      <c r="G42" s="364" t="s">
        <v>909</v>
      </c>
    </row>
    <row r="43" spans="1:7" s="356" customFormat="1" ht="19.149999999999999" customHeight="1">
      <c r="A43" s="360" t="s">
        <v>910</v>
      </c>
      <c r="B43" s="915">
        <v>-153888.28271743999</v>
      </c>
      <c r="C43" s="915">
        <v>80801.04898716</v>
      </c>
      <c r="D43" s="915">
        <v>15303.940906080001</v>
      </c>
      <c r="E43" s="915">
        <v>-461155.85694959998</v>
      </c>
      <c r="F43" s="915">
        <v>-27899.109757490001</v>
      </c>
      <c r="G43" s="365" t="s">
        <v>911</v>
      </c>
    </row>
    <row r="44" spans="1:7" s="356" customFormat="1" ht="19.7" customHeight="1">
      <c r="A44" s="360" t="s">
        <v>912</v>
      </c>
      <c r="B44" s="915">
        <v>10950.47714916</v>
      </c>
      <c r="C44" s="915">
        <v>4653.4875420799999</v>
      </c>
      <c r="D44" s="915">
        <v>11529.146392000001</v>
      </c>
      <c r="E44" s="915">
        <v>6405.5063920000002</v>
      </c>
      <c r="F44" s="915">
        <v>1046.7780110000001</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23622047244094491" right="0.15748031496062992" top="0.35433070866141736" bottom="0.35433070866141736" header="0.39370078740157483" footer="0.27559055118110237"/>
  <pageSetup paperSize="9" scale="77"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tabColor rgb="FF92D050"/>
  </sheetPr>
  <dimension ref="A1:G48"/>
  <sheetViews>
    <sheetView zoomScaleNormal="100" zoomScaleSheetLayoutView="89" workbookViewId="0">
      <selection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2013</v>
      </c>
      <c r="B1" s="980"/>
      <c r="C1" s="980"/>
      <c r="D1" s="980"/>
      <c r="E1" s="983" t="s">
        <v>2014</v>
      </c>
      <c r="F1" s="983"/>
      <c r="G1" s="983"/>
    </row>
    <row r="2" spans="1:7" s="356" customFormat="1" ht="19.149999999999999" customHeight="1">
      <c r="A2" s="981" t="s">
        <v>917</v>
      </c>
      <c r="B2" s="981"/>
      <c r="C2" s="981"/>
      <c r="D2" s="981"/>
      <c r="E2" s="984" t="s">
        <v>879</v>
      </c>
      <c r="F2" s="984"/>
      <c r="G2" s="984"/>
    </row>
    <row r="3" spans="1:7" s="356" customFormat="1" ht="19.149999999999999" customHeight="1">
      <c r="A3" s="981" t="s">
        <v>880</v>
      </c>
      <c r="B3" s="981"/>
      <c r="C3" s="981"/>
      <c r="D3" s="981"/>
      <c r="E3" s="984" t="s">
        <v>1688</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681966.20305263996</v>
      </c>
      <c r="C8" s="912">
        <v>733369.76100758999</v>
      </c>
      <c r="D8" s="912">
        <v>898777.24985157</v>
      </c>
      <c r="E8" s="912">
        <v>150829.08881638999</v>
      </c>
      <c r="F8" s="912">
        <v>184811.63373915001</v>
      </c>
      <c r="G8" s="358" t="s">
        <v>404</v>
      </c>
    </row>
    <row r="9" spans="1:7" s="356" customFormat="1" ht="38.85" customHeight="1">
      <c r="A9" s="359" t="s">
        <v>881</v>
      </c>
      <c r="B9" s="913">
        <v>541393.15631838003</v>
      </c>
      <c r="C9" s="913">
        <v>643622.36952020996</v>
      </c>
      <c r="D9" s="913">
        <v>783514.63824397</v>
      </c>
      <c r="E9" s="913">
        <v>144781.93081121999</v>
      </c>
      <c r="F9" s="913">
        <v>178980.19309337999</v>
      </c>
      <c r="G9" s="359" t="s">
        <v>882</v>
      </c>
    </row>
    <row r="10" spans="1:7" s="356" customFormat="1" ht="28.7" customHeight="1">
      <c r="A10" s="360" t="s">
        <v>1139</v>
      </c>
      <c r="B10" s="914">
        <v>60789.752951540002</v>
      </c>
      <c r="C10" s="915">
        <v>74074.302081279995</v>
      </c>
      <c r="D10" s="915">
        <v>60322.062464980001</v>
      </c>
      <c r="E10" s="915">
        <v>12548.83915951</v>
      </c>
      <c r="F10" s="915">
        <v>9811.6173111400003</v>
      </c>
      <c r="G10" s="361" t="s">
        <v>599</v>
      </c>
    </row>
    <row r="11" spans="1:7" s="356" customFormat="1" ht="28.7" customHeight="1">
      <c r="A11" s="360" t="s">
        <v>883</v>
      </c>
      <c r="B11" s="914">
        <v>160885.90564598</v>
      </c>
      <c r="C11" s="915">
        <v>176724.8473848</v>
      </c>
      <c r="D11" s="915">
        <v>170721.05778896</v>
      </c>
      <c r="E11" s="915">
        <v>30889.964049589998</v>
      </c>
      <c r="F11" s="915">
        <v>31690.599104699999</v>
      </c>
      <c r="G11" s="361" t="s">
        <v>600</v>
      </c>
    </row>
    <row r="12" spans="1:7" s="356" customFormat="1" ht="19.149999999999999" customHeight="1">
      <c r="A12" s="360" t="s">
        <v>884</v>
      </c>
      <c r="B12" s="914">
        <v>142985.1160899</v>
      </c>
      <c r="C12" s="915">
        <v>161262.39591726</v>
      </c>
      <c r="D12" s="915">
        <v>161395.5946449</v>
      </c>
      <c r="E12" s="915">
        <v>31850.303507559998</v>
      </c>
      <c r="F12" s="915">
        <v>34369.268389919998</v>
      </c>
      <c r="G12" s="361" t="s">
        <v>569</v>
      </c>
    </row>
    <row r="13" spans="1:7" s="356" customFormat="1" ht="19.149999999999999" customHeight="1">
      <c r="A13" s="360" t="s">
        <v>885</v>
      </c>
      <c r="B13" s="914">
        <v>82308.585868349997</v>
      </c>
      <c r="C13" s="915">
        <v>120507.83668887</v>
      </c>
      <c r="D13" s="915">
        <v>122879.82734623</v>
      </c>
      <c r="E13" s="915">
        <v>18702.71973008</v>
      </c>
      <c r="F13" s="915">
        <v>23657.63801233</v>
      </c>
      <c r="G13" s="361" t="s">
        <v>558</v>
      </c>
    </row>
    <row r="14" spans="1:7" s="356" customFormat="1" ht="28.7" customHeight="1">
      <c r="A14" s="362" t="s">
        <v>886</v>
      </c>
      <c r="B14" s="913">
        <v>8906.1194162400006</v>
      </c>
      <c r="C14" s="913">
        <v>16168.04039194</v>
      </c>
      <c r="D14" s="913">
        <v>32940.563310619997</v>
      </c>
      <c r="E14" s="913">
        <v>1266.4249476499999</v>
      </c>
      <c r="F14" s="913">
        <v>1466.2548779399999</v>
      </c>
      <c r="G14" s="362" t="s">
        <v>11</v>
      </c>
    </row>
    <row r="15" spans="1:7" s="356" customFormat="1" ht="38.85" customHeight="1">
      <c r="A15" s="362" t="s">
        <v>887</v>
      </c>
      <c r="B15" s="913">
        <v>7661.9213180200004</v>
      </c>
      <c r="C15" s="913">
        <v>2333.9872554399999</v>
      </c>
      <c r="D15" s="913">
        <v>2568.7506702800001</v>
      </c>
      <c r="E15" s="913">
        <v>371.46105752</v>
      </c>
      <c r="F15" s="913">
        <v>325.09476783000002</v>
      </c>
      <c r="G15" s="362" t="s">
        <v>478</v>
      </c>
    </row>
    <row r="16" spans="1:7" s="356" customFormat="1" ht="28.7" customHeight="1">
      <c r="A16" s="362" t="s">
        <v>358</v>
      </c>
      <c r="B16" s="913">
        <v>124005.00599999999</v>
      </c>
      <c r="C16" s="913">
        <v>71245.363840000005</v>
      </c>
      <c r="D16" s="913">
        <v>79753.297626700005</v>
      </c>
      <c r="E16" s="913">
        <v>4409.2719999999999</v>
      </c>
      <c r="F16" s="913">
        <v>4040.0909999999999</v>
      </c>
      <c r="G16" s="362" t="s">
        <v>888</v>
      </c>
    </row>
    <row r="17" spans="1:7" s="356" customFormat="1" ht="19.7" customHeight="1">
      <c r="A17" s="357" t="s">
        <v>106</v>
      </c>
      <c r="B17" s="912">
        <v>647544.75113344996</v>
      </c>
      <c r="C17" s="912">
        <v>670273.06596485002</v>
      </c>
      <c r="D17" s="912">
        <v>939255.77363644994</v>
      </c>
      <c r="E17" s="912">
        <v>76986.920097919996</v>
      </c>
      <c r="F17" s="912">
        <v>92681.954358910007</v>
      </c>
      <c r="G17" s="358" t="s">
        <v>465</v>
      </c>
    </row>
    <row r="18" spans="1:7" s="356" customFormat="1" ht="28.7" customHeight="1">
      <c r="A18" s="460" t="s">
        <v>889</v>
      </c>
      <c r="B18" s="916">
        <v>14547.242465130001</v>
      </c>
      <c r="C18" s="915">
        <v>18263.608972580001</v>
      </c>
      <c r="D18" s="915">
        <v>30985.339378950001</v>
      </c>
      <c r="E18" s="915">
        <v>2064.2208011299999</v>
      </c>
      <c r="F18" s="915">
        <v>3730.9290498400001</v>
      </c>
      <c r="G18" s="361" t="s">
        <v>132</v>
      </c>
    </row>
    <row r="19" spans="1:7" s="356" customFormat="1" ht="19.149999999999999" customHeight="1">
      <c r="A19" s="460" t="s">
        <v>87</v>
      </c>
      <c r="B19" s="916">
        <v>2560.7540177699998</v>
      </c>
      <c r="C19" s="915">
        <v>3723.31954081</v>
      </c>
      <c r="D19" s="915">
        <v>60454.115883480001</v>
      </c>
      <c r="E19" s="915">
        <v>198.89099408000001</v>
      </c>
      <c r="F19" s="915">
        <v>3339.43032498</v>
      </c>
      <c r="G19" s="361" t="s">
        <v>41</v>
      </c>
    </row>
    <row r="20" spans="1:7" s="356" customFormat="1" ht="59.1" customHeight="1">
      <c r="A20" s="460" t="s">
        <v>890</v>
      </c>
      <c r="B20" s="916">
        <v>15341.97035127</v>
      </c>
      <c r="C20" s="915">
        <v>18080.54087235</v>
      </c>
      <c r="D20" s="915">
        <v>20679.758848360001</v>
      </c>
      <c r="E20" s="915">
        <v>1266.61442048</v>
      </c>
      <c r="F20" s="915">
        <v>1391.3088746200001</v>
      </c>
      <c r="G20" s="361" t="s">
        <v>268</v>
      </c>
    </row>
    <row r="21" spans="1:7" s="356" customFormat="1" ht="19.149999999999999" customHeight="1">
      <c r="A21" s="460" t="s">
        <v>38</v>
      </c>
      <c r="B21" s="916">
        <v>145411.63821410001</v>
      </c>
      <c r="C21" s="915">
        <v>191891.17694477999</v>
      </c>
      <c r="D21" s="915">
        <v>240443.04007285001</v>
      </c>
      <c r="E21" s="915">
        <v>24742.309686140001</v>
      </c>
      <c r="F21" s="915">
        <v>28871.704041159999</v>
      </c>
      <c r="G21" s="361" t="s">
        <v>39</v>
      </c>
    </row>
    <row r="22" spans="1:7" s="356" customFormat="1" ht="19.149999999999999" customHeight="1">
      <c r="A22" s="460" t="s">
        <v>289</v>
      </c>
      <c r="B22" s="916">
        <v>10764.45576235</v>
      </c>
      <c r="C22" s="915">
        <v>16686.40222299</v>
      </c>
      <c r="D22" s="915">
        <v>21006.188432179999</v>
      </c>
      <c r="E22" s="915">
        <v>728.27943877999996</v>
      </c>
      <c r="F22" s="915">
        <v>1110.0836594499999</v>
      </c>
      <c r="G22" s="361" t="s">
        <v>290</v>
      </c>
    </row>
    <row r="23" spans="1:7" s="356" customFormat="1" ht="38.85" customHeight="1">
      <c r="A23" s="460" t="s">
        <v>891</v>
      </c>
      <c r="B23" s="916">
        <v>13222.86013039</v>
      </c>
      <c r="C23" s="915">
        <v>21880.676181710001</v>
      </c>
      <c r="D23" s="915">
        <v>29713.443543329999</v>
      </c>
      <c r="E23" s="915">
        <v>1922.1565096100001</v>
      </c>
      <c r="F23" s="915">
        <v>2900.9797705599999</v>
      </c>
      <c r="G23" s="361" t="s">
        <v>25</v>
      </c>
    </row>
    <row r="24" spans="1:7" s="356" customFormat="1" ht="38.85" customHeight="1">
      <c r="A24" s="460" t="s">
        <v>55</v>
      </c>
      <c r="B24" s="916">
        <v>47917.441144689998</v>
      </c>
      <c r="C24" s="915">
        <v>88240.860895849997</v>
      </c>
      <c r="D24" s="915">
        <v>163385.74223234999</v>
      </c>
      <c r="E24" s="915">
        <v>5188.9816376600002</v>
      </c>
      <c r="F24" s="915">
        <v>6908.8070379399996</v>
      </c>
      <c r="G24" s="361" t="s">
        <v>438</v>
      </c>
    </row>
    <row r="25" spans="1:7" s="356" customFormat="1" ht="49.15" customHeight="1">
      <c r="A25" s="460" t="s">
        <v>385</v>
      </c>
      <c r="B25" s="916">
        <v>21264.500240990001</v>
      </c>
      <c r="C25" s="915">
        <v>31738.022463329999</v>
      </c>
      <c r="D25" s="915">
        <v>41275.754356099998</v>
      </c>
      <c r="E25" s="915">
        <v>4331.2818496</v>
      </c>
      <c r="F25" s="915">
        <v>4441.2937874999998</v>
      </c>
      <c r="G25" s="361" t="s">
        <v>444</v>
      </c>
    </row>
    <row r="26" spans="1:7" s="356" customFormat="1" ht="38.85" customHeight="1">
      <c r="A26" s="460" t="s">
        <v>892</v>
      </c>
      <c r="B26" s="916">
        <v>2682.2138418099998</v>
      </c>
      <c r="C26" s="915">
        <v>5554.2040399199996</v>
      </c>
      <c r="D26" s="915">
        <v>14919.195091039999</v>
      </c>
      <c r="E26" s="915">
        <v>474.43563147999998</v>
      </c>
      <c r="F26" s="915">
        <v>1198.2</v>
      </c>
      <c r="G26" s="361" t="s">
        <v>334</v>
      </c>
    </row>
    <row r="27" spans="1:7" s="356" customFormat="1" ht="89.1" customHeight="1">
      <c r="A27" s="460" t="s">
        <v>608</v>
      </c>
      <c r="B27" s="916">
        <v>17153.642601669999</v>
      </c>
      <c r="C27" s="915">
        <v>15107.141356579999</v>
      </c>
      <c r="D27" s="915">
        <v>13733.3351441</v>
      </c>
      <c r="E27" s="915">
        <v>2665.9986648300001</v>
      </c>
      <c r="F27" s="915">
        <v>1670.26307342</v>
      </c>
      <c r="G27" s="361" t="s">
        <v>893</v>
      </c>
    </row>
    <row r="28" spans="1:7" s="356" customFormat="1" ht="59.1" customHeight="1">
      <c r="A28" s="460" t="s">
        <v>894</v>
      </c>
      <c r="B28" s="916">
        <v>3245.6720302799999</v>
      </c>
      <c r="C28" s="915">
        <v>1469.36053029</v>
      </c>
      <c r="D28" s="915">
        <v>6668.0097506000002</v>
      </c>
      <c r="E28" s="915">
        <v>156.38480285</v>
      </c>
      <c r="F28" s="915">
        <v>124.9927314</v>
      </c>
      <c r="G28" s="361" t="s">
        <v>895</v>
      </c>
    </row>
    <row r="29" spans="1:7" s="356" customFormat="1" ht="28.7" customHeight="1">
      <c r="A29" s="460" t="s">
        <v>216</v>
      </c>
      <c r="B29" s="916">
        <v>38329.110581330002</v>
      </c>
      <c r="C29" s="915">
        <v>64221.507114959997</v>
      </c>
      <c r="D29" s="915">
        <v>78483.671722519997</v>
      </c>
      <c r="E29" s="915">
        <v>4644.28394011</v>
      </c>
      <c r="F29" s="915">
        <v>5509.6540715299998</v>
      </c>
      <c r="G29" s="361" t="s">
        <v>896</v>
      </c>
    </row>
    <row r="30" spans="1:7" s="356" customFormat="1" ht="19.149999999999999" customHeight="1">
      <c r="A30" s="460" t="s">
        <v>541</v>
      </c>
      <c r="B30" s="916">
        <v>32248.597710260001</v>
      </c>
      <c r="C30" s="915">
        <v>32575.279421439998</v>
      </c>
      <c r="D30" s="915">
        <v>46309.070307790003</v>
      </c>
      <c r="E30" s="915">
        <v>4015.97692117</v>
      </c>
      <c r="F30" s="915">
        <v>4552.96575932</v>
      </c>
      <c r="G30" s="361" t="s">
        <v>897</v>
      </c>
    </row>
    <row r="31" spans="1:7" s="356" customFormat="1" ht="28.7" customHeight="1">
      <c r="A31" s="460" t="s">
        <v>898</v>
      </c>
      <c r="B31" s="916">
        <v>2019.82974141</v>
      </c>
      <c r="C31" s="915">
        <v>2058.7445955600001</v>
      </c>
      <c r="D31" s="915">
        <v>1576.1861727999999</v>
      </c>
      <c r="E31" s="915">
        <v>1.55E-2</v>
      </c>
      <c r="F31" s="915">
        <v>9.1177190000000005E-2</v>
      </c>
      <c r="G31" s="361" t="s">
        <v>899</v>
      </c>
    </row>
    <row r="32" spans="1:7" s="356" customFormat="1" ht="19.149999999999999" customHeight="1">
      <c r="A32" s="460" t="s">
        <v>500</v>
      </c>
      <c r="B32" s="916">
        <v>280834.8223</v>
      </c>
      <c r="C32" s="915">
        <v>158782.22081170001</v>
      </c>
      <c r="D32" s="915">
        <v>169622.9227</v>
      </c>
      <c r="E32" s="915">
        <v>24587.0893</v>
      </c>
      <c r="F32" s="915">
        <v>26931.251</v>
      </c>
      <c r="G32" s="361" t="s">
        <v>900</v>
      </c>
    </row>
    <row r="33" spans="1:7" s="356" customFormat="1" ht="39.4" customHeight="1">
      <c r="A33" s="357" t="s">
        <v>603</v>
      </c>
      <c r="B33" s="912">
        <v>3267.2266500800001</v>
      </c>
      <c r="C33" s="912">
        <v>6484.2759745599997</v>
      </c>
      <c r="D33" s="912">
        <v>8043.3754911400001</v>
      </c>
      <c r="E33" s="912">
        <v>-498.38467869999999</v>
      </c>
      <c r="F33" s="912">
        <v>-59.580816489999997</v>
      </c>
      <c r="G33" s="358" t="s">
        <v>537</v>
      </c>
    </row>
    <row r="34" spans="1:7" s="356" customFormat="1" ht="19.149999999999999" customHeight="1">
      <c r="A34" s="362" t="s">
        <v>901</v>
      </c>
      <c r="B34" s="913">
        <v>4661.1230230000001</v>
      </c>
      <c r="C34" s="913">
        <v>7609.4406339999996</v>
      </c>
      <c r="D34" s="913">
        <v>10143.986999999999</v>
      </c>
      <c r="E34" s="913">
        <v>0</v>
      </c>
      <c r="F34" s="913">
        <v>0</v>
      </c>
      <c r="G34" s="362" t="s">
        <v>902</v>
      </c>
    </row>
    <row r="35" spans="1:7" s="356" customFormat="1" ht="28.7" customHeight="1">
      <c r="A35" s="362" t="s">
        <v>903</v>
      </c>
      <c r="B35" s="913">
        <v>1393.89637292</v>
      </c>
      <c r="C35" s="913">
        <v>1125.1646594399999</v>
      </c>
      <c r="D35" s="913">
        <v>2100.61150886</v>
      </c>
      <c r="E35" s="913">
        <v>498.38467869999999</v>
      </c>
      <c r="F35" s="913">
        <v>59.580816489999997</v>
      </c>
      <c r="G35" s="362" t="s">
        <v>904</v>
      </c>
    </row>
    <row r="36" spans="1:7" s="356" customFormat="1" ht="59.65" customHeight="1">
      <c r="A36" s="357" t="s">
        <v>2005</v>
      </c>
      <c r="B36" s="912">
        <v>1901.2219</v>
      </c>
      <c r="C36" s="912">
        <v>9896.5254632300002</v>
      </c>
      <c r="D36" s="912">
        <v>8503.607559</v>
      </c>
      <c r="E36" s="912">
        <v>-6.668679</v>
      </c>
      <c r="F36" s="912">
        <v>11998.980944999999</v>
      </c>
      <c r="G36" s="358" t="s">
        <v>602</v>
      </c>
    </row>
    <row r="37" spans="1:7" s="356" customFormat="1" ht="28.7" customHeight="1">
      <c r="A37" s="362" t="s">
        <v>907</v>
      </c>
      <c r="B37" s="913">
        <v>1937.796</v>
      </c>
      <c r="C37" s="913">
        <v>9953.9609999999993</v>
      </c>
      <c r="D37" s="913">
        <v>8545.6732370000009</v>
      </c>
      <c r="E37" s="913"/>
      <c r="F37" s="913">
        <v>12000</v>
      </c>
      <c r="G37" s="362" t="s">
        <v>908</v>
      </c>
    </row>
    <row r="38" spans="1:7" s="356" customFormat="1" ht="38.85" customHeight="1">
      <c r="A38" s="362" t="s">
        <v>905</v>
      </c>
      <c r="B38" s="913">
        <v>36.574100000000001</v>
      </c>
      <c r="C38" s="913">
        <v>57.435536769999999</v>
      </c>
      <c r="D38" s="913">
        <v>42.065677999999998</v>
      </c>
      <c r="E38" s="913">
        <v>6.668679</v>
      </c>
      <c r="F38" s="913">
        <v>1.019055</v>
      </c>
      <c r="G38" s="362" t="s">
        <v>906</v>
      </c>
    </row>
    <row r="39" spans="1:7" s="356" customFormat="1" ht="39.4" customHeight="1">
      <c r="A39" s="357" t="s">
        <v>2006</v>
      </c>
      <c r="B39" s="912">
        <v>29253.00336911</v>
      </c>
      <c r="C39" s="912">
        <v>46715.893604949997</v>
      </c>
      <c r="D39" s="912">
        <v>-57025.506835020002</v>
      </c>
      <c r="E39" s="912">
        <v>74347.222076170001</v>
      </c>
      <c r="F39" s="912">
        <v>80190.279251729997</v>
      </c>
      <c r="G39" s="358" t="s">
        <v>604</v>
      </c>
    </row>
    <row r="40" spans="1:7" s="356" customFormat="1" ht="2.1" customHeight="1">
      <c r="B40" s="830"/>
      <c r="C40" s="830"/>
      <c r="D40" s="830"/>
      <c r="E40" s="830"/>
      <c r="F40" s="830"/>
    </row>
    <row r="41" spans="1:7" s="356" customFormat="1" ht="68.849999999999994" customHeight="1">
      <c r="A41" s="357" t="s">
        <v>2095</v>
      </c>
      <c r="B41" s="912">
        <v>-29253.00336911</v>
      </c>
      <c r="C41" s="912">
        <v>-46715.893604949997</v>
      </c>
      <c r="D41" s="912">
        <v>-57025.506835020002</v>
      </c>
      <c r="E41" s="912">
        <v>-74347.222076170001</v>
      </c>
      <c r="F41" s="912">
        <v>-80190.279251729997</v>
      </c>
      <c r="G41" s="358" t="s">
        <v>2096</v>
      </c>
    </row>
    <row r="42" spans="1:7" s="356" customFormat="1" ht="19.149999999999999" customHeight="1">
      <c r="A42" s="363" t="s">
        <v>463</v>
      </c>
      <c r="B42" s="917">
        <v>-331962.84583831998</v>
      </c>
      <c r="C42" s="917">
        <v>-471715.13972640003</v>
      </c>
      <c r="D42" s="917">
        <v>643064.31171104999</v>
      </c>
      <c r="E42" s="917">
        <v>-892166.66491404001</v>
      </c>
      <c r="F42" s="917">
        <v>-80190.279251729997</v>
      </c>
      <c r="G42" s="364" t="s">
        <v>909</v>
      </c>
    </row>
    <row r="43" spans="1:7" s="356" customFormat="1" ht="19.149999999999999" customHeight="1">
      <c r="A43" s="360" t="s">
        <v>910</v>
      </c>
      <c r="B43" s="915">
        <v>-319407.00005731999</v>
      </c>
      <c r="C43" s="915">
        <v>-461025.59122340003</v>
      </c>
      <c r="D43" s="915">
        <v>652859.23506734997</v>
      </c>
      <c r="E43" s="915">
        <v>-892166.66491404001</v>
      </c>
      <c r="F43" s="915">
        <v>-79854.857251730005</v>
      </c>
      <c r="G43" s="365" t="s">
        <v>911</v>
      </c>
    </row>
    <row r="44" spans="1:7" s="356" customFormat="1" ht="19.7" customHeight="1">
      <c r="A44" s="360" t="s">
        <v>912</v>
      </c>
      <c r="B44" s="915">
        <v>12555.845781</v>
      </c>
      <c r="C44" s="915">
        <v>10689.548503</v>
      </c>
      <c r="D44" s="915">
        <v>9794.9233562999998</v>
      </c>
      <c r="E44" s="918" t="s">
        <v>487</v>
      </c>
      <c r="F44" s="915">
        <v>335.42200000000003</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35" right="0.18" top="0.5" bottom="0.2" header="0.5" footer="0.38"/>
  <pageSetup paperSize="9" scale="74"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tabColor rgb="FF92D050"/>
  </sheetPr>
  <dimension ref="A1:G48"/>
  <sheetViews>
    <sheetView zoomScaleNormal="100" zoomScaleSheetLayoutView="85" workbookViewId="0">
      <selection activeCell="B8" sqref="B8:F47"/>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2073</v>
      </c>
      <c r="B1" s="980"/>
      <c r="C1" s="980"/>
      <c r="D1" s="980"/>
      <c r="E1" s="983" t="s">
        <v>2074</v>
      </c>
      <c r="F1" s="983"/>
      <c r="G1" s="983"/>
    </row>
    <row r="2" spans="1:7" s="356" customFormat="1" ht="19.149999999999999" customHeight="1">
      <c r="A2" s="981" t="s">
        <v>2165</v>
      </c>
      <c r="B2" s="981"/>
      <c r="C2" s="981"/>
      <c r="D2" s="981"/>
      <c r="E2" s="984" t="s">
        <v>879</v>
      </c>
      <c r="F2" s="984"/>
      <c r="G2" s="984"/>
    </row>
    <row r="3" spans="1:7" s="356" customFormat="1" ht="19.149999999999999" customHeight="1">
      <c r="A3" s="981" t="s">
        <v>880</v>
      </c>
      <c r="B3" s="981"/>
      <c r="C3" s="981"/>
      <c r="D3" s="981"/>
      <c r="E3" s="984" t="s">
        <v>1689</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562747.33738670999</v>
      </c>
      <c r="C8" s="912">
        <v>485874.50370328</v>
      </c>
      <c r="D8" s="912">
        <v>554729.11345326004</v>
      </c>
      <c r="E8" s="912">
        <v>76602.301145730002</v>
      </c>
      <c r="F8" s="912">
        <v>73816.98354637</v>
      </c>
      <c r="G8" s="358" t="s">
        <v>404</v>
      </c>
    </row>
    <row r="9" spans="1:7" s="356" customFormat="1" ht="38.85" customHeight="1">
      <c r="A9" s="359" t="s">
        <v>881</v>
      </c>
      <c r="B9" s="913">
        <v>174505.45744977001</v>
      </c>
      <c r="C9" s="913">
        <v>164390.14020328</v>
      </c>
      <c r="D9" s="913">
        <v>205394.70957961999</v>
      </c>
      <c r="E9" s="913">
        <v>34077.639222409998</v>
      </c>
      <c r="F9" s="913">
        <v>37516.528350979999</v>
      </c>
      <c r="G9" s="359" t="s">
        <v>882</v>
      </c>
    </row>
    <row r="10" spans="1:7" s="356" customFormat="1" ht="28.7" customHeight="1">
      <c r="A10" s="360" t="s">
        <v>1139</v>
      </c>
      <c r="B10" s="914">
        <v>25605.380270180001</v>
      </c>
      <c r="C10" s="915">
        <v>31322.067724560002</v>
      </c>
      <c r="D10" s="915">
        <v>43204.659095000003</v>
      </c>
      <c r="E10" s="915">
        <v>5125.5259748500002</v>
      </c>
      <c r="F10" s="915">
        <v>7778.9352019400003</v>
      </c>
      <c r="G10" s="361" t="s">
        <v>599</v>
      </c>
    </row>
    <row r="11" spans="1:7" s="356" customFormat="1" ht="28.7" customHeight="1">
      <c r="A11" s="360" t="s">
        <v>883</v>
      </c>
      <c r="B11" s="914">
        <v>65842.060637179995</v>
      </c>
      <c r="C11" s="915">
        <v>63550.133293960003</v>
      </c>
      <c r="D11" s="915">
        <v>79837.165679159996</v>
      </c>
      <c r="E11" s="915">
        <v>14209.698725239999</v>
      </c>
      <c r="F11" s="915">
        <v>15033.4665059</v>
      </c>
      <c r="G11" s="361" t="s">
        <v>600</v>
      </c>
    </row>
    <row r="12" spans="1:7" s="356" customFormat="1" ht="19.149999999999999" customHeight="1">
      <c r="A12" s="360" t="s">
        <v>884</v>
      </c>
      <c r="B12" s="914">
        <v>48405.527166870001</v>
      </c>
      <c r="C12" s="915">
        <v>44809.691835580001</v>
      </c>
      <c r="D12" s="915">
        <v>53880.619244410002</v>
      </c>
      <c r="E12" s="915">
        <v>9951.6175736500008</v>
      </c>
      <c r="F12" s="915">
        <v>9895.5225981799995</v>
      </c>
      <c r="G12" s="361" t="s">
        <v>569</v>
      </c>
    </row>
    <row r="13" spans="1:7" s="356" customFormat="1" ht="19.149999999999999" customHeight="1">
      <c r="A13" s="360" t="s">
        <v>885</v>
      </c>
      <c r="B13" s="914">
        <v>248.72340560000001</v>
      </c>
      <c r="C13" s="915">
        <v>170.14396550000001</v>
      </c>
      <c r="D13" s="915">
        <v>180.05535004000001</v>
      </c>
      <c r="E13" s="915">
        <v>26.512397700000001</v>
      </c>
      <c r="F13" s="915">
        <v>28.463307790000002</v>
      </c>
      <c r="G13" s="361" t="s">
        <v>558</v>
      </c>
    </row>
    <row r="14" spans="1:7" s="356" customFormat="1" ht="28.7" customHeight="1">
      <c r="A14" s="362" t="s">
        <v>886</v>
      </c>
      <c r="B14" s="913">
        <v>7127.6867357399997</v>
      </c>
      <c r="C14" s="913">
        <v>5257.0032750299997</v>
      </c>
      <c r="D14" s="913">
        <v>6223.1357372100001</v>
      </c>
      <c r="E14" s="913">
        <v>847.84429944999999</v>
      </c>
      <c r="F14" s="913">
        <v>813.14117424999995</v>
      </c>
      <c r="G14" s="362" t="s">
        <v>11</v>
      </c>
    </row>
    <row r="15" spans="1:7" s="356" customFormat="1" ht="38.85" customHeight="1">
      <c r="A15" s="362" t="s">
        <v>887</v>
      </c>
      <c r="B15" s="913">
        <v>19509.244682159999</v>
      </c>
      <c r="C15" s="913">
        <v>6863.7925269699999</v>
      </c>
      <c r="D15" s="913">
        <v>6662.0791364300003</v>
      </c>
      <c r="E15" s="913">
        <v>236.03452386999999</v>
      </c>
      <c r="F15" s="913">
        <v>308.81062114000002</v>
      </c>
      <c r="G15" s="362" t="s">
        <v>478</v>
      </c>
    </row>
    <row r="16" spans="1:7" s="356" customFormat="1" ht="28.7" customHeight="1">
      <c r="A16" s="362" t="s">
        <v>358</v>
      </c>
      <c r="B16" s="913">
        <v>361604.94851904002</v>
      </c>
      <c r="C16" s="913">
        <v>309363.567698</v>
      </c>
      <c r="D16" s="913">
        <v>336449.18900000001</v>
      </c>
      <c r="E16" s="913">
        <v>41440.783100000001</v>
      </c>
      <c r="F16" s="913">
        <v>35178.503400000001</v>
      </c>
      <c r="G16" s="362" t="s">
        <v>888</v>
      </c>
    </row>
    <row r="17" spans="1:7" s="356" customFormat="1" ht="19.7" customHeight="1">
      <c r="A17" s="357" t="s">
        <v>106</v>
      </c>
      <c r="B17" s="912">
        <v>439783.11410785001</v>
      </c>
      <c r="C17" s="912">
        <v>474312.87323118001</v>
      </c>
      <c r="D17" s="912">
        <v>547229.26828677999</v>
      </c>
      <c r="E17" s="912">
        <v>53495.848880799997</v>
      </c>
      <c r="F17" s="912">
        <v>59356.766771460003</v>
      </c>
      <c r="G17" s="358" t="s">
        <v>465</v>
      </c>
    </row>
    <row r="18" spans="1:7" s="356" customFormat="1" ht="28.7" customHeight="1">
      <c r="A18" s="460" t="s">
        <v>889</v>
      </c>
      <c r="B18" s="916">
        <v>18081.748330530001</v>
      </c>
      <c r="C18" s="915">
        <v>28901.503762569999</v>
      </c>
      <c r="D18" s="915">
        <v>34187.037023019999</v>
      </c>
      <c r="E18" s="915">
        <v>3975.06096759</v>
      </c>
      <c r="F18" s="915">
        <v>3825.77317898</v>
      </c>
      <c r="G18" s="361" t="s">
        <v>132</v>
      </c>
    </row>
    <row r="19" spans="1:7" s="356" customFormat="1" ht="19.149999999999999" customHeight="1">
      <c r="A19" s="460" t="s">
        <v>87</v>
      </c>
      <c r="B19" s="916">
        <v>1524.8653827999999</v>
      </c>
      <c r="C19" s="915">
        <v>2283.3219193300001</v>
      </c>
      <c r="D19" s="915">
        <v>4437.5789051900001</v>
      </c>
      <c r="E19" s="915">
        <v>102.87891777999999</v>
      </c>
      <c r="F19" s="915">
        <v>227.7664925</v>
      </c>
      <c r="G19" s="361" t="s">
        <v>41</v>
      </c>
    </row>
    <row r="20" spans="1:7" s="356" customFormat="1" ht="59.1" customHeight="1">
      <c r="A20" s="460" t="s">
        <v>890</v>
      </c>
      <c r="B20" s="916">
        <v>13063.708342579999</v>
      </c>
      <c r="C20" s="915">
        <v>12140.889616689999</v>
      </c>
      <c r="D20" s="915">
        <v>14150.563564030001</v>
      </c>
      <c r="E20" s="915">
        <v>1606.9928063899999</v>
      </c>
      <c r="F20" s="915">
        <v>1889.40984383</v>
      </c>
      <c r="G20" s="361" t="s">
        <v>268</v>
      </c>
    </row>
    <row r="21" spans="1:7" s="356" customFormat="1" ht="19.149999999999999" customHeight="1">
      <c r="A21" s="460" t="s">
        <v>38</v>
      </c>
      <c r="B21" s="916">
        <v>140322.35563494</v>
      </c>
      <c r="C21" s="915">
        <v>169324.94112452</v>
      </c>
      <c r="D21" s="915">
        <v>203640.00510248001</v>
      </c>
      <c r="E21" s="915">
        <v>20733.616850089998</v>
      </c>
      <c r="F21" s="915">
        <v>30388.960549309999</v>
      </c>
      <c r="G21" s="361" t="s">
        <v>39</v>
      </c>
    </row>
    <row r="22" spans="1:7" s="356" customFormat="1" ht="19.149999999999999" customHeight="1">
      <c r="A22" s="460" t="s">
        <v>289</v>
      </c>
      <c r="B22" s="916">
        <v>25223.319621160001</v>
      </c>
      <c r="C22" s="915">
        <v>24622.293888110002</v>
      </c>
      <c r="D22" s="915">
        <v>23710.416998140001</v>
      </c>
      <c r="E22" s="915">
        <v>894.46584532999998</v>
      </c>
      <c r="F22" s="915">
        <v>668.11196412000004</v>
      </c>
      <c r="G22" s="361" t="s">
        <v>290</v>
      </c>
    </row>
    <row r="23" spans="1:7" s="356" customFormat="1" ht="38.85" customHeight="1">
      <c r="A23" s="460" t="s">
        <v>891</v>
      </c>
      <c r="B23" s="916">
        <v>21191.757683529999</v>
      </c>
      <c r="C23" s="915">
        <v>26641.53840686</v>
      </c>
      <c r="D23" s="915">
        <v>31304.504236690002</v>
      </c>
      <c r="E23" s="915">
        <v>3293.87040669</v>
      </c>
      <c r="F23" s="915">
        <v>3384.2920928100002</v>
      </c>
      <c r="G23" s="361" t="s">
        <v>25</v>
      </c>
    </row>
    <row r="24" spans="1:7" s="356" customFormat="1" ht="38.85" customHeight="1">
      <c r="A24" s="460" t="s">
        <v>55</v>
      </c>
      <c r="B24" s="916">
        <v>55337.778232780001</v>
      </c>
      <c r="C24" s="915">
        <v>78618.877516809996</v>
      </c>
      <c r="D24" s="915">
        <v>86947.52997032</v>
      </c>
      <c r="E24" s="915">
        <v>5181.2775905799999</v>
      </c>
      <c r="F24" s="915">
        <v>2545.7083788099999</v>
      </c>
      <c r="G24" s="361" t="s">
        <v>438</v>
      </c>
    </row>
    <row r="25" spans="1:7" s="356" customFormat="1" ht="49.15" customHeight="1">
      <c r="A25" s="460" t="s">
        <v>385</v>
      </c>
      <c r="B25" s="916">
        <v>20079.518289740001</v>
      </c>
      <c r="C25" s="915">
        <v>21535.17807283</v>
      </c>
      <c r="D25" s="915">
        <v>28722.79634158</v>
      </c>
      <c r="E25" s="915">
        <v>3042.7343040599999</v>
      </c>
      <c r="F25" s="915">
        <v>4063.67324676</v>
      </c>
      <c r="G25" s="361" t="s">
        <v>444</v>
      </c>
    </row>
    <row r="26" spans="1:7" s="356" customFormat="1" ht="38.85" customHeight="1">
      <c r="A26" s="460" t="s">
        <v>892</v>
      </c>
      <c r="B26" s="916">
        <v>984.72429575000001</v>
      </c>
      <c r="C26" s="915">
        <v>2178.6664860000001</v>
      </c>
      <c r="D26" s="915">
        <v>8929.5847543</v>
      </c>
      <c r="E26" s="915">
        <v>194.941</v>
      </c>
      <c r="F26" s="915">
        <v>291.78699999999998</v>
      </c>
      <c r="G26" s="361" t="s">
        <v>334</v>
      </c>
    </row>
    <row r="27" spans="1:7" s="356" customFormat="1" ht="89.1" customHeight="1">
      <c r="A27" s="460" t="s">
        <v>608</v>
      </c>
      <c r="B27" s="916">
        <v>50600.729568969997</v>
      </c>
      <c r="C27" s="915">
        <v>41408.764375519997</v>
      </c>
      <c r="D27" s="915">
        <v>36131.232057120003</v>
      </c>
      <c r="E27" s="915">
        <v>8235.7308379799997</v>
      </c>
      <c r="F27" s="915">
        <v>3189.3698969900001</v>
      </c>
      <c r="G27" s="361" t="s">
        <v>893</v>
      </c>
    </row>
    <row r="28" spans="1:7" s="356" customFormat="1" ht="59.1" customHeight="1">
      <c r="A28" s="460" t="s">
        <v>894</v>
      </c>
      <c r="B28" s="916">
        <v>1265.96252701</v>
      </c>
      <c r="C28" s="915">
        <v>3339.9955726799999</v>
      </c>
      <c r="D28" s="915">
        <v>10848.038181</v>
      </c>
      <c r="E28" s="915">
        <v>148.53641164000001</v>
      </c>
      <c r="F28" s="915">
        <v>200.44584596999999</v>
      </c>
      <c r="G28" s="361" t="s">
        <v>895</v>
      </c>
    </row>
    <row r="29" spans="1:7" s="356" customFormat="1" ht="28.7" customHeight="1">
      <c r="A29" s="460" t="s">
        <v>216</v>
      </c>
      <c r="B29" s="916">
        <v>45903.1376724</v>
      </c>
      <c r="C29" s="915">
        <v>44325.643909730003</v>
      </c>
      <c r="D29" s="915">
        <v>50215.386554700002</v>
      </c>
      <c r="E29" s="915">
        <v>4636.1783483199997</v>
      </c>
      <c r="F29" s="915">
        <v>7625.7378879799999</v>
      </c>
      <c r="G29" s="361" t="s">
        <v>896</v>
      </c>
    </row>
    <row r="30" spans="1:7" s="356" customFormat="1" ht="19.149999999999999" customHeight="1">
      <c r="A30" s="460" t="s">
        <v>541</v>
      </c>
      <c r="B30" s="916">
        <v>13199.90569539</v>
      </c>
      <c r="C30" s="915">
        <v>14678.33678865</v>
      </c>
      <c r="D30" s="915">
        <v>11446.842810329999</v>
      </c>
      <c r="E30" s="915">
        <v>984.28667270999995</v>
      </c>
      <c r="F30" s="915">
        <v>985.58663994000005</v>
      </c>
      <c r="G30" s="361" t="s">
        <v>897</v>
      </c>
    </row>
    <row r="31" spans="1:7" s="356" customFormat="1" ht="28.7" customHeight="1">
      <c r="A31" s="460" t="s">
        <v>898</v>
      </c>
      <c r="B31" s="916">
        <v>2145.2245302699998</v>
      </c>
      <c r="C31" s="915">
        <v>2473.2619948800002</v>
      </c>
      <c r="D31" s="915">
        <v>2046.5780758799999</v>
      </c>
      <c r="E31" s="915">
        <v>0.29170963999999999</v>
      </c>
      <c r="F31" s="915">
        <v>0.36390746000000002</v>
      </c>
      <c r="G31" s="361" t="s">
        <v>899</v>
      </c>
    </row>
    <row r="32" spans="1:7" s="356" customFormat="1" ht="19.149999999999999" customHeight="1">
      <c r="A32" s="460" t="s">
        <v>500</v>
      </c>
      <c r="B32" s="916">
        <v>30858.3783</v>
      </c>
      <c r="C32" s="915">
        <v>1839.6597959999999</v>
      </c>
      <c r="D32" s="915">
        <v>511.17371200000002</v>
      </c>
      <c r="E32" s="915">
        <v>464.98621200000002</v>
      </c>
      <c r="F32" s="915">
        <v>69.779846000000006</v>
      </c>
      <c r="G32" s="361" t="s">
        <v>900</v>
      </c>
    </row>
    <row r="33" spans="1:7" s="356" customFormat="1" ht="39.4" customHeight="1">
      <c r="A33" s="357" t="s">
        <v>603</v>
      </c>
      <c r="B33" s="912">
        <v>-1392.64327</v>
      </c>
      <c r="C33" s="912">
        <v>11145.97036546</v>
      </c>
      <c r="D33" s="912">
        <v>4703.6603580000001</v>
      </c>
      <c r="E33" s="912">
        <v>412.60462041</v>
      </c>
      <c r="F33" s="912">
        <v>-636.11834961</v>
      </c>
      <c r="G33" s="358" t="s">
        <v>537</v>
      </c>
    </row>
    <row r="34" spans="1:7" s="356" customFormat="1" ht="19.149999999999999" customHeight="1">
      <c r="A34" s="362" t="s">
        <v>901</v>
      </c>
      <c r="B34" s="913">
        <v>2215.8719999999998</v>
      </c>
      <c r="C34" s="913">
        <v>13359.550089</v>
      </c>
      <c r="D34" s="913">
        <v>8639.98</v>
      </c>
      <c r="E34" s="913">
        <v>625</v>
      </c>
      <c r="F34" s="913">
        <v>0</v>
      </c>
      <c r="G34" s="362" t="s">
        <v>902</v>
      </c>
    </row>
    <row r="35" spans="1:7" s="356" customFormat="1" ht="28.7" customHeight="1">
      <c r="A35" s="362" t="s">
        <v>903</v>
      </c>
      <c r="B35" s="913">
        <v>3608.5152699999999</v>
      </c>
      <c r="C35" s="913">
        <v>2213.57972354</v>
      </c>
      <c r="D35" s="913">
        <v>3936.3196419999999</v>
      </c>
      <c r="E35" s="913">
        <v>212.39537959</v>
      </c>
      <c r="F35" s="913">
        <v>636.11834961</v>
      </c>
      <c r="G35" s="362" t="s">
        <v>904</v>
      </c>
    </row>
    <row r="36" spans="1:7" s="356" customFormat="1" ht="59.65" customHeight="1">
      <c r="A36" s="357" t="s">
        <v>2005</v>
      </c>
      <c r="B36" s="912">
        <v>5814.6005587</v>
      </c>
      <c r="C36" s="912">
        <v>6959.2317039999998</v>
      </c>
      <c r="D36" s="912">
        <v>8382.9099568900001</v>
      </c>
      <c r="E36" s="912">
        <v>-80.63698411</v>
      </c>
      <c r="F36" s="912">
        <v>350.1025636</v>
      </c>
      <c r="G36" s="358" t="s">
        <v>602</v>
      </c>
    </row>
    <row r="37" spans="1:7" s="356" customFormat="1" ht="28.7" customHeight="1">
      <c r="A37" s="362" t="s">
        <v>907</v>
      </c>
      <c r="B37" s="913">
        <v>5929.2740000000003</v>
      </c>
      <c r="C37" s="913">
        <v>7251.1522500000001</v>
      </c>
      <c r="D37" s="913">
        <v>8548.0619970000007</v>
      </c>
      <c r="E37" s="913">
        <v>0</v>
      </c>
      <c r="F37" s="913">
        <v>519.07000000000005</v>
      </c>
      <c r="G37" s="362" t="s">
        <v>908</v>
      </c>
    </row>
    <row r="38" spans="1:7" s="356" customFormat="1" ht="38.85" customHeight="1">
      <c r="A38" s="362" t="s">
        <v>905</v>
      </c>
      <c r="B38" s="913">
        <v>114.67344129999999</v>
      </c>
      <c r="C38" s="913">
        <v>291.920546</v>
      </c>
      <c r="D38" s="913">
        <v>165.15204011</v>
      </c>
      <c r="E38" s="913">
        <v>80.63698411</v>
      </c>
      <c r="F38" s="913">
        <v>168.9674364</v>
      </c>
      <c r="G38" s="362" t="s">
        <v>906</v>
      </c>
    </row>
    <row r="39" spans="1:7" s="356" customFormat="1" ht="39.4" customHeight="1">
      <c r="A39" s="357" t="s">
        <v>2006</v>
      </c>
      <c r="B39" s="912">
        <v>118542.26599016</v>
      </c>
      <c r="C39" s="912">
        <v>-6543.5715973599999</v>
      </c>
      <c r="D39" s="912">
        <v>-5586.7251484099997</v>
      </c>
      <c r="E39" s="912">
        <v>22774.484628630002</v>
      </c>
      <c r="F39" s="912">
        <v>14746.23256092</v>
      </c>
      <c r="G39" s="358" t="s">
        <v>604</v>
      </c>
    </row>
    <row r="40" spans="1:7" s="356" customFormat="1" ht="2.1" customHeight="1">
      <c r="B40" s="830"/>
      <c r="C40" s="830"/>
      <c r="D40" s="830"/>
      <c r="E40" s="830"/>
      <c r="F40" s="830"/>
    </row>
    <row r="41" spans="1:7" s="356" customFormat="1" ht="68.849999999999994" customHeight="1">
      <c r="A41" s="357" t="s">
        <v>2095</v>
      </c>
      <c r="B41" s="912">
        <v>-118542.26599016</v>
      </c>
      <c r="C41" s="912">
        <v>6543.5715973599999</v>
      </c>
      <c r="D41" s="912">
        <v>-5586.7251484099997</v>
      </c>
      <c r="E41" s="912">
        <v>-22774.484628630002</v>
      </c>
      <c r="F41" s="912">
        <v>-14746.23256092</v>
      </c>
      <c r="G41" s="358" t="s">
        <v>2096</v>
      </c>
    </row>
    <row r="42" spans="1:7" s="356" customFormat="1" ht="19.149999999999999" customHeight="1">
      <c r="A42" s="363" t="s">
        <v>463</v>
      </c>
      <c r="B42" s="917">
        <v>-1422147.7615428499</v>
      </c>
      <c r="C42" s="917">
        <v>-63401.590176819998</v>
      </c>
      <c r="D42" s="917">
        <v>77150.073421859997</v>
      </c>
      <c r="E42" s="917">
        <v>-272014.12822255999</v>
      </c>
      <c r="F42" s="917">
        <v>-14746.23256092</v>
      </c>
      <c r="G42" s="364" t="s">
        <v>909</v>
      </c>
    </row>
    <row r="43" spans="1:7" s="356" customFormat="1" ht="19.149999999999999" customHeight="1">
      <c r="A43" s="360" t="s">
        <v>910</v>
      </c>
      <c r="B43" s="915">
        <v>-1408860.5090574799</v>
      </c>
      <c r="C43" s="915">
        <v>-54752.566844560002</v>
      </c>
      <c r="D43" s="915">
        <v>95076.791766370006</v>
      </c>
      <c r="E43" s="915">
        <v>-271897.79301155999</v>
      </c>
      <c r="F43" s="915">
        <v>-13201.63389092</v>
      </c>
      <c r="G43" s="365" t="s">
        <v>911</v>
      </c>
    </row>
    <row r="44" spans="1:7" s="356" customFormat="1" ht="19.7" customHeight="1">
      <c r="A44" s="360" t="s">
        <v>912</v>
      </c>
      <c r="B44" s="915">
        <v>13287.25248537</v>
      </c>
      <c r="C44" s="915">
        <v>8649.0233322599997</v>
      </c>
      <c r="D44" s="915">
        <v>17926.718344510002</v>
      </c>
      <c r="E44" s="915">
        <v>116.335211</v>
      </c>
      <c r="F44" s="915">
        <v>1544.5986700000001</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28" type="noConversion"/>
  <pageMargins left="0.27" right="0.17" top="0.18" bottom="0.41" header="0.18" footer="0.41"/>
  <pageSetup paperSize="9" scale="73"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G48"/>
  <sheetViews>
    <sheetView zoomScaleNormal="100" zoomScaleSheetLayoutView="81" workbookViewId="0">
      <selection activeCell="B8" sqref="B8:F47"/>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1927</v>
      </c>
      <c r="B1" s="980"/>
      <c r="C1" s="980"/>
      <c r="D1" s="980"/>
      <c r="E1" s="983" t="s">
        <v>1928</v>
      </c>
      <c r="F1" s="983"/>
      <c r="G1" s="983"/>
    </row>
    <row r="2" spans="1:7" s="356" customFormat="1" ht="19.149999999999999" customHeight="1">
      <c r="A2" s="981" t="s">
        <v>918</v>
      </c>
      <c r="B2" s="981"/>
      <c r="C2" s="981"/>
      <c r="D2" s="981"/>
      <c r="E2" s="984" t="s">
        <v>879</v>
      </c>
      <c r="F2" s="984"/>
      <c r="G2" s="984"/>
    </row>
    <row r="3" spans="1:7" s="356" customFormat="1" ht="19.149999999999999" customHeight="1">
      <c r="A3" s="981" t="s">
        <v>880</v>
      </c>
      <c r="B3" s="981"/>
      <c r="C3" s="981"/>
      <c r="D3" s="981"/>
      <c r="E3" s="984" t="s">
        <v>1692</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557710.34904783999</v>
      </c>
      <c r="C8" s="912">
        <v>647650.24974067998</v>
      </c>
      <c r="D8" s="912">
        <v>701413.91732428002</v>
      </c>
      <c r="E8" s="912">
        <v>90677.069652439997</v>
      </c>
      <c r="F8" s="912">
        <v>110193.38129157</v>
      </c>
      <c r="G8" s="358" t="s">
        <v>404</v>
      </c>
    </row>
    <row r="9" spans="1:7" s="356" customFormat="1" ht="38.85" customHeight="1">
      <c r="A9" s="359" t="s">
        <v>881</v>
      </c>
      <c r="B9" s="913">
        <v>101009.00593437999</v>
      </c>
      <c r="C9" s="913">
        <v>128310.79036598001</v>
      </c>
      <c r="D9" s="913">
        <v>152453.16258688</v>
      </c>
      <c r="E9" s="913">
        <v>26903.05664336</v>
      </c>
      <c r="F9" s="913">
        <v>31128.620231780002</v>
      </c>
      <c r="G9" s="359" t="s">
        <v>882</v>
      </c>
    </row>
    <row r="10" spans="1:7" s="356" customFormat="1" ht="28.7" customHeight="1">
      <c r="A10" s="360" t="s">
        <v>1139</v>
      </c>
      <c r="B10" s="914">
        <v>10857.683582240001</v>
      </c>
      <c r="C10" s="915">
        <v>11965.331883729999</v>
      </c>
      <c r="D10" s="915">
        <v>17174.038012100002</v>
      </c>
      <c r="E10" s="915">
        <v>2575.2784190000002</v>
      </c>
      <c r="F10" s="915">
        <v>2973.1587588399998</v>
      </c>
      <c r="G10" s="361" t="s">
        <v>599</v>
      </c>
    </row>
    <row r="11" spans="1:7" s="356" customFormat="1" ht="28.7" customHeight="1">
      <c r="A11" s="360" t="s">
        <v>883</v>
      </c>
      <c r="B11" s="914">
        <v>35472.601507810003</v>
      </c>
      <c r="C11" s="915">
        <v>46482.259868890003</v>
      </c>
      <c r="D11" s="915">
        <v>59716.780063010003</v>
      </c>
      <c r="E11" s="915">
        <v>9895.1132206999991</v>
      </c>
      <c r="F11" s="915">
        <v>12329.996606209999</v>
      </c>
      <c r="G11" s="361" t="s">
        <v>600</v>
      </c>
    </row>
    <row r="12" spans="1:7" s="356" customFormat="1" ht="19.149999999999999" customHeight="1">
      <c r="A12" s="360" t="s">
        <v>884</v>
      </c>
      <c r="B12" s="914">
        <v>26573.441207619999</v>
      </c>
      <c r="C12" s="915">
        <v>33811.337254439997</v>
      </c>
      <c r="D12" s="915">
        <v>39604.880848480003</v>
      </c>
      <c r="E12" s="915">
        <v>7027.75070839</v>
      </c>
      <c r="F12" s="915">
        <v>8169.9983068399997</v>
      </c>
      <c r="G12" s="361" t="s">
        <v>569</v>
      </c>
    </row>
    <row r="13" spans="1:7" s="356" customFormat="1" ht="19.149999999999999" customHeight="1">
      <c r="A13" s="360" t="s">
        <v>885</v>
      </c>
      <c r="B13" s="914">
        <v>3767.0016393000001</v>
      </c>
      <c r="C13" s="915">
        <v>3309.49737005</v>
      </c>
      <c r="D13" s="915">
        <v>3204.8639590900002</v>
      </c>
      <c r="E13" s="915">
        <v>701.96058301999994</v>
      </c>
      <c r="F13" s="915">
        <v>356.94576383999998</v>
      </c>
      <c r="G13" s="361" t="s">
        <v>558</v>
      </c>
    </row>
    <row r="14" spans="1:7" s="356" customFormat="1" ht="28.7" customHeight="1">
      <c r="A14" s="362" t="s">
        <v>886</v>
      </c>
      <c r="B14" s="913">
        <v>6391.2890467999996</v>
      </c>
      <c r="C14" s="913">
        <v>11502.798596369999</v>
      </c>
      <c r="D14" s="913">
        <v>15521.032532020001</v>
      </c>
      <c r="E14" s="913">
        <v>1529.71259988</v>
      </c>
      <c r="F14" s="913">
        <v>1567.3531911800001</v>
      </c>
      <c r="G14" s="362" t="s">
        <v>11</v>
      </c>
    </row>
    <row r="15" spans="1:7" s="356" customFormat="1" ht="38.85" customHeight="1">
      <c r="A15" s="362" t="s">
        <v>887</v>
      </c>
      <c r="B15" s="913">
        <v>11956.831742660001</v>
      </c>
      <c r="C15" s="913">
        <v>10922.82388733</v>
      </c>
      <c r="D15" s="913">
        <v>11602.38830538</v>
      </c>
      <c r="E15" s="913">
        <v>2478.2824092000001</v>
      </c>
      <c r="F15" s="913">
        <v>2424.4298686100001</v>
      </c>
      <c r="G15" s="362" t="s">
        <v>478</v>
      </c>
    </row>
    <row r="16" spans="1:7" s="356" customFormat="1" ht="28.7" customHeight="1">
      <c r="A16" s="362" t="s">
        <v>358</v>
      </c>
      <c r="B16" s="913">
        <v>438353.22232399997</v>
      </c>
      <c r="C16" s="913">
        <v>496913.83689099998</v>
      </c>
      <c r="D16" s="913">
        <v>521837.33390000003</v>
      </c>
      <c r="E16" s="913">
        <v>59766.017999999996</v>
      </c>
      <c r="F16" s="913">
        <v>75072.978000000003</v>
      </c>
      <c r="G16" s="362" t="s">
        <v>888</v>
      </c>
    </row>
    <row r="17" spans="1:7" s="356" customFormat="1" ht="19.7" customHeight="1">
      <c r="A17" s="357" t="s">
        <v>106</v>
      </c>
      <c r="B17" s="912">
        <v>557540.97555522004</v>
      </c>
      <c r="C17" s="912">
        <v>630861.76741252001</v>
      </c>
      <c r="D17" s="912">
        <v>727944.32829034002</v>
      </c>
      <c r="E17" s="912">
        <v>74227.861386909994</v>
      </c>
      <c r="F17" s="912">
        <v>97654.944173840006</v>
      </c>
      <c r="G17" s="358" t="s">
        <v>465</v>
      </c>
    </row>
    <row r="18" spans="1:7" s="356" customFormat="1" ht="28.7" customHeight="1">
      <c r="A18" s="460" t="s">
        <v>889</v>
      </c>
      <c r="B18" s="916">
        <v>19965.485719429998</v>
      </c>
      <c r="C18" s="915">
        <v>27013.525616390001</v>
      </c>
      <c r="D18" s="915">
        <v>28305.005933709999</v>
      </c>
      <c r="E18" s="915">
        <v>3640.9759206099998</v>
      </c>
      <c r="F18" s="915">
        <v>3939.1954722400001</v>
      </c>
      <c r="G18" s="361" t="s">
        <v>132</v>
      </c>
    </row>
    <row r="19" spans="1:7" s="356" customFormat="1" ht="19.149999999999999" customHeight="1">
      <c r="A19" s="460" t="s">
        <v>87</v>
      </c>
      <c r="B19" s="916">
        <v>1238.2557842399999</v>
      </c>
      <c r="C19" s="915">
        <v>1863.5947106900001</v>
      </c>
      <c r="D19" s="915">
        <v>2279.1128047399998</v>
      </c>
      <c r="E19" s="915">
        <v>69.421739689999995</v>
      </c>
      <c r="F19" s="915">
        <v>571.08265119999999</v>
      </c>
      <c r="G19" s="361" t="s">
        <v>41</v>
      </c>
    </row>
    <row r="20" spans="1:7" s="356" customFormat="1" ht="59.1" customHeight="1">
      <c r="A20" s="460" t="s">
        <v>890</v>
      </c>
      <c r="B20" s="916">
        <v>20585.2179144</v>
      </c>
      <c r="C20" s="915">
        <v>20235.732503809999</v>
      </c>
      <c r="D20" s="915">
        <v>19922.676730480001</v>
      </c>
      <c r="E20" s="915">
        <v>1720.3556697900001</v>
      </c>
      <c r="F20" s="915">
        <v>2107.39754834</v>
      </c>
      <c r="G20" s="361" t="s">
        <v>268</v>
      </c>
    </row>
    <row r="21" spans="1:7" s="356" customFormat="1" ht="19.149999999999999" customHeight="1">
      <c r="A21" s="460" t="s">
        <v>38</v>
      </c>
      <c r="B21" s="916">
        <v>253507.61878605999</v>
      </c>
      <c r="C21" s="915">
        <v>307399.56347160001</v>
      </c>
      <c r="D21" s="915">
        <v>343519.77122195001</v>
      </c>
      <c r="E21" s="915">
        <v>46727.7328806</v>
      </c>
      <c r="F21" s="915">
        <v>55636.251063999996</v>
      </c>
      <c r="G21" s="361" t="s">
        <v>39</v>
      </c>
    </row>
    <row r="22" spans="1:7" s="356" customFormat="1" ht="19.149999999999999" customHeight="1">
      <c r="A22" s="460" t="s">
        <v>289</v>
      </c>
      <c r="B22" s="916">
        <v>16581.317452589999</v>
      </c>
      <c r="C22" s="915">
        <v>14327.33748993</v>
      </c>
      <c r="D22" s="915">
        <v>16331.73100797</v>
      </c>
      <c r="E22" s="915">
        <v>926.54939688000002</v>
      </c>
      <c r="F22" s="915">
        <v>1593.66482931</v>
      </c>
      <c r="G22" s="361" t="s">
        <v>290</v>
      </c>
    </row>
    <row r="23" spans="1:7" s="356" customFormat="1" ht="38.85" customHeight="1">
      <c r="A23" s="460" t="s">
        <v>891</v>
      </c>
      <c r="B23" s="916">
        <v>31602.797790050001</v>
      </c>
      <c r="C23" s="915">
        <v>38262.425474709999</v>
      </c>
      <c r="D23" s="915">
        <v>42022.832958090003</v>
      </c>
      <c r="E23" s="915">
        <v>3565.46117989</v>
      </c>
      <c r="F23" s="915">
        <v>3723.9589924299999</v>
      </c>
      <c r="G23" s="361" t="s">
        <v>25</v>
      </c>
    </row>
    <row r="24" spans="1:7" s="356" customFormat="1" ht="38.85" customHeight="1">
      <c r="A24" s="460" t="s">
        <v>55</v>
      </c>
      <c r="B24" s="916">
        <v>69252.225746700002</v>
      </c>
      <c r="C24" s="915">
        <v>73878.704657110007</v>
      </c>
      <c r="D24" s="915">
        <v>116436.95479954001</v>
      </c>
      <c r="E24" s="915">
        <v>2148.0174228000001</v>
      </c>
      <c r="F24" s="915">
        <v>4862.63681249</v>
      </c>
      <c r="G24" s="361" t="s">
        <v>438</v>
      </c>
    </row>
    <row r="25" spans="1:7" s="356" customFormat="1" ht="49.15" customHeight="1">
      <c r="A25" s="460" t="s">
        <v>385</v>
      </c>
      <c r="B25" s="916">
        <v>20273.036187350001</v>
      </c>
      <c r="C25" s="915">
        <v>27012.306954309999</v>
      </c>
      <c r="D25" s="915">
        <v>32318.699743270001</v>
      </c>
      <c r="E25" s="915">
        <v>3809.1269969999998</v>
      </c>
      <c r="F25" s="915">
        <v>4579.6287001299997</v>
      </c>
      <c r="G25" s="361" t="s">
        <v>444</v>
      </c>
    </row>
    <row r="26" spans="1:7" s="356" customFormat="1" ht="38.85" customHeight="1">
      <c r="A26" s="460" t="s">
        <v>892</v>
      </c>
      <c r="B26" s="916">
        <v>6228.8818945499997</v>
      </c>
      <c r="C26" s="915">
        <v>11856.845132910001</v>
      </c>
      <c r="D26" s="915">
        <v>14915.715389659999</v>
      </c>
      <c r="E26" s="915">
        <v>322.61892725000001</v>
      </c>
      <c r="F26" s="915">
        <v>30.8</v>
      </c>
      <c r="G26" s="361" t="s">
        <v>334</v>
      </c>
    </row>
    <row r="27" spans="1:7" s="356" customFormat="1" ht="89.1" customHeight="1">
      <c r="A27" s="460" t="s">
        <v>608</v>
      </c>
      <c r="B27" s="916">
        <v>43784.681369639999</v>
      </c>
      <c r="C27" s="915">
        <v>53394.154556480004</v>
      </c>
      <c r="D27" s="915">
        <v>48194.806487080001</v>
      </c>
      <c r="E27" s="915">
        <v>5206.71185943</v>
      </c>
      <c r="F27" s="915">
        <v>15913.15397641</v>
      </c>
      <c r="G27" s="361" t="s">
        <v>893</v>
      </c>
    </row>
    <row r="28" spans="1:7" s="356" customFormat="1" ht="59.1" customHeight="1">
      <c r="A28" s="460" t="s">
        <v>894</v>
      </c>
      <c r="B28" s="916">
        <v>24909.66073326</v>
      </c>
      <c r="C28" s="915">
        <v>4737.6124399800001</v>
      </c>
      <c r="D28" s="915">
        <v>5353.2620245300004</v>
      </c>
      <c r="E28" s="915">
        <v>204.65694300000001</v>
      </c>
      <c r="F28" s="915">
        <v>282.41438199999999</v>
      </c>
      <c r="G28" s="361" t="s">
        <v>895</v>
      </c>
    </row>
    <row r="29" spans="1:7" s="356" customFormat="1" ht="28.7" customHeight="1">
      <c r="A29" s="460" t="s">
        <v>216</v>
      </c>
      <c r="B29" s="916">
        <v>16295.03532786</v>
      </c>
      <c r="C29" s="915">
        <v>23210.08408371</v>
      </c>
      <c r="D29" s="915">
        <v>26396.560693340001</v>
      </c>
      <c r="E29" s="915">
        <v>1087.0722456399999</v>
      </c>
      <c r="F29" s="915">
        <v>1719.0482463400001</v>
      </c>
      <c r="G29" s="361" t="s">
        <v>896</v>
      </c>
    </row>
    <row r="30" spans="1:7" s="356" customFormat="1" ht="19.149999999999999" customHeight="1">
      <c r="A30" s="460" t="s">
        <v>541</v>
      </c>
      <c r="B30" s="916">
        <v>17120.139009809998</v>
      </c>
      <c r="C30" s="915">
        <v>21808.83111444</v>
      </c>
      <c r="D30" s="915">
        <v>25036.381375770001</v>
      </c>
      <c r="E30" s="915">
        <v>1058.1072441700001</v>
      </c>
      <c r="F30" s="915">
        <v>475.19638728000001</v>
      </c>
      <c r="G30" s="361" t="s">
        <v>897</v>
      </c>
    </row>
    <row r="31" spans="1:7" s="356" customFormat="1" ht="28.7" customHeight="1">
      <c r="A31" s="460" t="s">
        <v>898</v>
      </c>
      <c r="B31" s="916">
        <v>3447.6093232799999</v>
      </c>
      <c r="C31" s="915">
        <v>3680.9677064500002</v>
      </c>
      <c r="D31" s="915">
        <v>3079.5035472099999</v>
      </c>
      <c r="E31" s="915">
        <v>297.81778716000002</v>
      </c>
      <c r="F31" s="915">
        <v>111.28721667000001</v>
      </c>
      <c r="G31" s="361" t="s">
        <v>899</v>
      </c>
    </row>
    <row r="32" spans="1:7" s="356" customFormat="1" ht="19.149999999999999" customHeight="1">
      <c r="A32" s="460" t="s">
        <v>500</v>
      </c>
      <c r="B32" s="916">
        <v>12749.012516000001</v>
      </c>
      <c r="C32" s="915">
        <v>2180.0814999999998</v>
      </c>
      <c r="D32" s="915">
        <v>3831.3135729999999</v>
      </c>
      <c r="E32" s="915">
        <v>3443.235173</v>
      </c>
      <c r="F32" s="915">
        <v>2109.227895</v>
      </c>
      <c r="G32" s="361" t="s">
        <v>900</v>
      </c>
    </row>
    <row r="33" spans="1:7" s="356" customFormat="1" ht="39.4" customHeight="1">
      <c r="A33" s="357" t="s">
        <v>603</v>
      </c>
      <c r="B33" s="912">
        <v>6434.4280405099998</v>
      </c>
      <c r="C33" s="912">
        <v>26011.4384135</v>
      </c>
      <c r="D33" s="912">
        <v>12584.089176199999</v>
      </c>
      <c r="E33" s="912">
        <v>-217.59061588</v>
      </c>
      <c r="F33" s="912">
        <v>-357.35625752999999</v>
      </c>
      <c r="G33" s="358" t="s">
        <v>537</v>
      </c>
    </row>
    <row r="34" spans="1:7" s="356" customFormat="1" ht="19.149999999999999" customHeight="1">
      <c r="A34" s="362" t="s">
        <v>901</v>
      </c>
      <c r="B34" s="913">
        <v>11100.289058</v>
      </c>
      <c r="C34" s="913">
        <v>30229.179</v>
      </c>
      <c r="D34" s="913">
        <v>19814.044699999999</v>
      </c>
      <c r="E34" s="913">
        <v>0</v>
      </c>
      <c r="F34" s="913">
        <v>0</v>
      </c>
      <c r="G34" s="362" t="s">
        <v>902</v>
      </c>
    </row>
    <row r="35" spans="1:7" s="356" customFormat="1" ht="28.7" customHeight="1">
      <c r="A35" s="362" t="s">
        <v>903</v>
      </c>
      <c r="B35" s="913">
        <v>4665.8610174900004</v>
      </c>
      <c r="C35" s="913">
        <v>4217.7405865000001</v>
      </c>
      <c r="D35" s="913">
        <v>7229.9555238000003</v>
      </c>
      <c r="E35" s="913">
        <v>217.59061588</v>
      </c>
      <c r="F35" s="913">
        <v>357.35625752999999</v>
      </c>
      <c r="G35" s="362" t="s">
        <v>904</v>
      </c>
    </row>
    <row r="36" spans="1:7" s="356" customFormat="1" ht="59.65" customHeight="1">
      <c r="A36" s="357" t="s">
        <v>2005</v>
      </c>
      <c r="B36" s="912">
        <v>1540.0705599999999</v>
      </c>
      <c r="C36" s="912">
        <v>1147.0609999999999</v>
      </c>
      <c r="D36" s="912">
        <v>1540.7037539999999</v>
      </c>
      <c r="E36" s="912">
        <v>156.6</v>
      </c>
      <c r="F36" s="912">
        <v>50</v>
      </c>
      <c r="G36" s="358" t="s">
        <v>602</v>
      </c>
    </row>
    <row r="37" spans="1:7" s="356" customFormat="1" ht="28.7" customHeight="1">
      <c r="A37" s="362" t="s">
        <v>907</v>
      </c>
      <c r="B37" s="913">
        <v>1540.566</v>
      </c>
      <c r="C37" s="913">
        <v>1147.0609999999999</v>
      </c>
      <c r="D37" s="913">
        <v>1540.7037539999999</v>
      </c>
      <c r="E37" s="913">
        <v>156.6</v>
      </c>
      <c r="F37" s="913">
        <v>50</v>
      </c>
      <c r="G37" s="362" t="s">
        <v>908</v>
      </c>
    </row>
    <row r="38" spans="1:7" s="356" customFormat="1" ht="38.85" customHeight="1">
      <c r="A38" s="362" t="s">
        <v>905</v>
      </c>
      <c r="B38" s="913">
        <v>0.49543999999999999</v>
      </c>
      <c r="C38" s="913"/>
      <c r="D38" s="913"/>
      <c r="E38" s="913"/>
      <c r="F38" s="913"/>
      <c r="G38" s="362" t="s">
        <v>906</v>
      </c>
    </row>
    <row r="39" spans="1:7" s="356" customFormat="1" ht="39.4" customHeight="1">
      <c r="A39" s="357" t="s">
        <v>2006</v>
      </c>
      <c r="B39" s="912">
        <v>-7805.1251078900004</v>
      </c>
      <c r="C39" s="912">
        <v>-10370.01708534</v>
      </c>
      <c r="D39" s="912">
        <v>-40655.203896259998</v>
      </c>
      <c r="E39" s="912">
        <v>16510.19888141</v>
      </c>
      <c r="F39" s="912">
        <v>12845.79337526</v>
      </c>
      <c r="G39" s="358" t="s">
        <v>604</v>
      </c>
    </row>
    <row r="40" spans="1:7" s="356" customFormat="1" ht="2.1" customHeight="1">
      <c r="B40" s="830"/>
      <c r="C40" s="830"/>
      <c r="D40" s="830"/>
      <c r="E40" s="830"/>
      <c r="F40" s="830"/>
    </row>
    <row r="41" spans="1:7" s="356" customFormat="1" ht="68.849999999999994" customHeight="1">
      <c r="A41" s="357" t="s">
        <v>2095</v>
      </c>
      <c r="B41" s="912">
        <v>7805.1251078900004</v>
      </c>
      <c r="C41" s="912">
        <v>10370.01708534</v>
      </c>
      <c r="D41" s="912">
        <v>-40655.203896259998</v>
      </c>
      <c r="E41" s="912">
        <v>-16510.19888141</v>
      </c>
      <c r="F41" s="912">
        <v>-12845.79337526</v>
      </c>
      <c r="G41" s="358" t="s">
        <v>2096</v>
      </c>
    </row>
    <row r="42" spans="1:7" s="356" customFormat="1" ht="19.149999999999999" customHeight="1">
      <c r="A42" s="363" t="s">
        <v>463</v>
      </c>
      <c r="B42" s="917">
        <v>-27361.52469952</v>
      </c>
      <c r="C42" s="917">
        <v>-97791.221975919994</v>
      </c>
      <c r="D42" s="917">
        <v>241677.71006568999</v>
      </c>
      <c r="E42" s="917">
        <v>-138938.67561691999</v>
      </c>
      <c r="F42" s="917">
        <v>-12845.79337526</v>
      </c>
      <c r="G42" s="364" t="s">
        <v>909</v>
      </c>
    </row>
    <row r="43" spans="1:7" s="356" customFormat="1" ht="19.149999999999999" customHeight="1">
      <c r="A43" s="360" t="s">
        <v>910</v>
      </c>
      <c r="B43" s="915">
        <v>-12063.135971719999</v>
      </c>
      <c r="C43" s="915">
        <v>-78965.844975920001</v>
      </c>
      <c r="D43" s="915">
        <v>269955.92456699</v>
      </c>
      <c r="E43" s="915">
        <v>-133558.33825691999</v>
      </c>
      <c r="F43" s="915">
        <v>-12616.40701526</v>
      </c>
      <c r="G43" s="365" t="s">
        <v>911</v>
      </c>
    </row>
    <row r="44" spans="1:7" s="356" customFormat="1" ht="19.7" customHeight="1">
      <c r="A44" s="360" t="s">
        <v>912</v>
      </c>
      <c r="B44" s="915">
        <v>15298.3887278</v>
      </c>
      <c r="C44" s="915">
        <v>18825.377</v>
      </c>
      <c r="D44" s="915">
        <v>28278.214501300001</v>
      </c>
      <c r="E44" s="915">
        <v>5380.3373600000004</v>
      </c>
      <c r="F44" s="915">
        <v>229.38636</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ageMargins left="0.47" right="0.43307086614173229" top="0.47244094488188981" bottom="0.39370078740157483" header="0.31496062992125984" footer="0.31496062992125984"/>
  <pageSetup paperSize="9" scale="73"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tabColor rgb="FF92D050"/>
  </sheetPr>
  <dimension ref="A1:G47"/>
  <sheetViews>
    <sheetView zoomScaleNormal="100" zoomScaleSheetLayoutView="85" workbookViewId="0">
      <selection activeCell="B8" sqref="B8:F47"/>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1929</v>
      </c>
      <c r="B1" s="980"/>
      <c r="C1" s="980"/>
      <c r="D1" s="980"/>
      <c r="E1" s="983" t="s">
        <v>1930</v>
      </c>
      <c r="F1" s="983"/>
      <c r="G1" s="983"/>
    </row>
    <row r="2" spans="1:7" s="356" customFormat="1" ht="19.149999999999999" customHeight="1">
      <c r="A2" s="981" t="s">
        <v>919</v>
      </c>
      <c r="B2" s="981"/>
      <c r="C2" s="981"/>
      <c r="D2" s="981"/>
      <c r="E2" s="984" t="s">
        <v>879</v>
      </c>
      <c r="F2" s="984"/>
      <c r="G2" s="984"/>
    </row>
    <row r="3" spans="1:7" s="356" customFormat="1" ht="19.149999999999999" customHeight="1">
      <c r="A3" s="981" t="s">
        <v>880</v>
      </c>
      <c r="B3" s="981"/>
      <c r="C3" s="981"/>
      <c r="D3" s="981"/>
      <c r="E3" s="984" t="s">
        <v>1693</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355921.05598002998</v>
      </c>
      <c r="C8" s="912">
        <v>453047.33526875998</v>
      </c>
      <c r="D8" s="912">
        <v>532073.16107987997</v>
      </c>
      <c r="E8" s="912">
        <v>71358.499307610007</v>
      </c>
      <c r="F8" s="912">
        <v>72556.469702479997</v>
      </c>
      <c r="G8" s="358" t="s">
        <v>404</v>
      </c>
    </row>
    <row r="9" spans="1:7" s="356" customFormat="1" ht="38.85" customHeight="1">
      <c r="A9" s="359" t="s">
        <v>881</v>
      </c>
      <c r="B9" s="913">
        <v>136040.88343424999</v>
      </c>
      <c r="C9" s="913">
        <v>176101.87634038</v>
      </c>
      <c r="D9" s="913">
        <v>197849.71049574</v>
      </c>
      <c r="E9" s="913">
        <v>36410.929054070002</v>
      </c>
      <c r="F9" s="913">
        <v>40641.626547</v>
      </c>
      <c r="G9" s="359" t="s">
        <v>882</v>
      </c>
    </row>
    <row r="10" spans="1:7" s="356" customFormat="1" ht="28.7" customHeight="1">
      <c r="A10" s="360" t="s">
        <v>1139</v>
      </c>
      <c r="B10" s="914">
        <v>17876.508333260001</v>
      </c>
      <c r="C10" s="915">
        <v>23819.677040679999</v>
      </c>
      <c r="D10" s="915">
        <v>29745.341635460001</v>
      </c>
      <c r="E10" s="915">
        <v>4042.4814103899998</v>
      </c>
      <c r="F10" s="915">
        <v>4632.2132337200001</v>
      </c>
      <c r="G10" s="361" t="s">
        <v>599</v>
      </c>
    </row>
    <row r="11" spans="1:7" s="356" customFormat="1" ht="28.7" customHeight="1">
      <c r="A11" s="360" t="s">
        <v>883</v>
      </c>
      <c r="B11" s="914">
        <v>46152.443334639996</v>
      </c>
      <c r="C11" s="915">
        <v>60446.743889789999</v>
      </c>
      <c r="D11" s="915">
        <v>71402.108266280004</v>
      </c>
      <c r="E11" s="915">
        <v>12873.723367889999</v>
      </c>
      <c r="F11" s="915">
        <v>14375.77249447</v>
      </c>
      <c r="G11" s="361" t="s">
        <v>600</v>
      </c>
    </row>
    <row r="12" spans="1:7" s="356" customFormat="1" ht="19.149999999999999" customHeight="1">
      <c r="A12" s="360" t="s">
        <v>884</v>
      </c>
      <c r="B12" s="914">
        <v>58464.760755629999</v>
      </c>
      <c r="C12" s="915">
        <v>65791.879334040001</v>
      </c>
      <c r="D12" s="915">
        <v>73255.999743239998</v>
      </c>
      <c r="E12" s="915">
        <v>15208.29199636</v>
      </c>
      <c r="F12" s="915">
        <v>16805.622911009999</v>
      </c>
      <c r="G12" s="361" t="s">
        <v>569</v>
      </c>
    </row>
    <row r="13" spans="1:7" s="356" customFormat="1" ht="19.149999999999999" customHeight="1">
      <c r="A13" s="360" t="s">
        <v>885</v>
      </c>
      <c r="B13" s="914">
        <v>1784.5320823300001</v>
      </c>
      <c r="C13" s="915">
        <v>4116.8708853300004</v>
      </c>
      <c r="D13" s="915">
        <v>2316.8131511500001</v>
      </c>
      <c r="E13" s="915">
        <v>615.60514806000003</v>
      </c>
      <c r="F13" s="915">
        <v>176.80767499999999</v>
      </c>
      <c r="G13" s="361" t="s">
        <v>558</v>
      </c>
    </row>
    <row r="14" spans="1:7" s="356" customFormat="1" ht="28.7" customHeight="1">
      <c r="A14" s="362" t="s">
        <v>886</v>
      </c>
      <c r="B14" s="913">
        <v>4223.8187177199998</v>
      </c>
      <c r="C14" s="913">
        <v>5184.1237285999996</v>
      </c>
      <c r="D14" s="913">
        <v>6731.9795688100003</v>
      </c>
      <c r="E14" s="913">
        <v>1145.0464940100001</v>
      </c>
      <c r="F14" s="913">
        <v>1180.6571913</v>
      </c>
      <c r="G14" s="362" t="s">
        <v>11</v>
      </c>
    </row>
    <row r="15" spans="1:7" s="356" customFormat="1" ht="38.85" customHeight="1">
      <c r="A15" s="362" t="s">
        <v>887</v>
      </c>
      <c r="B15" s="913">
        <v>7882.4974280599999</v>
      </c>
      <c r="C15" s="913">
        <v>8859.4530807800002</v>
      </c>
      <c r="D15" s="913">
        <v>6142.53628303</v>
      </c>
      <c r="E15" s="913">
        <v>1797.6447595300001</v>
      </c>
      <c r="F15" s="913">
        <v>2750.3199641800002</v>
      </c>
      <c r="G15" s="362" t="s">
        <v>478</v>
      </c>
    </row>
    <row r="16" spans="1:7" s="356" customFormat="1" ht="28.7" customHeight="1">
      <c r="A16" s="362" t="s">
        <v>358</v>
      </c>
      <c r="B16" s="913">
        <v>207773.85639999999</v>
      </c>
      <c r="C16" s="913">
        <v>262901.88211900002</v>
      </c>
      <c r="D16" s="913">
        <v>321348.9347323</v>
      </c>
      <c r="E16" s="913">
        <v>32004.879000000001</v>
      </c>
      <c r="F16" s="913">
        <v>27983.866000000002</v>
      </c>
      <c r="G16" s="362" t="s">
        <v>888</v>
      </c>
    </row>
    <row r="17" spans="1:7" s="356" customFormat="1" ht="19.7" customHeight="1">
      <c r="A17" s="357" t="s">
        <v>106</v>
      </c>
      <c r="B17" s="912">
        <v>340221.24942814</v>
      </c>
      <c r="C17" s="912">
        <v>445141.74393857003</v>
      </c>
      <c r="D17" s="912">
        <v>559071.75610269001</v>
      </c>
      <c r="E17" s="912">
        <v>59490.633908049997</v>
      </c>
      <c r="F17" s="912">
        <v>57640.093588490003</v>
      </c>
      <c r="G17" s="358" t="s">
        <v>465</v>
      </c>
    </row>
    <row r="18" spans="1:7" s="356" customFormat="1" ht="28.7" customHeight="1">
      <c r="A18" s="460" t="s">
        <v>889</v>
      </c>
      <c r="B18" s="916">
        <v>16648.760013660001</v>
      </c>
      <c r="C18" s="915">
        <v>23456.15716581</v>
      </c>
      <c r="D18" s="915">
        <v>42350.089866230002</v>
      </c>
      <c r="E18" s="915">
        <v>4961.6580541100002</v>
      </c>
      <c r="F18" s="915">
        <v>3788.3372606100002</v>
      </c>
      <c r="G18" s="361" t="s">
        <v>132</v>
      </c>
    </row>
    <row r="19" spans="1:7" s="356" customFormat="1" ht="19.149999999999999" customHeight="1">
      <c r="A19" s="460" t="s">
        <v>87</v>
      </c>
      <c r="B19" s="916">
        <v>1120.92428339</v>
      </c>
      <c r="C19" s="915">
        <v>2958.5652962300001</v>
      </c>
      <c r="D19" s="915">
        <v>3981.6444688000001</v>
      </c>
      <c r="E19" s="915">
        <v>59.472368170000003</v>
      </c>
      <c r="F19" s="915">
        <v>67.927960470000002</v>
      </c>
      <c r="G19" s="361" t="s">
        <v>41</v>
      </c>
    </row>
    <row r="20" spans="1:7" s="356" customFormat="1" ht="59.1" customHeight="1">
      <c r="A20" s="460" t="s">
        <v>890</v>
      </c>
      <c r="B20" s="916">
        <v>9176.0736656499994</v>
      </c>
      <c r="C20" s="915">
        <v>15034.756957510001</v>
      </c>
      <c r="D20" s="915">
        <v>16128.32202231</v>
      </c>
      <c r="E20" s="915">
        <v>1381.5834758000001</v>
      </c>
      <c r="F20" s="915">
        <v>1549.1175417899999</v>
      </c>
      <c r="G20" s="361" t="s">
        <v>268</v>
      </c>
    </row>
    <row r="21" spans="1:7" s="356" customFormat="1" ht="19.149999999999999" customHeight="1">
      <c r="A21" s="460" t="s">
        <v>38</v>
      </c>
      <c r="B21" s="916">
        <v>146048.77694308999</v>
      </c>
      <c r="C21" s="915">
        <v>193496.84588412999</v>
      </c>
      <c r="D21" s="915">
        <v>214041.68496668001</v>
      </c>
      <c r="E21" s="915">
        <v>26061.910762579999</v>
      </c>
      <c r="F21" s="915">
        <v>31154.259193400001</v>
      </c>
      <c r="G21" s="361" t="s">
        <v>39</v>
      </c>
    </row>
    <row r="22" spans="1:7" s="356" customFormat="1" ht="19.149999999999999" customHeight="1">
      <c r="A22" s="460" t="s">
        <v>289</v>
      </c>
      <c r="B22" s="916">
        <v>5424.5970779400004</v>
      </c>
      <c r="C22" s="915">
        <v>16125.634140530001</v>
      </c>
      <c r="D22" s="915">
        <v>15150.619054250001</v>
      </c>
      <c r="E22" s="915">
        <v>786.17694346999997</v>
      </c>
      <c r="F22" s="915">
        <v>303.37151197999998</v>
      </c>
      <c r="G22" s="361" t="s">
        <v>290</v>
      </c>
    </row>
    <row r="23" spans="1:7" s="356" customFormat="1" ht="38.85" customHeight="1">
      <c r="A23" s="460" t="s">
        <v>891</v>
      </c>
      <c r="B23" s="916">
        <v>19164.593431270001</v>
      </c>
      <c r="C23" s="915">
        <v>24814.383967639998</v>
      </c>
      <c r="D23" s="915">
        <v>31524.10571675</v>
      </c>
      <c r="E23" s="915">
        <v>3431.4144625899999</v>
      </c>
      <c r="F23" s="915">
        <v>2525.1129116699999</v>
      </c>
      <c r="G23" s="361" t="s">
        <v>25</v>
      </c>
    </row>
    <row r="24" spans="1:7" s="356" customFormat="1" ht="38.85" customHeight="1">
      <c r="A24" s="460" t="s">
        <v>55</v>
      </c>
      <c r="B24" s="916">
        <v>34898.084570899999</v>
      </c>
      <c r="C24" s="915">
        <v>46077.50536019</v>
      </c>
      <c r="D24" s="915">
        <v>72479.625900090003</v>
      </c>
      <c r="E24" s="915">
        <v>3448.67584941</v>
      </c>
      <c r="F24" s="915">
        <v>1684.17544441</v>
      </c>
      <c r="G24" s="361" t="s">
        <v>438</v>
      </c>
    </row>
    <row r="25" spans="1:7" s="356" customFormat="1" ht="49.15" customHeight="1">
      <c r="A25" s="460" t="s">
        <v>385</v>
      </c>
      <c r="B25" s="916">
        <v>20176.807530170001</v>
      </c>
      <c r="C25" s="915">
        <v>24486.839481769999</v>
      </c>
      <c r="D25" s="915">
        <v>28783.00925951</v>
      </c>
      <c r="E25" s="915">
        <v>3770.6126053200001</v>
      </c>
      <c r="F25" s="915">
        <v>4218.0803388699997</v>
      </c>
      <c r="G25" s="361" t="s">
        <v>444</v>
      </c>
    </row>
    <row r="26" spans="1:7" s="356" customFormat="1" ht="38.85" customHeight="1">
      <c r="A26" s="460" t="s">
        <v>892</v>
      </c>
      <c r="B26" s="916">
        <v>406.36204702999999</v>
      </c>
      <c r="C26" s="915">
        <v>3881.0404000100002</v>
      </c>
      <c r="D26" s="915">
        <v>5724.59835441</v>
      </c>
      <c r="E26" s="915">
        <v>110.53005756</v>
      </c>
      <c r="F26" s="915">
        <v>878.14099999999996</v>
      </c>
      <c r="G26" s="361" t="s">
        <v>334</v>
      </c>
    </row>
    <row r="27" spans="1:7" s="356" customFormat="1" ht="89.1" customHeight="1">
      <c r="A27" s="460" t="s">
        <v>608</v>
      </c>
      <c r="B27" s="916">
        <v>25198.452276479999</v>
      </c>
      <c r="C27" s="915">
        <v>28162.504693539999</v>
      </c>
      <c r="D27" s="915">
        <v>44859.704710910002</v>
      </c>
      <c r="E27" s="915">
        <v>5071.1572380799998</v>
      </c>
      <c r="F27" s="915">
        <v>5423.6671599800002</v>
      </c>
      <c r="G27" s="361" t="s">
        <v>893</v>
      </c>
    </row>
    <row r="28" spans="1:7" s="356" customFormat="1" ht="59.1" customHeight="1">
      <c r="A28" s="460" t="s">
        <v>894</v>
      </c>
      <c r="B28" s="916">
        <v>1351.70309064</v>
      </c>
      <c r="C28" s="915">
        <v>1894.3290196600001</v>
      </c>
      <c r="D28" s="915">
        <v>8254.5979754100008</v>
      </c>
      <c r="E28" s="915">
        <v>184.54697676999999</v>
      </c>
      <c r="F28" s="915">
        <v>168.18346403000001</v>
      </c>
      <c r="G28" s="361" t="s">
        <v>895</v>
      </c>
    </row>
    <row r="29" spans="1:7" s="356" customFormat="1" ht="28.7" customHeight="1">
      <c r="A29" s="460" t="s">
        <v>216</v>
      </c>
      <c r="B29" s="916">
        <v>33631.922405270001</v>
      </c>
      <c r="C29" s="915">
        <v>41557.620570970001</v>
      </c>
      <c r="D29" s="915">
        <v>53384.791142100003</v>
      </c>
      <c r="E29" s="915">
        <v>6303.5900672999996</v>
      </c>
      <c r="F29" s="915">
        <v>4951.73940322</v>
      </c>
      <c r="G29" s="361" t="s">
        <v>896</v>
      </c>
    </row>
    <row r="30" spans="1:7" s="356" customFormat="1" ht="19.149999999999999" customHeight="1">
      <c r="A30" s="460" t="s">
        <v>541</v>
      </c>
      <c r="B30" s="916">
        <v>11717.017642270001</v>
      </c>
      <c r="C30" s="915">
        <v>12712.5032882</v>
      </c>
      <c r="D30" s="915">
        <v>18318.992721859999</v>
      </c>
      <c r="E30" s="915">
        <v>1648.4620749200001</v>
      </c>
      <c r="F30" s="915">
        <v>574.25026437999998</v>
      </c>
      <c r="G30" s="361" t="s">
        <v>897</v>
      </c>
    </row>
    <row r="31" spans="1:7" s="356" customFormat="1" ht="28.7" customHeight="1">
      <c r="A31" s="460" t="s">
        <v>898</v>
      </c>
      <c r="B31" s="916">
        <v>1836.5106263299999</v>
      </c>
      <c r="C31" s="915">
        <v>1789.28011238</v>
      </c>
      <c r="D31" s="915">
        <v>1763.54176138</v>
      </c>
      <c r="E31" s="915">
        <v>0.22378997</v>
      </c>
      <c r="F31" s="915">
        <v>100.28871309</v>
      </c>
      <c r="G31" s="361" t="s">
        <v>899</v>
      </c>
    </row>
    <row r="32" spans="1:7" s="356" customFormat="1" ht="19.149999999999999" customHeight="1">
      <c r="A32" s="460" t="s">
        <v>500</v>
      </c>
      <c r="B32" s="916">
        <v>13420.66382405</v>
      </c>
      <c r="C32" s="915">
        <v>8693.7775999999994</v>
      </c>
      <c r="D32" s="915">
        <v>2326.4281820000001</v>
      </c>
      <c r="E32" s="915">
        <v>2270.6191819999999</v>
      </c>
      <c r="F32" s="915">
        <v>253.44142059000001</v>
      </c>
      <c r="G32" s="361" t="s">
        <v>900</v>
      </c>
    </row>
    <row r="33" spans="1:7" s="356" customFormat="1" ht="39.4" customHeight="1">
      <c r="A33" s="357" t="s">
        <v>603</v>
      </c>
      <c r="B33" s="912">
        <v>1040.9653056100001</v>
      </c>
      <c r="C33" s="912">
        <v>13489.72919761</v>
      </c>
      <c r="D33" s="912">
        <v>8075.4856582499997</v>
      </c>
      <c r="E33" s="912">
        <v>-101.36694588</v>
      </c>
      <c r="F33" s="912">
        <v>-1067.3688592200001</v>
      </c>
      <c r="G33" s="358" t="s">
        <v>537</v>
      </c>
    </row>
    <row r="34" spans="1:7" s="356" customFormat="1" ht="19.149999999999999" customHeight="1">
      <c r="A34" s="362" t="s">
        <v>901</v>
      </c>
      <c r="B34" s="913">
        <v>6315.9939039999999</v>
      </c>
      <c r="C34" s="913">
        <v>16625.844082</v>
      </c>
      <c r="D34" s="913">
        <v>13886.675273999999</v>
      </c>
      <c r="E34" s="913">
        <v>264.85899999999998</v>
      </c>
      <c r="F34" s="913">
        <v>0</v>
      </c>
      <c r="G34" s="362" t="s">
        <v>902</v>
      </c>
    </row>
    <row r="35" spans="1:7" s="356" customFormat="1" ht="28.7" customHeight="1">
      <c r="A35" s="362" t="s">
        <v>903</v>
      </c>
      <c r="B35" s="913">
        <v>5275.0285983900003</v>
      </c>
      <c r="C35" s="913">
        <v>3136.11488439</v>
      </c>
      <c r="D35" s="913">
        <v>5811.1896157499996</v>
      </c>
      <c r="E35" s="913">
        <v>366.22594587999998</v>
      </c>
      <c r="F35" s="913">
        <v>1067.3688592200001</v>
      </c>
      <c r="G35" s="362" t="s">
        <v>904</v>
      </c>
    </row>
    <row r="36" spans="1:7" s="356" customFormat="1" ht="59.65" customHeight="1">
      <c r="A36" s="357" t="s">
        <v>2005</v>
      </c>
      <c r="B36" s="912"/>
      <c r="C36" s="912">
        <v>12.583</v>
      </c>
      <c r="D36" s="912">
        <v>2001.3979999999999</v>
      </c>
      <c r="E36" s="912">
        <v>0</v>
      </c>
      <c r="F36" s="912"/>
      <c r="G36" s="358" t="s">
        <v>602</v>
      </c>
    </row>
    <row r="37" spans="1:7" s="356" customFormat="1" ht="28.7" customHeight="1">
      <c r="A37" s="362" t="s">
        <v>907</v>
      </c>
      <c r="B37" s="913"/>
      <c r="C37" s="913">
        <v>12.583</v>
      </c>
      <c r="D37" s="913">
        <v>2001.3979999999999</v>
      </c>
      <c r="E37" s="913">
        <v>0</v>
      </c>
      <c r="F37" s="913"/>
      <c r="G37" s="362" t="s">
        <v>908</v>
      </c>
    </row>
    <row r="38" spans="1:7" s="356" customFormat="1" ht="39.4" customHeight="1">
      <c r="A38" s="357" t="s">
        <v>2006</v>
      </c>
      <c r="B38" s="912">
        <v>14658.841246280001</v>
      </c>
      <c r="C38" s="912">
        <v>-5596.7208674200001</v>
      </c>
      <c r="D38" s="912">
        <v>-37075.478681059998</v>
      </c>
      <c r="E38" s="912">
        <v>11969.232345439999</v>
      </c>
      <c r="F38" s="912">
        <v>15983.744973209999</v>
      </c>
      <c r="G38" s="358" t="s">
        <v>604</v>
      </c>
    </row>
    <row r="39" spans="1:7" s="356" customFormat="1" ht="2.1" customHeight="1">
      <c r="B39" s="830"/>
      <c r="C39" s="830"/>
      <c r="D39" s="830"/>
      <c r="E39" s="830"/>
      <c r="F39" s="830"/>
    </row>
    <row r="40" spans="1:7" s="356" customFormat="1" ht="68.849999999999994" customHeight="1">
      <c r="A40" s="357" t="s">
        <v>2095</v>
      </c>
      <c r="B40" s="912">
        <v>-14658.841246280001</v>
      </c>
      <c r="C40" s="912">
        <v>5596.7208674200001</v>
      </c>
      <c r="D40" s="912">
        <v>-37075.478681059998</v>
      </c>
      <c r="E40" s="912">
        <v>-11969.232345439999</v>
      </c>
      <c r="F40" s="912">
        <v>-15983.744973209999</v>
      </c>
      <c r="G40" s="358" t="s">
        <v>2096</v>
      </c>
    </row>
    <row r="41" spans="1:7" s="356" customFormat="1" ht="19.149999999999999" customHeight="1">
      <c r="A41" s="363" t="s">
        <v>463</v>
      </c>
      <c r="B41" s="917">
        <v>-80854.730636459994</v>
      </c>
      <c r="C41" s="917">
        <v>-126662.62983958</v>
      </c>
      <c r="D41" s="917">
        <v>232779.58429082</v>
      </c>
      <c r="E41" s="917">
        <v>-142704.35054528</v>
      </c>
      <c r="F41" s="917">
        <v>-15983.744973209999</v>
      </c>
      <c r="G41" s="364" t="s">
        <v>909</v>
      </c>
    </row>
    <row r="42" spans="1:7" s="356" customFormat="1" ht="19.149999999999999" customHeight="1">
      <c r="A42" s="360" t="s">
        <v>910</v>
      </c>
      <c r="B42" s="915">
        <v>-62360.324516560002</v>
      </c>
      <c r="C42" s="915">
        <v>-119750.588044</v>
      </c>
      <c r="D42" s="915">
        <v>242914.29396782001</v>
      </c>
      <c r="E42" s="915">
        <v>-142620.12894528001</v>
      </c>
      <c r="F42" s="915">
        <v>-15230.435373210001</v>
      </c>
      <c r="G42" s="365" t="s">
        <v>911</v>
      </c>
    </row>
    <row r="43" spans="1:7" s="356" customFormat="1" ht="19.7" customHeight="1">
      <c r="A43" s="360" t="s">
        <v>912</v>
      </c>
      <c r="B43" s="915">
        <v>18494.406119899999</v>
      </c>
      <c r="C43" s="915">
        <v>6912.0417955800003</v>
      </c>
      <c r="D43" s="915">
        <v>10134.709677000001</v>
      </c>
      <c r="E43" s="915">
        <v>84.221599999999995</v>
      </c>
      <c r="F43" s="915">
        <v>753.30960000000005</v>
      </c>
      <c r="G43" s="361" t="s">
        <v>913</v>
      </c>
    </row>
    <row r="44" spans="1:7" s="356" customFormat="1" ht="19.7" customHeight="1">
      <c r="A44" s="363" t="s">
        <v>223</v>
      </c>
      <c r="B44" s="919" t="s">
        <v>487</v>
      </c>
      <c r="C44" s="919" t="s">
        <v>487</v>
      </c>
      <c r="D44" s="919" t="s">
        <v>487</v>
      </c>
      <c r="E44" s="919" t="s">
        <v>487</v>
      </c>
      <c r="F44" s="919" t="s">
        <v>487</v>
      </c>
      <c r="G44" s="364" t="s">
        <v>914</v>
      </c>
    </row>
    <row r="45" spans="1:7" s="356" customFormat="1" ht="19.149999999999999" customHeight="1">
      <c r="A45" s="360" t="s">
        <v>910</v>
      </c>
      <c r="B45" s="918" t="s">
        <v>487</v>
      </c>
      <c r="C45" s="918" t="s">
        <v>487</v>
      </c>
      <c r="D45" s="918" t="s">
        <v>487</v>
      </c>
      <c r="E45" s="918" t="s">
        <v>487</v>
      </c>
      <c r="F45" s="918" t="s">
        <v>487</v>
      </c>
      <c r="G45" s="361" t="s">
        <v>911</v>
      </c>
    </row>
    <row r="46" spans="1:7" s="356" customFormat="1" ht="19.7" customHeight="1">
      <c r="A46" s="461" t="s">
        <v>912</v>
      </c>
      <c r="B46" s="920" t="s">
        <v>487</v>
      </c>
      <c r="C46" s="921" t="s">
        <v>487</v>
      </c>
      <c r="D46" s="921" t="s">
        <v>487</v>
      </c>
      <c r="E46" s="921" t="s">
        <v>487</v>
      </c>
      <c r="F46" s="921" t="s">
        <v>487</v>
      </c>
      <c r="G46" s="462" t="s">
        <v>913</v>
      </c>
    </row>
    <row r="47" spans="1:7" s="356" customFormat="1" ht="28.7" customHeight="1">
      <c r="B47" s="830"/>
      <c r="C47" s="830"/>
      <c r="D47" s="830"/>
      <c r="E47" s="830"/>
      <c r="F47" s="830"/>
    </row>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33" right="0.17" top="0.4" bottom="0.35" header="0.5" footer="0.35"/>
  <pageSetup paperSize="9" scale="74"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tabColor rgb="FF92D050"/>
  </sheetPr>
  <dimension ref="A1:G48"/>
  <sheetViews>
    <sheetView zoomScaleNormal="100" zoomScaleSheetLayoutView="85" workbookViewId="0">
      <pane xSplit="1" ySplit="8" topLeftCell="B40" activePane="bottomRight" state="frozen"/>
      <selection pane="topRight" activeCell="B1" sqref="B1"/>
      <selection pane="bottomLeft" activeCell="A9" sqref="A9"/>
      <selection pane="bottomRight"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1931</v>
      </c>
      <c r="B1" s="980"/>
      <c r="C1" s="980"/>
      <c r="D1" s="980"/>
      <c r="E1" s="983" t="s">
        <v>1932</v>
      </c>
      <c r="F1" s="983"/>
      <c r="G1" s="983"/>
    </row>
    <row r="2" spans="1:7" s="356" customFormat="1" ht="19.149999999999999" customHeight="1">
      <c r="A2" s="981" t="s">
        <v>920</v>
      </c>
      <c r="B2" s="981"/>
      <c r="C2" s="981"/>
      <c r="D2" s="981"/>
      <c r="E2" s="984" t="s">
        <v>879</v>
      </c>
      <c r="F2" s="984"/>
      <c r="G2" s="984"/>
    </row>
    <row r="3" spans="1:7" s="356" customFormat="1" ht="19.149999999999999" customHeight="1">
      <c r="A3" s="981" t="s">
        <v>880</v>
      </c>
      <c r="B3" s="981"/>
      <c r="C3" s="981"/>
      <c r="D3" s="981"/>
      <c r="E3" s="984" t="s">
        <v>1694</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601163.65536412003</v>
      </c>
      <c r="C8" s="912">
        <v>686571.14634446998</v>
      </c>
      <c r="D8" s="912">
        <v>782542.04620063002</v>
      </c>
      <c r="E8" s="912">
        <v>115877.96687097001</v>
      </c>
      <c r="F8" s="912">
        <v>107976.66784785999</v>
      </c>
      <c r="G8" s="358" t="s">
        <v>404</v>
      </c>
    </row>
    <row r="9" spans="1:7" s="356" customFormat="1" ht="38.85" customHeight="1">
      <c r="A9" s="359" t="s">
        <v>881</v>
      </c>
      <c r="B9" s="913">
        <v>276736.65613498999</v>
      </c>
      <c r="C9" s="913">
        <v>279296.66362350999</v>
      </c>
      <c r="D9" s="913">
        <v>347457.47907787003</v>
      </c>
      <c r="E9" s="913">
        <v>60383.105903160002</v>
      </c>
      <c r="F9" s="913">
        <v>61548.925038679998</v>
      </c>
      <c r="G9" s="359" t="s">
        <v>882</v>
      </c>
    </row>
    <row r="10" spans="1:7" s="356" customFormat="1" ht="28.7" customHeight="1">
      <c r="A10" s="360" t="s">
        <v>1139</v>
      </c>
      <c r="B10" s="914">
        <v>41790.778439829999</v>
      </c>
      <c r="C10" s="915">
        <v>50643.141222539998</v>
      </c>
      <c r="D10" s="915">
        <v>65372.599045640003</v>
      </c>
      <c r="E10" s="915">
        <v>9560.2522426399992</v>
      </c>
      <c r="F10" s="915">
        <v>10528.025582</v>
      </c>
      <c r="G10" s="361" t="s">
        <v>599</v>
      </c>
    </row>
    <row r="11" spans="1:7" s="356" customFormat="1" ht="28.7" customHeight="1">
      <c r="A11" s="360" t="s">
        <v>883</v>
      </c>
      <c r="B11" s="914">
        <v>97720.214560769993</v>
      </c>
      <c r="C11" s="915">
        <v>100657.78399441999</v>
      </c>
      <c r="D11" s="915">
        <v>130633.82556528</v>
      </c>
      <c r="E11" s="915">
        <v>24514.08882511</v>
      </c>
      <c r="F11" s="915">
        <v>24094.260036290001</v>
      </c>
      <c r="G11" s="361" t="s">
        <v>600</v>
      </c>
    </row>
    <row r="12" spans="1:7" s="356" customFormat="1" ht="19.149999999999999" customHeight="1">
      <c r="A12" s="360" t="s">
        <v>884</v>
      </c>
      <c r="B12" s="914">
        <v>69413.028115499998</v>
      </c>
      <c r="C12" s="915">
        <v>70479.114853289997</v>
      </c>
      <c r="D12" s="915">
        <v>85429.921290479993</v>
      </c>
      <c r="E12" s="915">
        <v>17073.787389320001</v>
      </c>
      <c r="F12" s="915">
        <v>16057.141525999999</v>
      </c>
      <c r="G12" s="361" t="s">
        <v>569</v>
      </c>
    </row>
    <row r="13" spans="1:7" s="356" customFormat="1" ht="19.149999999999999" customHeight="1">
      <c r="A13" s="360" t="s">
        <v>885</v>
      </c>
      <c r="B13" s="914">
        <v>8175.2934697600003</v>
      </c>
      <c r="C13" s="915">
        <v>8092.5258076299997</v>
      </c>
      <c r="D13" s="915">
        <v>7686.1147393499996</v>
      </c>
      <c r="E13" s="915">
        <v>1120.99061848</v>
      </c>
      <c r="F13" s="915">
        <v>1110.91054422</v>
      </c>
      <c r="G13" s="361" t="s">
        <v>558</v>
      </c>
    </row>
    <row r="14" spans="1:7" s="356" customFormat="1" ht="28.7" customHeight="1">
      <c r="A14" s="362" t="s">
        <v>886</v>
      </c>
      <c r="B14" s="913">
        <v>8253.72036209</v>
      </c>
      <c r="C14" s="913">
        <v>11211.45219908</v>
      </c>
      <c r="D14" s="913">
        <v>27590.04687043</v>
      </c>
      <c r="E14" s="913">
        <v>1455.1506878</v>
      </c>
      <c r="F14" s="913">
        <v>1651.4737862899999</v>
      </c>
      <c r="G14" s="362" t="s">
        <v>11</v>
      </c>
    </row>
    <row r="15" spans="1:7" s="356" customFormat="1" ht="38.85" customHeight="1">
      <c r="A15" s="362" t="s">
        <v>887</v>
      </c>
      <c r="B15" s="913">
        <v>8386.6655670399996</v>
      </c>
      <c r="C15" s="913">
        <v>3103.0046539499999</v>
      </c>
      <c r="D15" s="913">
        <v>4608.7488523299999</v>
      </c>
      <c r="E15" s="913">
        <v>479.95928000999999</v>
      </c>
      <c r="F15" s="913">
        <v>940.70702288999996</v>
      </c>
      <c r="G15" s="362" t="s">
        <v>478</v>
      </c>
    </row>
    <row r="16" spans="1:7" s="356" customFormat="1" ht="28.7" customHeight="1">
      <c r="A16" s="362" t="s">
        <v>358</v>
      </c>
      <c r="B16" s="913">
        <v>307786.61330000003</v>
      </c>
      <c r="C16" s="913">
        <v>392960.02586792997</v>
      </c>
      <c r="D16" s="913">
        <v>402885.77140000003</v>
      </c>
      <c r="E16" s="913">
        <v>53559.750999999997</v>
      </c>
      <c r="F16" s="913">
        <v>43835.561999999998</v>
      </c>
      <c r="G16" s="362" t="s">
        <v>888</v>
      </c>
    </row>
    <row r="17" spans="1:7" s="356" customFormat="1" ht="19.7" customHeight="1">
      <c r="A17" s="357" t="s">
        <v>106</v>
      </c>
      <c r="B17" s="912">
        <v>541666.71250703</v>
      </c>
      <c r="C17" s="912">
        <v>673296.68859925994</v>
      </c>
      <c r="D17" s="912">
        <v>795649.23895634001</v>
      </c>
      <c r="E17" s="912">
        <v>66546.203108169997</v>
      </c>
      <c r="F17" s="912">
        <v>75099.507935200003</v>
      </c>
      <c r="G17" s="358" t="s">
        <v>465</v>
      </c>
    </row>
    <row r="18" spans="1:7" s="356" customFormat="1" ht="28.7" customHeight="1">
      <c r="A18" s="460" t="s">
        <v>889</v>
      </c>
      <c r="B18" s="916">
        <v>20749.234572050002</v>
      </c>
      <c r="C18" s="915">
        <v>28618.702590659999</v>
      </c>
      <c r="D18" s="915">
        <v>34271.161872010001</v>
      </c>
      <c r="E18" s="915">
        <v>3863.2145342399999</v>
      </c>
      <c r="F18" s="915">
        <v>5596.38050217</v>
      </c>
      <c r="G18" s="361" t="s">
        <v>132</v>
      </c>
    </row>
    <row r="19" spans="1:7" s="356" customFormat="1" ht="19.149999999999999" customHeight="1">
      <c r="A19" s="460" t="s">
        <v>87</v>
      </c>
      <c r="B19" s="916">
        <v>2672.9402781200001</v>
      </c>
      <c r="C19" s="915">
        <v>2604.8185903799999</v>
      </c>
      <c r="D19" s="915">
        <v>3295.2284663</v>
      </c>
      <c r="E19" s="915">
        <v>93.543090980000002</v>
      </c>
      <c r="F19" s="915">
        <v>109.40435342000001</v>
      </c>
      <c r="G19" s="361" t="s">
        <v>41</v>
      </c>
    </row>
    <row r="20" spans="1:7" s="356" customFormat="1" ht="59.1" customHeight="1">
      <c r="A20" s="460" t="s">
        <v>890</v>
      </c>
      <c r="B20" s="916">
        <v>21120.610310740001</v>
      </c>
      <c r="C20" s="915">
        <v>24020.079584800002</v>
      </c>
      <c r="D20" s="915">
        <v>25951.122111749999</v>
      </c>
      <c r="E20" s="915">
        <v>3094.7205613199999</v>
      </c>
      <c r="F20" s="915">
        <v>3517.45291129</v>
      </c>
      <c r="G20" s="361" t="s">
        <v>268</v>
      </c>
    </row>
    <row r="21" spans="1:7" s="356" customFormat="1" ht="19.149999999999999" customHeight="1">
      <c r="A21" s="460" t="s">
        <v>38</v>
      </c>
      <c r="B21" s="916">
        <v>193781.83066837001</v>
      </c>
      <c r="C21" s="915">
        <v>249193.89823115</v>
      </c>
      <c r="D21" s="915">
        <v>283785.40207555</v>
      </c>
      <c r="E21" s="915">
        <v>21137.74275953</v>
      </c>
      <c r="F21" s="915">
        <v>24446.53809654</v>
      </c>
      <c r="G21" s="361" t="s">
        <v>39</v>
      </c>
    </row>
    <row r="22" spans="1:7" s="356" customFormat="1" ht="19.149999999999999" customHeight="1">
      <c r="A22" s="460" t="s">
        <v>289</v>
      </c>
      <c r="B22" s="916">
        <v>19021.791815559998</v>
      </c>
      <c r="C22" s="915">
        <v>21247.252181569998</v>
      </c>
      <c r="D22" s="915">
        <v>22937.21494098</v>
      </c>
      <c r="E22" s="915">
        <v>2206.3620910700001</v>
      </c>
      <c r="F22" s="915">
        <v>2519.40445069</v>
      </c>
      <c r="G22" s="361" t="s">
        <v>290</v>
      </c>
    </row>
    <row r="23" spans="1:7" s="356" customFormat="1" ht="38.85" customHeight="1">
      <c r="A23" s="460" t="s">
        <v>891</v>
      </c>
      <c r="B23" s="916">
        <v>28060.00487004</v>
      </c>
      <c r="C23" s="915">
        <v>36613.31430862</v>
      </c>
      <c r="D23" s="915">
        <v>45895.859870640001</v>
      </c>
      <c r="E23" s="915">
        <v>4144.60932194</v>
      </c>
      <c r="F23" s="915">
        <v>4731.2276378099996</v>
      </c>
      <c r="G23" s="361" t="s">
        <v>25</v>
      </c>
    </row>
    <row r="24" spans="1:7" s="356" customFormat="1" ht="38.85" customHeight="1">
      <c r="A24" s="460" t="s">
        <v>55</v>
      </c>
      <c r="B24" s="916">
        <v>57508.286491389998</v>
      </c>
      <c r="C24" s="915">
        <v>100549.55439907</v>
      </c>
      <c r="D24" s="915">
        <v>136779.82797067999</v>
      </c>
      <c r="E24" s="915">
        <v>6289.2309664900004</v>
      </c>
      <c r="F24" s="915">
        <v>9290.9522436900006</v>
      </c>
      <c r="G24" s="361" t="s">
        <v>438</v>
      </c>
    </row>
    <row r="25" spans="1:7" s="356" customFormat="1" ht="49.15" customHeight="1">
      <c r="A25" s="460" t="s">
        <v>385</v>
      </c>
      <c r="B25" s="916">
        <v>36703.966867000003</v>
      </c>
      <c r="C25" s="915">
        <v>48493.916112400002</v>
      </c>
      <c r="D25" s="915">
        <v>56361.162150080003</v>
      </c>
      <c r="E25" s="915">
        <v>6264.1885695800001</v>
      </c>
      <c r="F25" s="915">
        <v>7863.0417015499997</v>
      </c>
      <c r="G25" s="361" t="s">
        <v>444</v>
      </c>
    </row>
    <row r="26" spans="1:7" s="356" customFormat="1" ht="38.85" customHeight="1">
      <c r="A26" s="460" t="s">
        <v>892</v>
      </c>
      <c r="B26" s="916">
        <v>7026.7072902399996</v>
      </c>
      <c r="C26" s="915">
        <v>11692.76673032</v>
      </c>
      <c r="D26" s="915">
        <v>14879.07086777</v>
      </c>
      <c r="E26" s="915">
        <v>1481.7276025900001</v>
      </c>
      <c r="F26" s="915">
        <v>1471.28613341</v>
      </c>
      <c r="G26" s="361" t="s">
        <v>334</v>
      </c>
    </row>
    <row r="27" spans="1:7" s="356" customFormat="1" ht="89.1" customHeight="1">
      <c r="A27" s="460" t="s">
        <v>608</v>
      </c>
      <c r="B27" s="916">
        <v>35364.329760449997</v>
      </c>
      <c r="C27" s="915">
        <v>34851.561508059996</v>
      </c>
      <c r="D27" s="915">
        <v>36319.910783760002</v>
      </c>
      <c r="E27" s="915">
        <v>2628.5948405600002</v>
      </c>
      <c r="F27" s="915">
        <v>4737.3173331899998</v>
      </c>
      <c r="G27" s="361" t="s">
        <v>893</v>
      </c>
    </row>
    <row r="28" spans="1:7" s="356" customFormat="1" ht="59.1" customHeight="1">
      <c r="A28" s="460" t="s">
        <v>894</v>
      </c>
      <c r="B28" s="916">
        <v>1833.4473418600001</v>
      </c>
      <c r="C28" s="915">
        <v>2333.2123792000002</v>
      </c>
      <c r="D28" s="915">
        <v>5501.2255573800003</v>
      </c>
      <c r="E28" s="915">
        <v>264.91869895000002</v>
      </c>
      <c r="F28" s="915">
        <v>452.16333999</v>
      </c>
      <c r="G28" s="361" t="s">
        <v>895</v>
      </c>
    </row>
    <row r="29" spans="1:7" s="356" customFormat="1" ht="28.7" customHeight="1">
      <c r="A29" s="460" t="s">
        <v>216</v>
      </c>
      <c r="B29" s="916">
        <v>50049.074672870003</v>
      </c>
      <c r="C29" s="915">
        <v>72766.108393600007</v>
      </c>
      <c r="D29" s="915">
        <v>88564.702358850001</v>
      </c>
      <c r="E29" s="915">
        <v>5815.3689809699999</v>
      </c>
      <c r="F29" s="915">
        <v>7125.3305698300001</v>
      </c>
      <c r="G29" s="361" t="s">
        <v>896</v>
      </c>
    </row>
    <row r="30" spans="1:7" s="356" customFormat="1" ht="19.149999999999999" customHeight="1">
      <c r="A30" s="460" t="s">
        <v>541</v>
      </c>
      <c r="B30" s="916">
        <v>31775.751492309999</v>
      </c>
      <c r="C30" s="915">
        <v>32635.39132762</v>
      </c>
      <c r="D30" s="915">
        <v>36533.590808230001</v>
      </c>
      <c r="E30" s="915">
        <v>8623.6064395600006</v>
      </c>
      <c r="F30" s="915">
        <v>2658.74380363</v>
      </c>
      <c r="G30" s="361" t="s">
        <v>897</v>
      </c>
    </row>
    <row r="31" spans="1:7" s="356" customFormat="1" ht="28.7" customHeight="1">
      <c r="A31" s="460" t="s">
        <v>898</v>
      </c>
      <c r="B31" s="916">
        <v>2565.3916342299999</v>
      </c>
      <c r="C31" s="915">
        <v>2496.9488817599999</v>
      </c>
      <c r="D31" s="915">
        <v>2544.0805430400001</v>
      </c>
      <c r="E31" s="915">
        <v>2.6597389999999999E-2</v>
      </c>
      <c r="F31" s="915">
        <v>0.15849455000000001</v>
      </c>
      <c r="G31" s="361" t="s">
        <v>899</v>
      </c>
    </row>
    <row r="32" spans="1:7" s="356" customFormat="1" ht="19.149999999999999" customHeight="1">
      <c r="A32" s="460" t="s">
        <v>500</v>
      </c>
      <c r="B32" s="916">
        <v>33433.3444418</v>
      </c>
      <c r="C32" s="915">
        <v>5179.1633800500003</v>
      </c>
      <c r="D32" s="915">
        <v>2029.6785793199999</v>
      </c>
      <c r="E32" s="915">
        <v>638.34805300000005</v>
      </c>
      <c r="F32" s="915">
        <v>580.10636344</v>
      </c>
      <c r="G32" s="361" t="s">
        <v>900</v>
      </c>
    </row>
    <row r="33" spans="1:7" s="356" customFormat="1" ht="39.4" customHeight="1">
      <c r="A33" s="357" t="s">
        <v>603</v>
      </c>
      <c r="B33" s="912">
        <v>8110.1569228300004</v>
      </c>
      <c r="C33" s="912">
        <v>6409.4530100299999</v>
      </c>
      <c r="D33" s="912">
        <v>7544.8088446000002</v>
      </c>
      <c r="E33" s="912">
        <v>160.04291258999999</v>
      </c>
      <c r="F33" s="912">
        <v>-154.35032656999999</v>
      </c>
      <c r="G33" s="358" t="s">
        <v>537</v>
      </c>
    </row>
    <row r="34" spans="1:7" s="356" customFormat="1" ht="19.149999999999999" customHeight="1">
      <c r="A34" s="362" t="s">
        <v>901</v>
      </c>
      <c r="B34" s="913">
        <v>10654.635760630001</v>
      </c>
      <c r="C34" s="913">
        <v>9337.8289999999997</v>
      </c>
      <c r="D34" s="913">
        <v>14796.171</v>
      </c>
      <c r="E34" s="913">
        <v>300</v>
      </c>
      <c r="F34" s="913">
        <v>0</v>
      </c>
      <c r="G34" s="362" t="s">
        <v>902</v>
      </c>
    </row>
    <row r="35" spans="1:7" s="356" customFormat="1" ht="28.7" customHeight="1">
      <c r="A35" s="362" t="s">
        <v>903</v>
      </c>
      <c r="B35" s="913">
        <v>2544.4788377999998</v>
      </c>
      <c r="C35" s="913">
        <v>2928.3759899699999</v>
      </c>
      <c r="D35" s="913">
        <v>7251.3621554000001</v>
      </c>
      <c r="E35" s="913">
        <v>139.95708741000001</v>
      </c>
      <c r="F35" s="913">
        <v>154.35032656999999</v>
      </c>
      <c r="G35" s="362" t="s">
        <v>904</v>
      </c>
    </row>
    <row r="36" spans="1:7" s="356" customFormat="1" ht="59.65" customHeight="1">
      <c r="A36" s="357" t="s">
        <v>2005</v>
      </c>
      <c r="B36" s="912">
        <v>12171.194196439999</v>
      </c>
      <c r="C36" s="912">
        <v>6536.4509425599999</v>
      </c>
      <c r="D36" s="912">
        <v>1299.2875670000001</v>
      </c>
      <c r="E36" s="912">
        <v>-5.5E-2</v>
      </c>
      <c r="F36" s="912">
        <v>-2.0346609999999998</v>
      </c>
      <c r="G36" s="358" t="s">
        <v>602</v>
      </c>
    </row>
    <row r="37" spans="1:7" s="356" customFormat="1" ht="28.7" customHeight="1">
      <c r="A37" s="362" t="s">
        <v>907</v>
      </c>
      <c r="B37" s="913">
        <v>12171.80966544</v>
      </c>
      <c r="C37" s="913">
        <v>6551.8835055600002</v>
      </c>
      <c r="D37" s="913">
        <v>1358.875</v>
      </c>
      <c r="E37" s="913">
        <v>0</v>
      </c>
      <c r="F37" s="913">
        <v>0</v>
      </c>
      <c r="G37" s="362" t="s">
        <v>908</v>
      </c>
    </row>
    <row r="38" spans="1:7" s="356" customFormat="1" ht="38.85" customHeight="1">
      <c r="A38" s="362" t="s">
        <v>905</v>
      </c>
      <c r="B38" s="913">
        <v>0.61546900000000004</v>
      </c>
      <c r="C38" s="913">
        <v>15.432563</v>
      </c>
      <c r="D38" s="913">
        <v>59.587432999999997</v>
      </c>
      <c r="E38" s="913">
        <v>5.5E-2</v>
      </c>
      <c r="F38" s="913">
        <v>2.0346609999999998</v>
      </c>
      <c r="G38" s="362" t="s">
        <v>906</v>
      </c>
    </row>
    <row r="39" spans="1:7" s="356" customFormat="1" ht="39.4" customHeight="1">
      <c r="A39" s="357" t="s">
        <v>2006</v>
      </c>
      <c r="B39" s="912">
        <v>39215.591737820003</v>
      </c>
      <c r="C39" s="912">
        <v>328.55379262000002</v>
      </c>
      <c r="D39" s="912">
        <v>-21951.289167309998</v>
      </c>
      <c r="E39" s="912">
        <v>49171.775850209997</v>
      </c>
      <c r="F39" s="912">
        <v>33033.544900230001</v>
      </c>
      <c r="G39" s="358" t="s">
        <v>604</v>
      </c>
    </row>
    <row r="40" spans="1:7" s="356" customFormat="1" ht="2.1" customHeight="1">
      <c r="B40" s="830"/>
      <c r="C40" s="830"/>
      <c r="D40" s="830"/>
      <c r="E40" s="830"/>
      <c r="F40" s="830"/>
    </row>
    <row r="41" spans="1:7" s="356" customFormat="1" ht="68.849999999999994" customHeight="1">
      <c r="A41" s="357" t="s">
        <v>2095</v>
      </c>
      <c r="B41" s="912">
        <v>-39215.591737820003</v>
      </c>
      <c r="C41" s="912">
        <v>-328.55379262000002</v>
      </c>
      <c r="D41" s="912">
        <v>-21951.289167309998</v>
      </c>
      <c r="E41" s="912">
        <v>-49171.775850209997</v>
      </c>
      <c r="F41" s="912">
        <v>-33033.544900230001</v>
      </c>
      <c r="G41" s="358" t="s">
        <v>2096</v>
      </c>
    </row>
    <row r="42" spans="1:7" s="356" customFormat="1" ht="19.149999999999999" customHeight="1">
      <c r="A42" s="363" t="s">
        <v>463</v>
      </c>
      <c r="B42" s="917">
        <v>-434132.21488007001</v>
      </c>
      <c r="C42" s="917">
        <v>-68685.243119699997</v>
      </c>
      <c r="D42" s="917">
        <v>35067.053571359997</v>
      </c>
      <c r="E42" s="917">
        <v>-562946.31020251999</v>
      </c>
      <c r="F42" s="917">
        <v>-33033.544900230001</v>
      </c>
      <c r="G42" s="364" t="s">
        <v>909</v>
      </c>
    </row>
    <row r="43" spans="1:7" s="356" customFormat="1" ht="19.149999999999999" customHeight="1">
      <c r="A43" s="360" t="s">
        <v>910</v>
      </c>
      <c r="B43" s="915">
        <v>-423413.49333700002</v>
      </c>
      <c r="C43" s="915">
        <v>-63641.708811359997</v>
      </c>
      <c r="D43" s="915">
        <v>43180.260622599999</v>
      </c>
      <c r="E43" s="915">
        <v>-560481.31020251999</v>
      </c>
      <c r="F43" s="915">
        <v>-33033.544900230001</v>
      </c>
      <c r="G43" s="365" t="s">
        <v>911</v>
      </c>
    </row>
    <row r="44" spans="1:7" s="356" customFormat="1" ht="19.7" customHeight="1">
      <c r="A44" s="360" t="s">
        <v>912</v>
      </c>
      <c r="B44" s="915">
        <v>10718.72154307</v>
      </c>
      <c r="C44" s="915">
        <v>5043.5343083400003</v>
      </c>
      <c r="D44" s="915">
        <v>8113.2070512399996</v>
      </c>
      <c r="E44" s="915">
        <v>2465</v>
      </c>
      <c r="F44" s="918" t="s">
        <v>487</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24" right="0.17" top="0.42" bottom="0.39" header="0.41" footer="0.38"/>
  <pageSetup paperSize="9" scale="74"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2">
    <tabColor rgb="FF92D050"/>
  </sheetPr>
  <dimension ref="A1:G48"/>
  <sheetViews>
    <sheetView zoomScaleNormal="100" zoomScaleSheetLayoutView="80" workbookViewId="0">
      <selection activeCell="B8" sqref="B8:F47"/>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1933</v>
      </c>
      <c r="B1" s="980"/>
      <c r="C1" s="980"/>
      <c r="D1" s="980"/>
      <c r="E1" s="983" t="s">
        <v>1934</v>
      </c>
      <c r="F1" s="983"/>
      <c r="G1" s="983"/>
    </row>
    <row r="2" spans="1:7" s="356" customFormat="1" ht="19.149999999999999" customHeight="1">
      <c r="A2" s="981" t="s">
        <v>921</v>
      </c>
      <c r="B2" s="981"/>
      <c r="C2" s="981"/>
      <c r="D2" s="981"/>
      <c r="E2" s="984" t="s">
        <v>879</v>
      </c>
      <c r="F2" s="984"/>
      <c r="G2" s="984"/>
    </row>
    <row r="3" spans="1:7" s="356" customFormat="1" ht="19.149999999999999" customHeight="1">
      <c r="A3" s="981" t="s">
        <v>880</v>
      </c>
      <c r="B3" s="981"/>
      <c r="C3" s="981"/>
      <c r="D3" s="981"/>
      <c r="E3" s="984" t="s">
        <v>1696</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417735.96572042</v>
      </c>
      <c r="C8" s="912">
        <v>597172.59696</v>
      </c>
      <c r="D8" s="912">
        <v>688375.09771878005</v>
      </c>
      <c r="E8" s="912">
        <v>90537.35192062</v>
      </c>
      <c r="F8" s="912">
        <v>102587.67751982</v>
      </c>
      <c r="G8" s="358" t="s">
        <v>404</v>
      </c>
    </row>
    <row r="9" spans="1:7" s="356" customFormat="1" ht="38.85" customHeight="1">
      <c r="A9" s="359" t="s">
        <v>881</v>
      </c>
      <c r="B9" s="913">
        <v>68176.779029540005</v>
      </c>
      <c r="C9" s="913">
        <v>89965.952636920003</v>
      </c>
      <c r="D9" s="913">
        <v>113891.83024856</v>
      </c>
      <c r="E9" s="913">
        <v>19266.390794620002</v>
      </c>
      <c r="F9" s="913">
        <v>23711.68146186</v>
      </c>
      <c r="G9" s="359" t="s">
        <v>882</v>
      </c>
    </row>
    <row r="10" spans="1:7" s="356" customFormat="1" ht="28.7" customHeight="1">
      <c r="A10" s="360" t="s">
        <v>1139</v>
      </c>
      <c r="B10" s="914">
        <v>7293.8047416999998</v>
      </c>
      <c r="C10" s="915">
        <v>8720.5043868100001</v>
      </c>
      <c r="D10" s="915">
        <v>16592.943386520001</v>
      </c>
      <c r="E10" s="915">
        <v>1603.8782672499999</v>
      </c>
      <c r="F10" s="915">
        <v>3133.1407273899999</v>
      </c>
      <c r="G10" s="361" t="s">
        <v>599</v>
      </c>
    </row>
    <row r="11" spans="1:7" s="356" customFormat="1" ht="28.7" customHeight="1">
      <c r="A11" s="360" t="s">
        <v>883</v>
      </c>
      <c r="B11" s="914">
        <v>26007.382976500001</v>
      </c>
      <c r="C11" s="915">
        <v>34223.426086539999</v>
      </c>
      <c r="D11" s="915">
        <v>44987.131311459998</v>
      </c>
      <c r="E11" s="915">
        <v>8082.4845328199999</v>
      </c>
      <c r="F11" s="915">
        <v>9600.4927455500001</v>
      </c>
      <c r="G11" s="361" t="s">
        <v>600</v>
      </c>
    </row>
    <row r="12" spans="1:7" s="356" customFormat="1" ht="19.149999999999999" customHeight="1">
      <c r="A12" s="360" t="s">
        <v>884</v>
      </c>
      <c r="B12" s="914">
        <v>19323.76515105</v>
      </c>
      <c r="C12" s="915">
        <v>25039.270127700001</v>
      </c>
      <c r="D12" s="915">
        <v>30129.397178340001</v>
      </c>
      <c r="E12" s="915">
        <v>5666.6426989299998</v>
      </c>
      <c r="F12" s="915">
        <v>6412.4189361500003</v>
      </c>
      <c r="G12" s="361" t="s">
        <v>569</v>
      </c>
    </row>
    <row r="13" spans="1:7" s="356" customFormat="1" ht="19.149999999999999" customHeight="1">
      <c r="A13" s="360" t="s">
        <v>885</v>
      </c>
      <c r="B13" s="914">
        <v>127.02314383</v>
      </c>
      <c r="C13" s="915">
        <v>139.68694034999999</v>
      </c>
      <c r="D13" s="915">
        <v>116.04345271</v>
      </c>
      <c r="E13" s="915">
        <v>16.428324669999999</v>
      </c>
      <c r="F13" s="915">
        <v>18.321216769999999</v>
      </c>
      <c r="G13" s="361" t="s">
        <v>558</v>
      </c>
    </row>
    <row r="14" spans="1:7" s="356" customFormat="1" ht="28.7" customHeight="1">
      <c r="A14" s="362" t="s">
        <v>886</v>
      </c>
      <c r="B14" s="913">
        <v>5589.3801198299998</v>
      </c>
      <c r="C14" s="913">
        <v>10570.97867072</v>
      </c>
      <c r="D14" s="913">
        <v>33610.595347199996</v>
      </c>
      <c r="E14" s="913">
        <v>1234.3695331599999</v>
      </c>
      <c r="F14" s="913">
        <v>4437.3543377699998</v>
      </c>
      <c r="G14" s="362" t="s">
        <v>11</v>
      </c>
    </row>
    <row r="15" spans="1:7" s="356" customFormat="1" ht="38.85" customHeight="1">
      <c r="A15" s="362" t="s">
        <v>887</v>
      </c>
      <c r="B15" s="913">
        <v>5075.3511790499997</v>
      </c>
      <c r="C15" s="913">
        <v>9002.8049723599997</v>
      </c>
      <c r="D15" s="913">
        <v>10672.77317002</v>
      </c>
      <c r="E15" s="913">
        <v>1787.4145928400001</v>
      </c>
      <c r="F15" s="913">
        <v>2025.0757201900001</v>
      </c>
      <c r="G15" s="362" t="s">
        <v>478</v>
      </c>
    </row>
    <row r="16" spans="1:7" s="356" customFormat="1" ht="28.7" customHeight="1">
      <c r="A16" s="362" t="s">
        <v>358</v>
      </c>
      <c r="B16" s="913">
        <v>338894.45539199997</v>
      </c>
      <c r="C16" s="913">
        <v>487632.86067999998</v>
      </c>
      <c r="D16" s="913">
        <v>530199.89895299997</v>
      </c>
      <c r="E16" s="913">
        <v>68249.176999999996</v>
      </c>
      <c r="F16" s="913">
        <v>72413.566000000006</v>
      </c>
      <c r="G16" s="362" t="s">
        <v>888</v>
      </c>
    </row>
    <row r="17" spans="1:7" s="356" customFormat="1" ht="19.7" customHeight="1">
      <c r="A17" s="357" t="s">
        <v>106</v>
      </c>
      <c r="B17" s="912">
        <v>415462.87817013002</v>
      </c>
      <c r="C17" s="912">
        <v>569744.4949089</v>
      </c>
      <c r="D17" s="912">
        <v>707644.21166378004</v>
      </c>
      <c r="E17" s="912">
        <v>70278.45827309</v>
      </c>
      <c r="F17" s="912">
        <v>82120.151973119995</v>
      </c>
      <c r="G17" s="358" t="s">
        <v>465</v>
      </c>
    </row>
    <row r="18" spans="1:7" s="356" customFormat="1" ht="28.7" customHeight="1">
      <c r="A18" s="460" t="s">
        <v>889</v>
      </c>
      <c r="B18" s="916">
        <v>19825.774886809999</v>
      </c>
      <c r="C18" s="915">
        <v>21548.543295240001</v>
      </c>
      <c r="D18" s="915">
        <v>25338.79565226</v>
      </c>
      <c r="E18" s="915">
        <v>3575.93329872</v>
      </c>
      <c r="F18" s="915">
        <v>4480.2435116500001</v>
      </c>
      <c r="G18" s="361" t="s">
        <v>132</v>
      </c>
    </row>
    <row r="19" spans="1:7" s="356" customFormat="1" ht="19.149999999999999" customHeight="1">
      <c r="A19" s="460" t="s">
        <v>87</v>
      </c>
      <c r="B19" s="916">
        <v>1595.6791869000001</v>
      </c>
      <c r="C19" s="915">
        <v>1831.10918683</v>
      </c>
      <c r="D19" s="915">
        <v>2739.7235185099998</v>
      </c>
      <c r="E19" s="915">
        <v>60.66256396</v>
      </c>
      <c r="F19" s="915">
        <v>73.964215929999995</v>
      </c>
      <c r="G19" s="361" t="s">
        <v>41</v>
      </c>
    </row>
    <row r="20" spans="1:7" s="356" customFormat="1" ht="59.1" customHeight="1">
      <c r="A20" s="460" t="s">
        <v>890</v>
      </c>
      <c r="B20" s="916">
        <v>10517.833071450001</v>
      </c>
      <c r="C20" s="915">
        <v>13249.460847820001</v>
      </c>
      <c r="D20" s="915">
        <v>14963.116410889999</v>
      </c>
      <c r="E20" s="915">
        <v>1396.49064838</v>
      </c>
      <c r="F20" s="915">
        <v>1697.9625686100001</v>
      </c>
      <c r="G20" s="361" t="s">
        <v>268</v>
      </c>
    </row>
    <row r="21" spans="1:7" s="356" customFormat="1" ht="19.149999999999999" customHeight="1">
      <c r="A21" s="460" t="s">
        <v>38</v>
      </c>
      <c r="B21" s="916">
        <v>216873.15827951001</v>
      </c>
      <c r="C21" s="915">
        <v>273065.83292032999</v>
      </c>
      <c r="D21" s="915">
        <v>306256.85478281998</v>
      </c>
      <c r="E21" s="915">
        <v>39719.028719790003</v>
      </c>
      <c r="F21" s="915">
        <v>47127.467620290001</v>
      </c>
      <c r="G21" s="361" t="s">
        <v>39</v>
      </c>
    </row>
    <row r="22" spans="1:7" s="356" customFormat="1" ht="19.149999999999999" customHeight="1">
      <c r="A22" s="460" t="s">
        <v>289</v>
      </c>
      <c r="B22" s="916">
        <v>7871.3426251399997</v>
      </c>
      <c r="C22" s="915">
        <v>20533.648395929999</v>
      </c>
      <c r="D22" s="915">
        <v>19260.926640090001</v>
      </c>
      <c r="E22" s="915">
        <v>2365.7525831299999</v>
      </c>
      <c r="F22" s="915">
        <v>1471.34571828</v>
      </c>
      <c r="G22" s="361" t="s">
        <v>290</v>
      </c>
    </row>
    <row r="23" spans="1:7" s="356" customFormat="1" ht="38.85" customHeight="1">
      <c r="A23" s="460" t="s">
        <v>891</v>
      </c>
      <c r="B23" s="916">
        <v>30856.850175439999</v>
      </c>
      <c r="C23" s="915">
        <v>40226.701604729999</v>
      </c>
      <c r="D23" s="915">
        <v>45622.760120719999</v>
      </c>
      <c r="E23" s="915">
        <v>3777.8165075100001</v>
      </c>
      <c r="F23" s="915">
        <v>3672.5797486500001</v>
      </c>
      <c r="G23" s="361" t="s">
        <v>25</v>
      </c>
    </row>
    <row r="24" spans="1:7" s="356" customFormat="1" ht="38.85" customHeight="1">
      <c r="A24" s="460" t="s">
        <v>55</v>
      </c>
      <c r="B24" s="916">
        <v>32556.339556570001</v>
      </c>
      <c r="C24" s="915">
        <v>73234.736506870002</v>
      </c>
      <c r="D24" s="915">
        <v>105918.34567809</v>
      </c>
      <c r="E24" s="915">
        <v>3682.23133839</v>
      </c>
      <c r="F24" s="915">
        <v>4439.6051923499999</v>
      </c>
      <c r="G24" s="361" t="s">
        <v>438</v>
      </c>
    </row>
    <row r="25" spans="1:7" s="356" customFormat="1" ht="49.15" customHeight="1">
      <c r="A25" s="460" t="s">
        <v>385</v>
      </c>
      <c r="B25" s="916">
        <v>19373.07706507</v>
      </c>
      <c r="C25" s="915">
        <v>33001.149299659999</v>
      </c>
      <c r="D25" s="915">
        <v>46524.95604872</v>
      </c>
      <c r="E25" s="915">
        <v>6934.3312116799998</v>
      </c>
      <c r="F25" s="915">
        <v>7680.8631414600004</v>
      </c>
      <c r="G25" s="361" t="s">
        <v>444</v>
      </c>
    </row>
    <row r="26" spans="1:7" s="356" customFormat="1" ht="38.85" customHeight="1">
      <c r="A26" s="460" t="s">
        <v>892</v>
      </c>
      <c r="B26" s="916">
        <v>7404.5532493199998</v>
      </c>
      <c r="C26" s="915">
        <v>9078.9065152500007</v>
      </c>
      <c r="D26" s="915">
        <v>35768.357819899997</v>
      </c>
      <c r="E26" s="915">
        <v>657.21019883999998</v>
      </c>
      <c r="F26" s="915">
        <v>1123.20719805</v>
      </c>
      <c r="G26" s="361" t="s">
        <v>334</v>
      </c>
    </row>
    <row r="27" spans="1:7" s="356" customFormat="1" ht="89.1" customHeight="1">
      <c r="A27" s="460" t="s">
        <v>608</v>
      </c>
      <c r="B27" s="916">
        <v>21807.844065379999</v>
      </c>
      <c r="C27" s="915">
        <v>26384.755727799999</v>
      </c>
      <c r="D27" s="915">
        <v>31865.06862351</v>
      </c>
      <c r="E27" s="915">
        <v>2771.8711900500002</v>
      </c>
      <c r="F27" s="915">
        <v>3902.5554524099998</v>
      </c>
      <c r="G27" s="361" t="s">
        <v>893</v>
      </c>
    </row>
    <row r="28" spans="1:7" s="356" customFormat="1" ht="59.1" customHeight="1">
      <c r="A28" s="460" t="s">
        <v>894</v>
      </c>
      <c r="B28" s="916">
        <v>1076.8224249800001</v>
      </c>
      <c r="C28" s="915">
        <v>1571.4660048200001</v>
      </c>
      <c r="D28" s="915">
        <v>6653.54808503</v>
      </c>
      <c r="E28" s="915">
        <v>176.27145654</v>
      </c>
      <c r="F28" s="915">
        <v>228.52149315</v>
      </c>
      <c r="G28" s="361" t="s">
        <v>895</v>
      </c>
    </row>
    <row r="29" spans="1:7" s="356" customFormat="1" ht="28.7" customHeight="1">
      <c r="A29" s="460" t="s">
        <v>216</v>
      </c>
      <c r="B29" s="916">
        <v>18729.653817859999</v>
      </c>
      <c r="C29" s="915">
        <v>34156.473679429997</v>
      </c>
      <c r="D29" s="915">
        <v>45919.976332459999</v>
      </c>
      <c r="E29" s="915">
        <v>1246.6406378500001</v>
      </c>
      <c r="F29" s="915">
        <v>3696.6500390699998</v>
      </c>
      <c r="G29" s="361" t="s">
        <v>896</v>
      </c>
    </row>
    <row r="30" spans="1:7" s="356" customFormat="1" ht="19.149999999999999" customHeight="1">
      <c r="A30" s="460" t="s">
        <v>541</v>
      </c>
      <c r="B30" s="916">
        <v>13224.194204339999</v>
      </c>
      <c r="C30" s="915">
        <v>19260.568188069999</v>
      </c>
      <c r="D30" s="915">
        <v>17961.7762291</v>
      </c>
      <c r="E30" s="915">
        <v>2942.0375764599999</v>
      </c>
      <c r="F30" s="915">
        <v>1461.0372429900001</v>
      </c>
      <c r="G30" s="361" t="s">
        <v>897</v>
      </c>
    </row>
    <row r="31" spans="1:7" s="356" customFormat="1" ht="28.7" customHeight="1">
      <c r="A31" s="460" t="s">
        <v>898</v>
      </c>
      <c r="B31" s="916">
        <v>1883.9887217800001</v>
      </c>
      <c r="C31" s="915">
        <v>2110.6154882400001</v>
      </c>
      <c r="D31" s="915">
        <v>1759.6842360600001</v>
      </c>
      <c r="E31" s="915">
        <v>18.333041789999999</v>
      </c>
      <c r="F31" s="915">
        <v>78.704868829999995</v>
      </c>
      <c r="G31" s="361" t="s">
        <v>899</v>
      </c>
    </row>
    <row r="32" spans="1:7" s="356" customFormat="1" ht="19.149999999999999" customHeight="1">
      <c r="A32" s="460" t="s">
        <v>500</v>
      </c>
      <c r="B32" s="916">
        <v>11865.766839579999</v>
      </c>
      <c r="C32" s="915">
        <v>490.52724788</v>
      </c>
      <c r="D32" s="915">
        <v>1090.32148562</v>
      </c>
      <c r="E32" s="915">
        <v>953.84730000000002</v>
      </c>
      <c r="F32" s="915">
        <v>985.44396140000003</v>
      </c>
      <c r="G32" s="361" t="s">
        <v>900</v>
      </c>
    </row>
    <row r="33" spans="1:7" s="356" customFormat="1" ht="39.4" customHeight="1">
      <c r="A33" s="357" t="s">
        <v>603</v>
      </c>
      <c r="B33" s="912">
        <v>5248.3134213499998</v>
      </c>
      <c r="C33" s="912">
        <v>7300.6489396400002</v>
      </c>
      <c r="D33" s="912">
        <v>8987.4077710700003</v>
      </c>
      <c r="E33" s="912">
        <v>-537.02630736000003</v>
      </c>
      <c r="F33" s="912">
        <v>-532.29300040999999</v>
      </c>
      <c r="G33" s="358" t="s">
        <v>537</v>
      </c>
    </row>
    <row r="34" spans="1:7" s="356" customFormat="1" ht="19.149999999999999" customHeight="1">
      <c r="A34" s="362" t="s">
        <v>901</v>
      </c>
      <c r="B34" s="913">
        <v>8317.2328558499994</v>
      </c>
      <c r="C34" s="913">
        <v>10661.995422710001</v>
      </c>
      <c r="D34" s="913">
        <v>14099.87811944</v>
      </c>
      <c r="E34" s="913">
        <v>0</v>
      </c>
      <c r="F34" s="913">
        <v>0</v>
      </c>
      <c r="G34" s="362" t="s">
        <v>902</v>
      </c>
    </row>
    <row r="35" spans="1:7" s="356" customFormat="1" ht="28.7" customHeight="1">
      <c r="A35" s="362" t="s">
        <v>903</v>
      </c>
      <c r="B35" s="913">
        <v>3068.9194345000001</v>
      </c>
      <c r="C35" s="913">
        <v>3361.34648307</v>
      </c>
      <c r="D35" s="913">
        <v>5112.4703483699996</v>
      </c>
      <c r="E35" s="913">
        <v>537.02630736000003</v>
      </c>
      <c r="F35" s="913">
        <v>532.29300040999999</v>
      </c>
      <c r="G35" s="362" t="s">
        <v>904</v>
      </c>
    </row>
    <row r="36" spans="1:7" s="356" customFormat="1" ht="59.65" customHeight="1">
      <c r="A36" s="357" t="s">
        <v>2005</v>
      </c>
      <c r="B36" s="912">
        <v>4357.5614999999998</v>
      </c>
      <c r="C36" s="912">
        <v>11286.890888</v>
      </c>
      <c r="D36" s="912">
        <v>7307.6518550000001</v>
      </c>
      <c r="E36" s="912">
        <v>444.30656399999998</v>
      </c>
      <c r="F36" s="912">
        <v>-2.522405</v>
      </c>
      <c r="G36" s="358" t="s">
        <v>602</v>
      </c>
    </row>
    <row r="37" spans="1:7" s="356" customFormat="1" ht="28.7" customHeight="1">
      <c r="A37" s="362" t="s">
        <v>907</v>
      </c>
      <c r="B37" s="913">
        <v>4357.5614999999998</v>
      </c>
      <c r="C37" s="913">
        <v>11297.835069999999</v>
      </c>
      <c r="D37" s="913">
        <v>7312.6935999999996</v>
      </c>
      <c r="E37" s="913">
        <v>447.952</v>
      </c>
      <c r="F37" s="913"/>
      <c r="G37" s="362" t="s">
        <v>908</v>
      </c>
    </row>
    <row r="38" spans="1:7" s="356" customFormat="1" ht="38.85" customHeight="1">
      <c r="A38" s="362" t="s">
        <v>905</v>
      </c>
      <c r="B38" s="913"/>
      <c r="C38" s="913">
        <v>10.944182</v>
      </c>
      <c r="D38" s="913">
        <v>5.0417449999999997</v>
      </c>
      <c r="E38" s="913">
        <v>3.6454360000000001</v>
      </c>
      <c r="F38" s="913">
        <v>2.522405</v>
      </c>
      <c r="G38" s="362" t="s">
        <v>906</v>
      </c>
    </row>
    <row r="39" spans="1:7" s="356" customFormat="1" ht="39.4" customHeight="1">
      <c r="A39" s="357" t="s">
        <v>2006</v>
      </c>
      <c r="B39" s="912">
        <v>-7332.7873710599997</v>
      </c>
      <c r="C39" s="912">
        <v>8840.5622234599996</v>
      </c>
      <c r="D39" s="912">
        <v>-35564.173571070001</v>
      </c>
      <c r="E39" s="912">
        <v>20351.613390890001</v>
      </c>
      <c r="F39" s="912">
        <v>21002.34095211</v>
      </c>
      <c r="G39" s="358" t="s">
        <v>604</v>
      </c>
    </row>
    <row r="40" spans="1:7" s="356" customFormat="1" ht="2.1" customHeight="1">
      <c r="B40" s="830"/>
      <c r="C40" s="830"/>
      <c r="D40" s="830"/>
      <c r="E40" s="830"/>
      <c r="F40" s="830"/>
    </row>
    <row r="41" spans="1:7" s="356" customFormat="1" ht="68.849999999999994" customHeight="1">
      <c r="A41" s="357" t="s">
        <v>2095</v>
      </c>
      <c r="B41" s="912">
        <v>7332.7873710599997</v>
      </c>
      <c r="C41" s="912">
        <v>-8840.5622234599996</v>
      </c>
      <c r="D41" s="912">
        <v>-35564.173571070001</v>
      </c>
      <c r="E41" s="912">
        <v>-20351.613390890001</v>
      </c>
      <c r="F41" s="912">
        <v>-21002.34095211</v>
      </c>
      <c r="G41" s="358" t="s">
        <v>2096</v>
      </c>
    </row>
    <row r="42" spans="1:7" s="356" customFormat="1" ht="19.149999999999999" customHeight="1">
      <c r="A42" s="363" t="s">
        <v>463</v>
      </c>
      <c r="B42" s="917">
        <v>75339.843173579997</v>
      </c>
      <c r="C42" s="917">
        <v>-160335.32625603001</v>
      </c>
      <c r="D42" s="917">
        <v>86560.111108169993</v>
      </c>
      <c r="E42" s="917">
        <v>-231481.73312148001</v>
      </c>
      <c r="F42" s="917">
        <v>-21002.34095211</v>
      </c>
      <c r="G42" s="364" t="s">
        <v>909</v>
      </c>
    </row>
    <row r="43" spans="1:7" s="356" customFormat="1" ht="19.149999999999999" customHeight="1">
      <c r="A43" s="360" t="s">
        <v>910</v>
      </c>
      <c r="B43" s="915">
        <v>84754.963511840004</v>
      </c>
      <c r="C43" s="915">
        <v>-149731.80112644</v>
      </c>
      <c r="D43" s="915">
        <v>98509.642333290001</v>
      </c>
      <c r="E43" s="915">
        <v>-231271.50123240001</v>
      </c>
      <c r="F43" s="915">
        <v>-20674.884113550001</v>
      </c>
      <c r="G43" s="365" t="s">
        <v>911</v>
      </c>
    </row>
    <row r="44" spans="1:7" s="356" customFormat="1" ht="19.7" customHeight="1">
      <c r="A44" s="360" t="s">
        <v>912</v>
      </c>
      <c r="B44" s="915">
        <v>9415.1203382599997</v>
      </c>
      <c r="C44" s="915">
        <v>10603.52512959</v>
      </c>
      <c r="D44" s="915">
        <v>11949.531225119999</v>
      </c>
      <c r="E44" s="915">
        <v>210.23188908</v>
      </c>
      <c r="F44" s="915">
        <v>327.45683855999999</v>
      </c>
      <c r="G44" s="361" t="s">
        <v>913</v>
      </c>
    </row>
    <row r="45" spans="1:7" s="356" customFormat="1" ht="19.7" customHeight="1">
      <c r="A45" s="363" t="s">
        <v>223</v>
      </c>
      <c r="B45" s="917">
        <v>-1516.9375</v>
      </c>
      <c r="C45" s="917">
        <v>-1880.877</v>
      </c>
      <c r="D45" s="917">
        <v>-868.75639910999996</v>
      </c>
      <c r="E45" s="917">
        <v>-868.75639910999996</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2">
        <v>1516.9375</v>
      </c>
      <c r="C47" s="923">
        <v>1880.877</v>
      </c>
      <c r="D47" s="923">
        <v>868.75639910999996</v>
      </c>
      <c r="E47" s="923">
        <v>868.75639910999996</v>
      </c>
      <c r="F47" s="921" t="s">
        <v>487</v>
      </c>
      <c r="G47" s="462" t="s">
        <v>913</v>
      </c>
    </row>
    <row r="48" spans="1:7" s="356" customFormat="1" ht="28.7" customHeight="1"/>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28000000000000003" right="0.17" top="0.39" bottom="0.2" header="0.36" footer="0.36"/>
  <pageSetup paperSize="9" scale="68"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3">
    <tabColor rgb="FF92D050"/>
  </sheetPr>
  <dimension ref="A1:G48"/>
  <sheetViews>
    <sheetView zoomScaleNormal="100" zoomScaleSheetLayoutView="80" workbookViewId="0">
      <pane xSplit="1" ySplit="8" topLeftCell="B40" activePane="bottomRight" state="frozen"/>
      <selection pane="topRight" activeCell="B1" sqref="B1"/>
      <selection pane="bottomLeft" activeCell="A9" sqref="A9"/>
      <selection pane="bottomRight"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1935</v>
      </c>
      <c r="B1" s="980"/>
      <c r="C1" s="980"/>
      <c r="D1" s="980"/>
      <c r="E1" s="983" t="s">
        <v>2036</v>
      </c>
      <c r="F1" s="983"/>
      <c r="G1" s="983"/>
    </row>
    <row r="2" spans="1:7" s="356" customFormat="1" ht="19.149999999999999" customHeight="1">
      <c r="A2" s="981" t="s">
        <v>922</v>
      </c>
      <c r="B2" s="981"/>
      <c r="C2" s="981"/>
      <c r="D2" s="981"/>
      <c r="E2" s="984" t="s">
        <v>879</v>
      </c>
      <c r="F2" s="984"/>
      <c r="G2" s="984"/>
    </row>
    <row r="3" spans="1:7" s="356" customFormat="1" ht="19.149999999999999" customHeight="1">
      <c r="A3" s="981" t="s">
        <v>880</v>
      </c>
      <c r="B3" s="981"/>
      <c r="C3" s="981"/>
      <c r="D3" s="981"/>
      <c r="E3" s="984" t="s">
        <v>1695</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438228.99675237999</v>
      </c>
      <c r="C8" s="912">
        <v>604311.98297930998</v>
      </c>
      <c r="D8" s="912">
        <v>628629.95984129002</v>
      </c>
      <c r="E8" s="912">
        <v>109044.09218360001</v>
      </c>
      <c r="F8" s="912">
        <v>95316.417291780002</v>
      </c>
      <c r="G8" s="358" t="s">
        <v>404</v>
      </c>
    </row>
    <row r="9" spans="1:7" s="356" customFormat="1" ht="38.85" customHeight="1">
      <c r="A9" s="359" t="s">
        <v>881</v>
      </c>
      <c r="B9" s="913">
        <v>144076.63038210999</v>
      </c>
      <c r="C9" s="913">
        <v>174857.99414408999</v>
      </c>
      <c r="D9" s="913">
        <v>205358.31637489001</v>
      </c>
      <c r="E9" s="913">
        <v>37736.863648650004</v>
      </c>
      <c r="F9" s="913">
        <v>42918.723537940001</v>
      </c>
      <c r="G9" s="359" t="s">
        <v>882</v>
      </c>
    </row>
    <row r="10" spans="1:7" s="356" customFormat="1" ht="28.7" customHeight="1">
      <c r="A10" s="360" t="s">
        <v>1139</v>
      </c>
      <c r="B10" s="914">
        <v>33859.441639309996</v>
      </c>
      <c r="C10" s="915">
        <v>33911.560919379997</v>
      </c>
      <c r="D10" s="915">
        <v>37426.524429069999</v>
      </c>
      <c r="E10" s="915">
        <v>5478.9879563699997</v>
      </c>
      <c r="F10" s="915">
        <v>6144.2060514599998</v>
      </c>
      <c r="G10" s="361" t="s">
        <v>599</v>
      </c>
    </row>
    <row r="11" spans="1:7" s="356" customFormat="1" ht="28.7" customHeight="1">
      <c r="A11" s="360" t="s">
        <v>883</v>
      </c>
      <c r="B11" s="914">
        <v>47237.782600530001</v>
      </c>
      <c r="C11" s="915">
        <v>62045.658759650003</v>
      </c>
      <c r="D11" s="915">
        <v>79538.501376619999</v>
      </c>
      <c r="E11" s="915">
        <v>14571.22778501</v>
      </c>
      <c r="F11" s="915">
        <v>17435.641095909999</v>
      </c>
      <c r="G11" s="361" t="s">
        <v>600</v>
      </c>
    </row>
    <row r="12" spans="1:7" s="356" customFormat="1" ht="19.149999999999999" customHeight="1">
      <c r="A12" s="360" t="s">
        <v>884</v>
      </c>
      <c r="B12" s="914">
        <v>32217.986166580002</v>
      </c>
      <c r="C12" s="915">
        <v>40145.801255730003</v>
      </c>
      <c r="D12" s="915">
        <v>48992.711435609999</v>
      </c>
      <c r="E12" s="915">
        <v>10097.919974660001</v>
      </c>
      <c r="F12" s="915">
        <v>10915.55073203</v>
      </c>
      <c r="G12" s="361" t="s">
        <v>569</v>
      </c>
    </row>
    <row r="13" spans="1:7" s="356" customFormat="1" ht="19.149999999999999" customHeight="1">
      <c r="A13" s="360" t="s">
        <v>885</v>
      </c>
      <c r="B13" s="914">
        <v>5054.0913238700005</v>
      </c>
      <c r="C13" s="915">
        <v>5085.7442606900004</v>
      </c>
      <c r="D13" s="915">
        <v>4367.6859717999996</v>
      </c>
      <c r="E13" s="915">
        <v>383.25624627000002</v>
      </c>
      <c r="F13" s="915">
        <v>386.24400500000002</v>
      </c>
      <c r="G13" s="361" t="s">
        <v>558</v>
      </c>
    </row>
    <row r="14" spans="1:7" s="356" customFormat="1" ht="28.7" customHeight="1">
      <c r="A14" s="362" t="s">
        <v>886</v>
      </c>
      <c r="B14" s="913">
        <v>5914.2176549200003</v>
      </c>
      <c r="C14" s="913">
        <v>6220.1606989499996</v>
      </c>
      <c r="D14" s="913">
        <v>11769.214937840001</v>
      </c>
      <c r="E14" s="913">
        <v>3633.08321329</v>
      </c>
      <c r="F14" s="913">
        <v>1794.6176960099999</v>
      </c>
      <c r="G14" s="362" t="s">
        <v>11</v>
      </c>
    </row>
    <row r="15" spans="1:7" s="356" customFormat="1" ht="38.85" customHeight="1">
      <c r="A15" s="362" t="s">
        <v>887</v>
      </c>
      <c r="B15" s="913">
        <v>5657.0740183500002</v>
      </c>
      <c r="C15" s="913">
        <v>5656.0615582700002</v>
      </c>
      <c r="D15" s="913">
        <v>9621.5045685599998</v>
      </c>
      <c r="E15" s="913">
        <v>2446.8073216600001</v>
      </c>
      <c r="F15" s="913">
        <v>1452.5350578299999</v>
      </c>
      <c r="G15" s="362" t="s">
        <v>478</v>
      </c>
    </row>
    <row r="16" spans="1:7" s="356" customFormat="1" ht="28.7" customHeight="1">
      <c r="A16" s="362" t="s">
        <v>358</v>
      </c>
      <c r="B16" s="913">
        <v>282581.07469699997</v>
      </c>
      <c r="C16" s="913">
        <v>417577.76657799998</v>
      </c>
      <c r="D16" s="913">
        <v>401880.92395999999</v>
      </c>
      <c r="E16" s="913">
        <v>65227.338000000003</v>
      </c>
      <c r="F16" s="913">
        <v>49150.540999999997</v>
      </c>
      <c r="G16" s="362" t="s">
        <v>888</v>
      </c>
    </row>
    <row r="17" spans="1:7" s="356" customFormat="1" ht="19.7" customHeight="1">
      <c r="A17" s="357" t="s">
        <v>106</v>
      </c>
      <c r="B17" s="912">
        <v>421205.17299773998</v>
      </c>
      <c r="C17" s="912">
        <v>547560.70239221002</v>
      </c>
      <c r="D17" s="912">
        <v>628666.42171035998</v>
      </c>
      <c r="E17" s="912">
        <v>64018.044576059998</v>
      </c>
      <c r="F17" s="912">
        <v>67242.129936579993</v>
      </c>
      <c r="G17" s="358" t="s">
        <v>465</v>
      </c>
    </row>
    <row r="18" spans="1:7" s="356" customFormat="1" ht="28.7" customHeight="1">
      <c r="A18" s="460" t="s">
        <v>889</v>
      </c>
      <c r="B18" s="916">
        <v>20142.484034960002</v>
      </c>
      <c r="C18" s="915">
        <v>30915.334168419999</v>
      </c>
      <c r="D18" s="915">
        <v>40995.492271219999</v>
      </c>
      <c r="E18" s="915">
        <v>4059.8065974900001</v>
      </c>
      <c r="F18" s="915">
        <v>4244.0469228800002</v>
      </c>
      <c r="G18" s="361" t="s">
        <v>132</v>
      </c>
    </row>
    <row r="19" spans="1:7" s="356" customFormat="1" ht="19.149999999999999" customHeight="1">
      <c r="A19" s="460" t="s">
        <v>87</v>
      </c>
      <c r="B19" s="916">
        <v>872.68626300000005</v>
      </c>
      <c r="C19" s="915">
        <v>1571.8600548100001</v>
      </c>
      <c r="D19" s="915">
        <v>2531.2785214700002</v>
      </c>
      <c r="E19" s="915">
        <v>42.590726009999997</v>
      </c>
      <c r="F19" s="915">
        <v>70.832999090000001</v>
      </c>
      <c r="G19" s="361" t="s">
        <v>41</v>
      </c>
    </row>
    <row r="20" spans="1:7" s="356" customFormat="1" ht="59.1" customHeight="1">
      <c r="A20" s="460" t="s">
        <v>890</v>
      </c>
      <c r="B20" s="916">
        <v>13863.77108169</v>
      </c>
      <c r="C20" s="915">
        <v>14757.97831022</v>
      </c>
      <c r="D20" s="915">
        <v>16391.756068319999</v>
      </c>
      <c r="E20" s="915">
        <v>2551.8098932100002</v>
      </c>
      <c r="F20" s="915">
        <v>2680.7444707</v>
      </c>
      <c r="G20" s="361" t="s">
        <v>268</v>
      </c>
    </row>
    <row r="21" spans="1:7" s="356" customFormat="1" ht="19.149999999999999" customHeight="1">
      <c r="A21" s="460" t="s">
        <v>38</v>
      </c>
      <c r="B21" s="916">
        <v>153181.9755425</v>
      </c>
      <c r="C21" s="915">
        <v>198389.64248136</v>
      </c>
      <c r="D21" s="915">
        <v>223046.76123683</v>
      </c>
      <c r="E21" s="915">
        <v>28145.885040360001</v>
      </c>
      <c r="F21" s="915">
        <v>29380.324583009999</v>
      </c>
      <c r="G21" s="361" t="s">
        <v>39</v>
      </c>
    </row>
    <row r="22" spans="1:7" s="356" customFormat="1" ht="19.149999999999999" customHeight="1">
      <c r="A22" s="460" t="s">
        <v>289</v>
      </c>
      <c r="B22" s="916">
        <v>9961.9322888200004</v>
      </c>
      <c r="C22" s="915">
        <v>19552.847372929999</v>
      </c>
      <c r="D22" s="915">
        <v>13757.408353090001</v>
      </c>
      <c r="E22" s="915">
        <v>965.29006887000003</v>
      </c>
      <c r="F22" s="915">
        <v>1365.04532116</v>
      </c>
      <c r="G22" s="361" t="s">
        <v>290</v>
      </c>
    </row>
    <row r="23" spans="1:7" s="356" customFormat="1" ht="38.85" customHeight="1">
      <c r="A23" s="460" t="s">
        <v>891</v>
      </c>
      <c r="B23" s="916">
        <v>21366.850818970001</v>
      </c>
      <c r="C23" s="915">
        <v>26793.72798793</v>
      </c>
      <c r="D23" s="915">
        <v>30391.651272250001</v>
      </c>
      <c r="E23" s="915">
        <v>3155.0347342599998</v>
      </c>
      <c r="F23" s="915">
        <v>2970.6246505700001</v>
      </c>
      <c r="G23" s="361" t="s">
        <v>25</v>
      </c>
    </row>
    <row r="24" spans="1:7" s="356" customFormat="1" ht="38.85" customHeight="1">
      <c r="A24" s="460" t="s">
        <v>55</v>
      </c>
      <c r="B24" s="916">
        <v>46635.406816130002</v>
      </c>
      <c r="C24" s="915">
        <v>71668.302239159995</v>
      </c>
      <c r="D24" s="915">
        <v>91799.893120819994</v>
      </c>
      <c r="E24" s="915">
        <v>3511.1206317000001</v>
      </c>
      <c r="F24" s="915">
        <v>4545.0462852399996</v>
      </c>
      <c r="G24" s="361" t="s">
        <v>438</v>
      </c>
    </row>
    <row r="25" spans="1:7" s="356" customFormat="1" ht="49.15" customHeight="1">
      <c r="A25" s="460" t="s">
        <v>385</v>
      </c>
      <c r="B25" s="916">
        <v>21931.820344200001</v>
      </c>
      <c r="C25" s="915">
        <v>27397.202685169999</v>
      </c>
      <c r="D25" s="915">
        <v>35608.406661749999</v>
      </c>
      <c r="E25" s="915">
        <v>3355.2340168300002</v>
      </c>
      <c r="F25" s="915">
        <v>4195.9228073499999</v>
      </c>
      <c r="G25" s="361" t="s">
        <v>444</v>
      </c>
    </row>
    <row r="26" spans="1:7" s="356" customFormat="1" ht="38.85" customHeight="1">
      <c r="A26" s="460" t="s">
        <v>892</v>
      </c>
      <c r="B26" s="916">
        <v>10980.68158009</v>
      </c>
      <c r="C26" s="915">
        <v>8676.6908710999996</v>
      </c>
      <c r="D26" s="915">
        <v>6865.9826536299997</v>
      </c>
      <c r="E26" s="915">
        <v>384.33704463999999</v>
      </c>
      <c r="F26" s="915">
        <v>391.51937315999999</v>
      </c>
      <c r="G26" s="361" t="s">
        <v>334</v>
      </c>
    </row>
    <row r="27" spans="1:7" s="356" customFormat="1" ht="89.1" customHeight="1">
      <c r="A27" s="460" t="s">
        <v>608</v>
      </c>
      <c r="B27" s="916">
        <v>51848.86932025</v>
      </c>
      <c r="C27" s="915">
        <v>58015.36908746</v>
      </c>
      <c r="D27" s="915">
        <v>55094.368090509997</v>
      </c>
      <c r="E27" s="915">
        <v>8715.5029496299994</v>
      </c>
      <c r="F27" s="915">
        <v>11244.571952849999</v>
      </c>
      <c r="G27" s="361" t="s">
        <v>893</v>
      </c>
    </row>
    <row r="28" spans="1:7" s="356" customFormat="1" ht="59.1" customHeight="1">
      <c r="A28" s="460" t="s">
        <v>894</v>
      </c>
      <c r="B28" s="916">
        <v>8333.1307051799995</v>
      </c>
      <c r="C28" s="915">
        <v>6646.0820711400002</v>
      </c>
      <c r="D28" s="915">
        <v>17379.179271910001</v>
      </c>
      <c r="E28" s="915">
        <v>302.05242869</v>
      </c>
      <c r="F28" s="915">
        <v>317.72152238000001</v>
      </c>
      <c r="G28" s="361" t="s">
        <v>895</v>
      </c>
    </row>
    <row r="29" spans="1:7" s="356" customFormat="1" ht="28.7" customHeight="1">
      <c r="A29" s="460" t="s">
        <v>216</v>
      </c>
      <c r="B29" s="916">
        <v>31340.15344717</v>
      </c>
      <c r="C29" s="915">
        <v>56839.95303276</v>
      </c>
      <c r="D29" s="915">
        <v>72848.808636839996</v>
      </c>
      <c r="E29" s="915">
        <v>4468.4853715299996</v>
      </c>
      <c r="F29" s="915">
        <v>3558.8117983500001</v>
      </c>
      <c r="G29" s="361" t="s">
        <v>896</v>
      </c>
    </row>
    <row r="30" spans="1:7" s="356" customFormat="1" ht="19.149999999999999" customHeight="1">
      <c r="A30" s="460" t="s">
        <v>541</v>
      </c>
      <c r="B30" s="916">
        <v>16400.894284369999</v>
      </c>
      <c r="C30" s="915">
        <v>22732.039163860001</v>
      </c>
      <c r="D30" s="915">
        <v>17868.703291760001</v>
      </c>
      <c r="E30" s="915">
        <v>3206.30292998</v>
      </c>
      <c r="F30" s="915">
        <v>2111.4356810200002</v>
      </c>
      <c r="G30" s="361" t="s">
        <v>897</v>
      </c>
    </row>
    <row r="31" spans="1:7" s="356" customFormat="1" ht="28.7" customHeight="1">
      <c r="A31" s="460" t="s">
        <v>898</v>
      </c>
      <c r="B31" s="916">
        <v>2657.5784500300001</v>
      </c>
      <c r="C31" s="915">
        <v>2822.1413580600001</v>
      </c>
      <c r="D31" s="915">
        <v>2527.6098330700001</v>
      </c>
      <c r="E31" s="915">
        <v>5.0940159700000001</v>
      </c>
      <c r="F31" s="915">
        <v>15.034411649999999</v>
      </c>
      <c r="G31" s="361" t="s">
        <v>899</v>
      </c>
    </row>
    <row r="32" spans="1:7" s="356" customFormat="1" ht="19.149999999999999" customHeight="1">
      <c r="A32" s="460" t="s">
        <v>500</v>
      </c>
      <c r="B32" s="916">
        <v>11686.938020379999</v>
      </c>
      <c r="C32" s="915">
        <v>781.53150783000001</v>
      </c>
      <c r="D32" s="915">
        <v>1559.12242689</v>
      </c>
      <c r="E32" s="915">
        <v>1149.4981268900001</v>
      </c>
      <c r="F32" s="915">
        <v>150.44715717</v>
      </c>
      <c r="G32" s="361" t="s">
        <v>900</v>
      </c>
    </row>
    <row r="33" spans="1:7" s="356" customFormat="1" ht="39.4" customHeight="1">
      <c r="A33" s="357" t="s">
        <v>603</v>
      </c>
      <c r="B33" s="912">
        <v>1023.0242495</v>
      </c>
      <c r="C33" s="912">
        <v>18167.386255009998</v>
      </c>
      <c r="D33" s="912">
        <v>4745.5846997600001</v>
      </c>
      <c r="E33" s="912">
        <v>-153.36728579999999</v>
      </c>
      <c r="F33" s="912">
        <v>-181.02901743999999</v>
      </c>
      <c r="G33" s="358" t="s">
        <v>537</v>
      </c>
    </row>
    <row r="34" spans="1:7" s="356" customFormat="1" ht="19.149999999999999" customHeight="1">
      <c r="A34" s="362" t="s">
        <v>901</v>
      </c>
      <c r="B34" s="913">
        <v>3429.073191</v>
      </c>
      <c r="C34" s="913">
        <v>20583.501680400001</v>
      </c>
      <c r="D34" s="913">
        <v>8138.4118049999997</v>
      </c>
      <c r="E34" s="913">
        <v>0</v>
      </c>
      <c r="F34" s="913">
        <v>0</v>
      </c>
      <c r="G34" s="362" t="s">
        <v>902</v>
      </c>
    </row>
    <row r="35" spans="1:7" s="356" customFormat="1" ht="28.7" customHeight="1">
      <c r="A35" s="362" t="s">
        <v>903</v>
      </c>
      <c r="B35" s="913">
        <v>2406.0489415000002</v>
      </c>
      <c r="C35" s="913">
        <v>2416.1154253899999</v>
      </c>
      <c r="D35" s="913">
        <v>3392.82710524</v>
      </c>
      <c r="E35" s="913">
        <v>153.36728579999999</v>
      </c>
      <c r="F35" s="913">
        <v>181.02901743999999</v>
      </c>
      <c r="G35" s="362" t="s">
        <v>904</v>
      </c>
    </row>
    <row r="36" spans="1:7" s="356" customFormat="1" ht="59.65" customHeight="1">
      <c r="A36" s="357" t="s">
        <v>2005</v>
      </c>
      <c r="B36" s="912">
        <v>7916.0902069200001</v>
      </c>
      <c r="C36" s="912">
        <v>46810.685992270002</v>
      </c>
      <c r="D36" s="912">
        <v>27050.34997621</v>
      </c>
      <c r="E36" s="912">
        <v>698.80888800000002</v>
      </c>
      <c r="F36" s="912">
        <v>158.54687200000001</v>
      </c>
      <c r="G36" s="358" t="s">
        <v>602</v>
      </c>
    </row>
    <row r="37" spans="1:7" s="356" customFormat="1" ht="28.7" customHeight="1">
      <c r="A37" s="362" t="s">
        <v>907</v>
      </c>
      <c r="B37" s="913">
        <v>7955.2466009199998</v>
      </c>
      <c r="C37" s="913">
        <v>46886.923544270001</v>
      </c>
      <c r="D37" s="913">
        <v>27185.40681321</v>
      </c>
      <c r="E37" s="913">
        <v>709.52160000000003</v>
      </c>
      <c r="F37" s="913">
        <v>163.42400000000001</v>
      </c>
      <c r="G37" s="362" t="s">
        <v>908</v>
      </c>
    </row>
    <row r="38" spans="1:7" s="356" customFormat="1" ht="38.85" customHeight="1">
      <c r="A38" s="362" t="s">
        <v>905</v>
      </c>
      <c r="B38" s="913">
        <v>39.156393999999999</v>
      </c>
      <c r="C38" s="913">
        <v>76.237551999999994</v>
      </c>
      <c r="D38" s="913">
        <v>135.056837</v>
      </c>
      <c r="E38" s="913">
        <v>10.712712</v>
      </c>
      <c r="F38" s="913">
        <v>4.8771279999999999</v>
      </c>
      <c r="G38" s="362" t="s">
        <v>906</v>
      </c>
    </row>
    <row r="39" spans="1:7" s="356" customFormat="1" ht="39.4" customHeight="1">
      <c r="A39" s="357" t="s">
        <v>2006</v>
      </c>
      <c r="B39" s="912">
        <v>8084.7092982200002</v>
      </c>
      <c r="C39" s="912">
        <v>-8226.7916601800007</v>
      </c>
      <c r="D39" s="912">
        <v>-31832.396545039999</v>
      </c>
      <c r="E39" s="912">
        <v>44480.60600534</v>
      </c>
      <c r="F39" s="912">
        <v>28096.769500639999</v>
      </c>
      <c r="G39" s="358" t="s">
        <v>604</v>
      </c>
    </row>
    <row r="40" spans="1:7" s="356" customFormat="1" ht="2.1" customHeight="1">
      <c r="B40" s="830"/>
      <c r="C40" s="830"/>
      <c r="D40" s="830"/>
      <c r="E40" s="830"/>
      <c r="F40" s="830"/>
    </row>
    <row r="41" spans="1:7" s="356" customFormat="1" ht="68.849999999999994" customHeight="1">
      <c r="A41" s="357" t="s">
        <v>2095</v>
      </c>
      <c r="B41" s="912">
        <v>-8084.7092982200002</v>
      </c>
      <c r="C41" s="912">
        <v>8226.7916601800007</v>
      </c>
      <c r="D41" s="912">
        <v>-31832.396545039999</v>
      </c>
      <c r="E41" s="912">
        <v>-44480.60600534</v>
      </c>
      <c r="F41" s="912">
        <v>-28096.769500639999</v>
      </c>
      <c r="G41" s="358" t="s">
        <v>2096</v>
      </c>
    </row>
    <row r="42" spans="1:7" s="356" customFormat="1" ht="19.149999999999999" customHeight="1">
      <c r="A42" s="363" t="s">
        <v>463</v>
      </c>
      <c r="B42" s="917">
        <v>-155823.96405020999</v>
      </c>
      <c r="C42" s="917">
        <v>-194.338656979999</v>
      </c>
      <c r="D42" s="917">
        <v>223893.46329545</v>
      </c>
      <c r="E42" s="917">
        <v>-533516.66635707999</v>
      </c>
      <c r="F42" s="917">
        <v>-28096.769500639999</v>
      </c>
      <c r="G42" s="364" t="s">
        <v>909</v>
      </c>
    </row>
    <row r="43" spans="1:7" s="356" customFormat="1" ht="19.149999999999999" customHeight="1">
      <c r="A43" s="360" t="s">
        <v>910</v>
      </c>
      <c r="B43" s="915">
        <v>-146593.65509307999</v>
      </c>
      <c r="C43" s="915">
        <v>13423.190381279999</v>
      </c>
      <c r="D43" s="915">
        <v>235686.61758413</v>
      </c>
      <c r="E43" s="915">
        <v>-533493.88402007998</v>
      </c>
      <c r="F43" s="915">
        <v>-28072.162801400002</v>
      </c>
      <c r="G43" s="365" t="s">
        <v>911</v>
      </c>
    </row>
    <row r="44" spans="1:7" s="356" customFormat="1" ht="19.7" customHeight="1">
      <c r="A44" s="360" t="s">
        <v>912</v>
      </c>
      <c r="B44" s="915">
        <v>9230.3089571300006</v>
      </c>
      <c r="C44" s="915">
        <v>13617.52903826</v>
      </c>
      <c r="D44" s="915">
        <v>11793.15428868</v>
      </c>
      <c r="E44" s="915">
        <v>22.782336999999998</v>
      </c>
      <c r="F44" s="915">
        <v>24.606699240000001</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24" right="0.17" top="0.49" bottom="0.47" header="0.5" footer="0.5"/>
  <pageSetup paperSize="9" scale="71"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24">
    <tabColor rgb="FF92D050"/>
  </sheetPr>
  <dimension ref="A1:G48"/>
  <sheetViews>
    <sheetView topLeftCell="A3" zoomScaleNormal="100" zoomScaleSheetLayoutView="80" workbookViewId="0">
      <selection activeCell="F47" sqref="B8:F47"/>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1936</v>
      </c>
      <c r="B1" s="980"/>
      <c r="C1" s="980"/>
      <c r="D1" s="980"/>
      <c r="E1" s="983" t="s">
        <v>1937</v>
      </c>
      <c r="F1" s="983"/>
      <c r="G1" s="983"/>
    </row>
    <row r="2" spans="1:7" s="356" customFormat="1" ht="19.149999999999999" customHeight="1">
      <c r="A2" s="981" t="s">
        <v>923</v>
      </c>
      <c r="B2" s="981"/>
      <c r="C2" s="981"/>
      <c r="D2" s="981"/>
      <c r="E2" s="984" t="s">
        <v>879</v>
      </c>
      <c r="F2" s="984"/>
      <c r="G2" s="984"/>
    </row>
    <row r="3" spans="1:7" s="356" customFormat="1" ht="19.149999999999999" customHeight="1">
      <c r="A3" s="981" t="s">
        <v>880</v>
      </c>
      <c r="B3" s="981"/>
      <c r="C3" s="981"/>
      <c r="D3" s="981"/>
      <c r="E3" s="984" t="s">
        <v>1697</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351894.12270599999</v>
      </c>
      <c r="C8" s="912">
        <v>475001.67357316997</v>
      </c>
      <c r="D8" s="912">
        <v>565387.99013814004</v>
      </c>
      <c r="E8" s="912">
        <v>79074.443364840001</v>
      </c>
      <c r="F8" s="912">
        <v>115589.01637816</v>
      </c>
      <c r="G8" s="358" t="s">
        <v>404</v>
      </c>
    </row>
    <row r="9" spans="1:7" s="356" customFormat="1" ht="38.85" customHeight="1">
      <c r="A9" s="359" t="s">
        <v>881</v>
      </c>
      <c r="B9" s="913">
        <v>201132.45388250001</v>
      </c>
      <c r="C9" s="913">
        <v>249915.93040305001</v>
      </c>
      <c r="D9" s="913">
        <v>290147.77110265999</v>
      </c>
      <c r="E9" s="913">
        <v>54746.403501929999</v>
      </c>
      <c r="F9" s="913">
        <v>58522.242797159997</v>
      </c>
      <c r="G9" s="359" t="s">
        <v>882</v>
      </c>
    </row>
    <row r="10" spans="1:7" s="356" customFormat="1" ht="28.7" customHeight="1">
      <c r="A10" s="360" t="s">
        <v>1139</v>
      </c>
      <c r="B10" s="914">
        <v>29409.688126109999</v>
      </c>
      <c r="C10" s="915">
        <v>30124.379356279998</v>
      </c>
      <c r="D10" s="915">
        <v>31655.20570278</v>
      </c>
      <c r="E10" s="915">
        <v>4269.9484520899996</v>
      </c>
      <c r="F10" s="915">
        <v>4261.2310511400001</v>
      </c>
      <c r="G10" s="361" t="s">
        <v>599</v>
      </c>
    </row>
    <row r="11" spans="1:7" s="356" customFormat="1" ht="28.7" customHeight="1">
      <c r="A11" s="360" t="s">
        <v>883</v>
      </c>
      <c r="B11" s="914">
        <v>75641.82733041</v>
      </c>
      <c r="C11" s="915">
        <v>95760.861335399997</v>
      </c>
      <c r="D11" s="915">
        <v>117448.68571992</v>
      </c>
      <c r="E11" s="915">
        <v>21628.51267941</v>
      </c>
      <c r="F11" s="915">
        <v>24436.674751039998</v>
      </c>
      <c r="G11" s="361" t="s">
        <v>600</v>
      </c>
    </row>
    <row r="12" spans="1:7" s="356" customFormat="1" ht="19.149999999999999" customHeight="1">
      <c r="A12" s="360" t="s">
        <v>884</v>
      </c>
      <c r="B12" s="914">
        <v>57287.788406020001</v>
      </c>
      <c r="C12" s="915">
        <v>72326.609751080003</v>
      </c>
      <c r="D12" s="915">
        <v>85395.259633790003</v>
      </c>
      <c r="E12" s="915">
        <v>16867.63309616</v>
      </c>
      <c r="F12" s="915">
        <v>18632.62105084</v>
      </c>
      <c r="G12" s="361" t="s">
        <v>569</v>
      </c>
    </row>
    <row r="13" spans="1:7" s="356" customFormat="1" ht="19.149999999999999" customHeight="1">
      <c r="A13" s="360" t="s">
        <v>885</v>
      </c>
      <c r="B13" s="914">
        <v>619.41999372999999</v>
      </c>
      <c r="C13" s="915">
        <v>1636.9413509000001</v>
      </c>
      <c r="D13" s="915">
        <v>1512.3769601500001</v>
      </c>
      <c r="E13" s="915">
        <v>223.24590316000001</v>
      </c>
      <c r="F13" s="915">
        <v>9.9335974599999997</v>
      </c>
      <c r="G13" s="361" t="s">
        <v>558</v>
      </c>
    </row>
    <row r="14" spans="1:7" s="356" customFormat="1" ht="28.7" customHeight="1">
      <c r="A14" s="362" t="s">
        <v>886</v>
      </c>
      <c r="B14" s="913">
        <v>6596.3624714099997</v>
      </c>
      <c r="C14" s="913">
        <v>8955.6702605299997</v>
      </c>
      <c r="D14" s="913">
        <v>11116.33395522</v>
      </c>
      <c r="E14" s="913">
        <v>1117.4690122100001</v>
      </c>
      <c r="F14" s="913">
        <v>33384.445261749999</v>
      </c>
      <c r="G14" s="362" t="s">
        <v>11</v>
      </c>
    </row>
    <row r="15" spans="1:7" s="356" customFormat="1" ht="38.85" customHeight="1">
      <c r="A15" s="362" t="s">
        <v>887</v>
      </c>
      <c r="B15" s="913">
        <v>5934.8790520900002</v>
      </c>
      <c r="C15" s="913">
        <v>6033.2790555900001</v>
      </c>
      <c r="D15" s="913">
        <v>4729.13868026</v>
      </c>
      <c r="E15" s="913">
        <v>895.49285069999996</v>
      </c>
      <c r="F15" s="913">
        <v>450.78731925</v>
      </c>
      <c r="G15" s="362" t="s">
        <v>478</v>
      </c>
    </row>
    <row r="16" spans="1:7" s="356" customFormat="1" ht="28.7" customHeight="1">
      <c r="A16" s="362" t="s">
        <v>358</v>
      </c>
      <c r="B16" s="913">
        <v>138230.42730000001</v>
      </c>
      <c r="C16" s="913">
        <v>210096.79385399999</v>
      </c>
      <c r="D16" s="913">
        <v>259394.7464</v>
      </c>
      <c r="E16" s="913">
        <v>22315.078000000001</v>
      </c>
      <c r="F16" s="913">
        <v>23231.541000000001</v>
      </c>
      <c r="G16" s="362" t="s">
        <v>888</v>
      </c>
    </row>
    <row r="17" spans="1:7" s="356" customFormat="1" ht="19.7" customHeight="1">
      <c r="A17" s="357" t="s">
        <v>106</v>
      </c>
      <c r="B17" s="912">
        <v>335696.19977195997</v>
      </c>
      <c r="C17" s="912">
        <v>445032.93626505003</v>
      </c>
      <c r="D17" s="912">
        <v>548979.78603486996</v>
      </c>
      <c r="E17" s="912">
        <v>41861.199048260001</v>
      </c>
      <c r="F17" s="912">
        <v>56127.316558300001</v>
      </c>
      <c r="G17" s="358" t="s">
        <v>465</v>
      </c>
    </row>
    <row r="18" spans="1:7" s="356" customFormat="1" ht="28.7" customHeight="1">
      <c r="A18" s="460" t="s">
        <v>889</v>
      </c>
      <c r="B18" s="916">
        <v>9629.0064740300004</v>
      </c>
      <c r="C18" s="915">
        <v>13009.328383239999</v>
      </c>
      <c r="D18" s="915">
        <v>19808.838975670002</v>
      </c>
      <c r="E18" s="915">
        <v>1595.40016687</v>
      </c>
      <c r="F18" s="915">
        <v>1955.6025081400001</v>
      </c>
      <c r="G18" s="361" t="s">
        <v>132</v>
      </c>
    </row>
    <row r="19" spans="1:7" s="356" customFormat="1" ht="19.149999999999999" customHeight="1">
      <c r="A19" s="460" t="s">
        <v>87</v>
      </c>
      <c r="B19" s="916">
        <v>1420.4398398999999</v>
      </c>
      <c r="C19" s="915">
        <v>2131.32341271</v>
      </c>
      <c r="D19" s="915">
        <v>3018.4729678899998</v>
      </c>
      <c r="E19" s="915">
        <v>57.936898229999997</v>
      </c>
      <c r="F19" s="915">
        <v>412.73408601</v>
      </c>
      <c r="G19" s="361" t="s">
        <v>41</v>
      </c>
    </row>
    <row r="20" spans="1:7" s="356" customFormat="1" ht="59.1" customHeight="1">
      <c r="A20" s="460" t="s">
        <v>890</v>
      </c>
      <c r="B20" s="916">
        <v>11752.887962590001</v>
      </c>
      <c r="C20" s="915">
        <v>17429.294022980001</v>
      </c>
      <c r="D20" s="915">
        <v>21764.178350279999</v>
      </c>
      <c r="E20" s="915">
        <v>1359.79976242</v>
      </c>
      <c r="F20" s="915">
        <v>1563.53714934</v>
      </c>
      <c r="G20" s="361" t="s">
        <v>268</v>
      </c>
    </row>
    <row r="21" spans="1:7" s="356" customFormat="1" ht="19.149999999999999" customHeight="1">
      <c r="A21" s="460" t="s">
        <v>38</v>
      </c>
      <c r="B21" s="916">
        <v>160078.94751299001</v>
      </c>
      <c r="C21" s="915">
        <v>214629.44173729999</v>
      </c>
      <c r="D21" s="915">
        <v>244071.75470970999</v>
      </c>
      <c r="E21" s="915">
        <v>24567.618396950002</v>
      </c>
      <c r="F21" s="915">
        <v>30134.856797100001</v>
      </c>
      <c r="G21" s="361" t="s">
        <v>39</v>
      </c>
    </row>
    <row r="22" spans="1:7" s="356" customFormat="1" ht="19.149999999999999" customHeight="1">
      <c r="A22" s="460" t="s">
        <v>289</v>
      </c>
      <c r="B22" s="916">
        <v>9038.2362371199997</v>
      </c>
      <c r="C22" s="915">
        <v>14411.03993413</v>
      </c>
      <c r="D22" s="915">
        <v>20712.627801179999</v>
      </c>
      <c r="E22" s="915">
        <v>1354.68550684</v>
      </c>
      <c r="F22" s="915">
        <v>2006.3525329700001</v>
      </c>
      <c r="G22" s="361" t="s">
        <v>290</v>
      </c>
    </row>
    <row r="23" spans="1:7" s="356" customFormat="1" ht="38.85" customHeight="1">
      <c r="A23" s="460" t="s">
        <v>891</v>
      </c>
      <c r="B23" s="916">
        <v>20964.840270950001</v>
      </c>
      <c r="C23" s="915">
        <v>27934.031409740001</v>
      </c>
      <c r="D23" s="915">
        <v>32150.224608529999</v>
      </c>
      <c r="E23" s="915">
        <v>1898.72812486</v>
      </c>
      <c r="F23" s="915">
        <v>2432.6254813099999</v>
      </c>
      <c r="G23" s="361" t="s">
        <v>25</v>
      </c>
    </row>
    <row r="24" spans="1:7" s="356" customFormat="1" ht="38.85" customHeight="1">
      <c r="A24" s="460" t="s">
        <v>55</v>
      </c>
      <c r="B24" s="916">
        <v>34187.389666570001</v>
      </c>
      <c r="C24" s="915">
        <v>57417.225400820003</v>
      </c>
      <c r="D24" s="915">
        <v>91644.451076840007</v>
      </c>
      <c r="E24" s="915">
        <v>2688.1731326200002</v>
      </c>
      <c r="F24" s="915">
        <v>4302.7030118700004</v>
      </c>
      <c r="G24" s="361" t="s">
        <v>438</v>
      </c>
    </row>
    <row r="25" spans="1:7" s="356" customFormat="1" ht="49.15" customHeight="1">
      <c r="A25" s="460" t="s">
        <v>385</v>
      </c>
      <c r="B25" s="916">
        <v>15688.874197429999</v>
      </c>
      <c r="C25" s="915">
        <v>20843.475792950001</v>
      </c>
      <c r="D25" s="915">
        <v>29190.299265729998</v>
      </c>
      <c r="E25" s="915">
        <v>2599.9836422100002</v>
      </c>
      <c r="F25" s="915">
        <v>3850.8270180300001</v>
      </c>
      <c r="G25" s="361" t="s">
        <v>444</v>
      </c>
    </row>
    <row r="26" spans="1:7" s="356" customFormat="1" ht="38.85" customHeight="1">
      <c r="A26" s="460" t="s">
        <v>892</v>
      </c>
      <c r="B26" s="916">
        <v>4954.9976245999997</v>
      </c>
      <c r="C26" s="915">
        <v>16065.40049985</v>
      </c>
      <c r="D26" s="915">
        <v>26065.902736849999</v>
      </c>
      <c r="E26" s="915">
        <v>495.77600000000001</v>
      </c>
      <c r="F26" s="915">
        <v>4024.8918875600002</v>
      </c>
      <c r="G26" s="361" t="s">
        <v>334</v>
      </c>
    </row>
    <row r="27" spans="1:7" s="356" customFormat="1" ht="89.1" customHeight="1">
      <c r="A27" s="460" t="s">
        <v>608</v>
      </c>
      <c r="B27" s="916">
        <v>7364.1448051500001</v>
      </c>
      <c r="C27" s="915">
        <v>13536.714735510001</v>
      </c>
      <c r="D27" s="915">
        <v>6541.26229607</v>
      </c>
      <c r="E27" s="915">
        <v>951.88857273999997</v>
      </c>
      <c r="F27" s="915">
        <v>1488.43390965</v>
      </c>
      <c r="G27" s="361" t="s">
        <v>893</v>
      </c>
    </row>
    <row r="28" spans="1:7" s="356" customFormat="1" ht="59.1" customHeight="1">
      <c r="A28" s="460" t="s">
        <v>894</v>
      </c>
      <c r="B28" s="916">
        <v>8205.2926460500003</v>
      </c>
      <c r="C28" s="915">
        <v>5385.3057680000002</v>
      </c>
      <c r="D28" s="915">
        <v>2645.6561420899998</v>
      </c>
      <c r="E28" s="915">
        <v>130.97000892</v>
      </c>
      <c r="F28" s="915">
        <v>145.99455742999999</v>
      </c>
      <c r="G28" s="361" t="s">
        <v>895</v>
      </c>
    </row>
    <row r="29" spans="1:7" s="356" customFormat="1" ht="28.7" customHeight="1">
      <c r="A29" s="460" t="s">
        <v>216</v>
      </c>
      <c r="B29" s="916">
        <v>14605.603156470001</v>
      </c>
      <c r="C29" s="915">
        <v>18269.847996690001</v>
      </c>
      <c r="D29" s="915">
        <v>29139.459621869999</v>
      </c>
      <c r="E29" s="915">
        <v>1525.98155389</v>
      </c>
      <c r="F29" s="915">
        <v>1964.7441156499999</v>
      </c>
      <c r="G29" s="361" t="s">
        <v>896</v>
      </c>
    </row>
    <row r="30" spans="1:7" s="356" customFormat="1" ht="19.149999999999999" customHeight="1">
      <c r="A30" s="460" t="s">
        <v>541</v>
      </c>
      <c r="B30" s="916">
        <v>13405.65283879</v>
      </c>
      <c r="C30" s="915">
        <v>16669.27252337</v>
      </c>
      <c r="D30" s="915">
        <v>16240.397605919999</v>
      </c>
      <c r="E30" s="915">
        <v>823.69186781999997</v>
      </c>
      <c r="F30" s="915">
        <v>991.13210691999996</v>
      </c>
      <c r="G30" s="361" t="s">
        <v>897</v>
      </c>
    </row>
    <row r="31" spans="1:7" s="356" customFormat="1" ht="28.7" customHeight="1">
      <c r="A31" s="460" t="s">
        <v>898</v>
      </c>
      <c r="B31" s="916">
        <v>2251.52373932</v>
      </c>
      <c r="C31" s="915">
        <v>2177.7377597599998</v>
      </c>
      <c r="D31" s="915">
        <v>2178.6271312399999</v>
      </c>
      <c r="E31" s="915">
        <v>0.10196889000000001</v>
      </c>
      <c r="F31" s="915">
        <v>0.18819632</v>
      </c>
      <c r="G31" s="361" t="s">
        <v>899</v>
      </c>
    </row>
    <row r="32" spans="1:7" s="356" customFormat="1" ht="19.149999999999999" customHeight="1">
      <c r="A32" s="460" t="s">
        <v>500</v>
      </c>
      <c r="B32" s="916">
        <v>22148.362799999999</v>
      </c>
      <c r="C32" s="915">
        <v>5123.4968879999997</v>
      </c>
      <c r="D32" s="915">
        <v>3807.6327449999999</v>
      </c>
      <c r="E32" s="915">
        <v>1810.4634450000001</v>
      </c>
      <c r="F32" s="915">
        <v>852.69320000000005</v>
      </c>
      <c r="G32" s="361" t="s">
        <v>900</v>
      </c>
    </row>
    <row r="33" spans="1:7" s="356" customFormat="1" ht="39.4" customHeight="1">
      <c r="A33" s="357" t="s">
        <v>603</v>
      </c>
      <c r="B33" s="912">
        <v>5884.8549730900004</v>
      </c>
      <c r="C33" s="912">
        <v>1881.4820148900001</v>
      </c>
      <c r="D33" s="912">
        <v>2711.9401070399999</v>
      </c>
      <c r="E33" s="912">
        <v>-163.40976304</v>
      </c>
      <c r="F33" s="912">
        <v>-237.42593593000001</v>
      </c>
      <c r="G33" s="358" t="s">
        <v>537</v>
      </c>
    </row>
    <row r="34" spans="1:7" s="356" customFormat="1" ht="19.149999999999999" customHeight="1">
      <c r="A34" s="362" t="s">
        <v>901</v>
      </c>
      <c r="B34" s="913">
        <v>7498.2890209999996</v>
      </c>
      <c r="C34" s="913">
        <v>3711.3244519999998</v>
      </c>
      <c r="D34" s="913">
        <v>5486.4935450000003</v>
      </c>
      <c r="E34" s="913">
        <v>0</v>
      </c>
      <c r="F34" s="913">
        <v>0</v>
      </c>
      <c r="G34" s="362" t="s">
        <v>902</v>
      </c>
    </row>
    <row r="35" spans="1:7" s="356" customFormat="1" ht="28.7" customHeight="1">
      <c r="A35" s="362" t="s">
        <v>903</v>
      </c>
      <c r="B35" s="913">
        <v>1613.4340479099999</v>
      </c>
      <c r="C35" s="913">
        <v>1829.84243711</v>
      </c>
      <c r="D35" s="913">
        <v>2774.5534379599999</v>
      </c>
      <c r="E35" s="913">
        <v>163.40976304</v>
      </c>
      <c r="F35" s="913">
        <v>237.42593593000001</v>
      </c>
      <c r="G35" s="362" t="s">
        <v>904</v>
      </c>
    </row>
    <row r="36" spans="1:7" s="356" customFormat="1" ht="59.65" customHeight="1">
      <c r="A36" s="357" t="s">
        <v>2005</v>
      </c>
      <c r="B36" s="912">
        <v>892.76700000000005</v>
      </c>
      <c r="C36" s="912">
        <v>3642.1187030000001</v>
      </c>
      <c r="D36" s="912">
        <v>2831.2350000000001</v>
      </c>
      <c r="E36" s="912">
        <v>170</v>
      </c>
      <c r="F36" s="912">
        <v>1633.3320000000001</v>
      </c>
      <c r="G36" s="358" t="s">
        <v>602</v>
      </c>
    </row>
    <row r="37" spans="1:7" s="356" customFormat="1" ht="28.7" customHeight="1">
      <c r="A37" s="362" t="s">
        <v>907</v>
      </c>
      <c r="B37" s="913">
        <v>892.76700000000005</v>
      </c>
      <c r="C37" s="913">
        <v>3678.2689879999998</v>
      </c>
      <c r="D37" s="913">
        <v>2831.2350000000001</v>
      </c>
      <c r="E37" s="913">
        <v>170</v>
      </c>
      <c r="F37" s="913">
        <v>1633.3320000000001</v>
      </c>
      <c r="G37" s="362" t="s">
        <v>908</v>
      </c>
    </row>
    <row r="38" spans="1:7" s="356" customFormat="1" ht="38.85" customHeight="1">
      <c r="A38" s="362" t="s">
        <v>905</v>
      </c>
      <c r="B38" s="913"/>
      <c r="C38" s="913">
        <v>36.150284999999997</v>
      </c>
      <c r="D38" s="913"/>
      <c r="E38" s="913"/>
      <c r="F38" s="913"/>
      <c r="G38" s="362" t="s">
        <v>906</v>
      </c>
    </row>
    <row r="39" spans="1:7" s="356" customFormat="1" ht="39.4" customHeight="1">
      <c r="A39" s="357" t="s">
        <v>2006</v>
      </c>
      <c r="B39" s="912">
        <v>9420.3009609500004</v>
      </c>
      <c r="C39" s="912">
        <v>24445.136590229999</v>
      </c>
      <c r="D39" s="912">
        <v>10865.028996229999</v>
      </c>
      <c r="E39" s="912">
        <v>37206.654079619999</v>
      </c>
      <c r="F39" s="912">
        <v>58065.79375579</v>
      </c>
      <c r="G39" s="358" t="s">
        <v>604</v>
      </c>
    </row>
    <row r="40" spans="1:7" s="356" customFormat="1" ht="2.1" customHeight="1">
      <c r="B40" s="830"/>
      <c r="C40" s="830"/>
      <c r="D40" s="830"/>
      <c r="E40" s="830"/>
      <c r="F40" s="830"/>
    </row>
    <row r="41" spans="1:7" s="356" customFormat="1" ht="68.849999999999994" customHeight="1">
      <c r="A41" s="357" t="s">
        <v>2095</v>
      </c>
      <c r="B41" s="912">
        <v>-9420.3009609500004</v>
      </c>
      <c r="C41" s="912">
        <v>-24445.136590229999</v>
      </c>
      <c r="D41" s="912">
        <v>10865.028996229999</v>
      </c>
      <c r="E41" s="912">
        <v>-37206.654079619999</v>
      </c>
      <c r="F41" s="912">
        <v>-58065.79375579</v>
      </c>
      <c r="G41" s="358" t="s">
        <v>2096</v>
      </c>
    </row>
    <row r="42" spans="1:7" s="356" customFormat="1" ht="19.149999999999999" customHeight="1">
      <c r="A42" s="363" t="s">
        <v>463</v>
      </c>
      <c r="B42" s="917">
        <v>-70614.802608240003</v>
      </c>
      <c r="C42" s="917">
        <v>-312630.52453607001</v>
      </c>
      <c r="D42" s="917">
        <v>-244298.80792073</v>
      </c>
      <c r="E42" s="917">
        <v>-445996.40366344003</v>
      </c>
      <c r="F42" s="917">
        <v>-58065.79375579</v>
      </c>
      <c r="G42" s="364" t="s">
        <v>909</v>
      </c>
    </row>
    <row r="43" spans="1:7" s="356" customFormat="1" ht="19.149999999999999" customHeight="1">
      <c r="A43" s="360" t="s">
        <v>910</v>
      </c>
      <c r="B43" s="915">
        <v>-59262.314160679998</v>
      </c>
      <c r="C43" s="915">
        <v>-311173.63457728003</v>
      </c>
      <c r="D43" s="915">
        <v>-238722.44920472999</v>
      </c>
      <c r="E43" s="915">
        <v>-445952.45409144001</v>
      </c>
      <c r="F43" s="915">
        <v>-57936.26380393</v>
      </c>
      <c r="G43" s="365" t="s">
        <v>911</v>
      </c>
    </row>
    <row r="44" spans="1:7" s="356" customFormat="1" ht="19.7" customHeight="1">
      <c r="A44" s="360" t="s">
        <v>912</v>
      </c>
      <c r="B44" s="915">
        <v>11352.488447559999</v>
      </c>
      <c r="C44" s="915">
        <v>1456.88995879</v>
      </c>
      <c r="D44" s="915">
        <v>5576.3587159999997</v>
      </c>
      <c r="E44" s="915">
        <v>43.949572000000003</v>
      </c>
      <c r="F44" s="915">
        <v>129.52995186000001</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33" right="0.18" top="0.33" bottom="0.4" header="0.34" footer="0.42"/>
  <pageSetup paperSize="9" scale="70"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25">
    <tabColor rgb="FF92D050"/>
  </sheetPr>
  <dimension ref="A1:G48"/>
  <sheetViews>
    <sheetView zoomScaleNormal="100" zoomScaleSheetLayoutView="100" workbookViewId="0">
      <selection activeCell="B8" sqref="B8:F47"/>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1938</v>
      </c>
      <c r="B1" s="980"/>
      <c r="C1" s="980"/>
      <c r="D1" s="980"/>
      <c r="E1" s="983" t="s">
        <v>1939</v>
      </c>
      <c r="F1" s="983"/>
      <c r="G1" s="983"/>
    </row>
    <row r="2" spans="1:7" s="356" customFormat="1" ht="19.149999999999999" customHeight="1">
      <c r="A2" s="981" t="s">
        <v>924</v>
      </c>
      <c r="B2" s="981"/>
      <c r="C2" s="981"/>
      <c r="D2" s="981"/>
      <c r="E2" s="984" t="s">
        <v>879</v>
      </c>
      <c r="F2" s="984"/>
      <c r="G2" s="984"/>
    </row>
    <row r="3" spans="1:7" s="356" customFormat="1" ht="19.149999999999999" customHeight="1">
      <c r="A3" s="981" t="s">
        <v>880</v>
      </c>
      <c r="B3" s="981"/>
      <c r="C3" s="981"/>
      <c r="D3" s="981"/>
      <c r="E3" s="984" t="s">
        <v>1698</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457265.76250786002</v>
      </c>
      <c r="C8" s="912">
        <v>530607.86825314001</v>
      </c>
      <c r="D8" s="912">
        <v>568290.97203944996</v>
      </c>
      <c r="E8" s="912">
        <v>86475.84275543</v>
      </c>
      <c r="F8" s="912">
        <v>91545.458099759999</v>
      </c>
      <c r="G8" s="358" t="s">
        <v>404</v>
      </c>
    </row>
    <row r="9" spans="1:7" s="356" customFormat="1" ht="38.85" customHeight="1">
      <c r="A9" s="359" t="s">
        <v>881</v>
      </c>
      <c r="B9" s="913">
        <v>257861.32697354999</v>
      </c>
      <c r="C9" s="913">
        <v>311139.96306807001</v>
      </c>
      <c r="D9" s="913">
        <v>355688.77617730998</v>
      </c>
      <c r="E9" s="913">
        <v>60644.69817856</v>
      </c>
      <c r="F9" s="913">
        <v>67905.265187130004</v>
      </c>
      <c r="G9" s="359" t="s">
        <v>882</v>
      </c>
    </row>
    <row r="10" spans="1:7" s="356" customFormat="1" ht="28.7" customHeight="1">
      <c r="A10" s="360" t="s">
        <v>1139</v>
      </c>
      <c r="B10" s="914">
        <v>23499.141937349999</v>
      </c>
      <c r="C10" s="915">
        <v>24425.448276219999</v>
      </c>
      <c r="D10" s="915">
        <v>34139.693949610002</v>
      </c>
      <c r="E10" s="915">
        <v>3859.6228223200001</v>
      </c>
      <c r="F10" s="915">
        <v>4749.3520692399998</v>
      </c>
      <c r="G10" s="361" t="s">
        <v>599</v>
      </c>
    </row>
    <row r="11" spans="1:7" s="356" customFormat="1" ht="28.7" customHeight="1">
      <c r="A11" s="360" t="s">
        <v>883</v>
      </c>
      <c r="B11" s="914">
        <v>52114.956342669997</v>
      </c>
      <c r="C11" s="915">
        <v>67868.655033229996</v>
      </c>
      <c r="D11" s="915">
        <v>86404.400913489997</v>
      </c>
      <c r="E11" s="915">
        <v>16074.865840029999</v>
      </c>
      <c r="F11" s="915">
        <v>18267.504958099998</v>
      </c>
      <c r="G11" s="361" t="s">
        <v>600</v>
      </c>
    </row>
    <row r="12" spans="1:7" s="356" customFormat="1" ht="19.149999999999999" customHeight="1">
      <c r="A12" s="360" t="s">
        <v>884</v>
      </c>
      <c r="B12" s="914">
        <v>37181.824800690003</v>
      </c>
      <c r="C12" s="915">
        <v>47871.634811340002</v>
      </c>
      <c r="D12" s="915">
        <v>58092.974477149997</v>
      </c>
      <c r="E12" s="915">
        <v>11453.98255664</v>
      </c>
      <c r="F12" s="915">
        <v>12974.620154480001</v>
      </c>
      <c r="G12" s="361" t="s">
        <v>569</v>
      </c>
    </row>
    <row r="13" spans="1:7" s="356" customFormat="1" ht="19.149999999999999" customHeight="1">
      <c r="A13" s="360" t="s">
        <v>885</v>
      </c>
      <c r="B13" s="914">
        <v>107719.10225875</v>
      </c>
      <c r="C13" s="915">
        <v>125534.48373425</v>
      </c>
      <c r="D13" s="915">
        <v>129598.28551260001</v>
      </c>
      <c r="E13" s="915">
        <v>19646.380748269999</v>
      </c>
      <c r="F13" s="915">
        <v>22647.049457929999</v>
      </c>
      <c r="G13" s="361" t="s">
        <v>558</v>
      </c>
    </row>
    <row r="14" spans="1:7" s="356" customFormat="1" ht="28.7" customHeight="1">
      <c r="A14" s="362" t="s">
        <v>886</v>
      </c>
      <c r="B14" s="913">
        <v>4151.6239436300002</v>
      </c>
      <c r="C14" s="913">
        <v>4507.21427709</v>
      </c>
      <c r="D14" s="913">
        <v>6402.78598797</v>
      </c>
      <c r="E14" s="913">
        <v>906.54505754000002</v>
      </c>
      <c r="F14" s="913">
        <v>1498.77881505</v>
      </c>
      <c r="G14" s="362" t="s">
        <v>11</v>
      </c>
    </row>
    <row r="15" spans="1:7" s="356" customFormat="1" ht="38.85" customHeight="1">
      <c r="A15" s="362" t="s">
        <v>887</v>
      </c>
      <c r="B15" s="913">
        <v>8068.3621016799998</v>
      </c>
      <c r="C15" s="913">
        <v>7729.2876669799998</v>
      </c>
      <c r="D15" s="913">
        <v>7851.1996259699999</v>
      </c>
      <c r="E15" s="913">
        <v>1191.9205193299999</v>
      </c>
      <c r="F15" s="913">
        <v>679.18709758</v>
      </c>
      <c r="G15" s="362" t="s">
        <v>478</v>
      </c>
    </row>
    <row r="16" spans="1:7" s="356" customFormat="1" ht="28.7" customHeight="1">
      <c r="A16" s="362" t="s">
        <v>358</v>
      </c>
      <c r="B16" s="913">
        <v>187184.44948899999</v>
      </c>
      <c r="C16" s="913">
        <v>207231.40324099999</v>
      </c>
      <c r="D16" s="913">
        <v>198348.21024819999</v>
      </c>
      <c r="E16" s="913">
        <v>23732.679</v>
      </c>
      <c r="F16" s="913">
        <v>21462.226999999999</v>
      </c>
      <c r="G16" s="362" t="s">
        <v>888</v>
      </c>
    </row>
    <row r="17" spans="1:7" s="356" customFormat="1" ht="19.7" customHeight="1">
      <c r="A17" s="357" t="s">
        <v>106</v>
      </c>
      <c r="B17" s="912">
        <v>457710.45816560998</v>
      </c>
      <c r="C17" s="912">
        <v>528208.20591121004</v>
      </c>
      <c r="D17" s="912">
        <v>579464.48465008999</v>
      </c>
      <c r="E17" s="912">
        <v>64638.81736062</v>
      </c>
      <c r="F17" s="912">
        <v>77987.392813400002</v>
      </c>
      <c r="G17" s="358" t="s">
        <v>465</v>
      </c>
    </row>
    <row r="18" spans="1:7" s="356" customFormat="1" ht="28.7" customHeight="1">
      <c r="A18" s="460" t="s">
        <v>889</v>
      </c>
      <c r="B18" s="916">
        <v>20029.080679260001</v>
      </c>
      <c r="C18" s="915">
        <v>42863.349205159997</v>
      </c>
      <c r="D18" s="915">
        <v>33133.360162450001</v>
      </c>
      <c r="E18" s="915">
        <v>3708.5743120699999</v>
      </c>
      <c r="F18" s="915">
        <v>5873.1214671400003</v>
      </c>
      <c r="G18" s="361" t="s">
        <v>132</v>
      </c>
    </row>
    <row r="19" spans="1:7" s="356" customFormat="1" ht="19.149999999999999" customHeight="1">
      <c r="A19" s="460" t="s">
        <v>87</v>
      </c>
      <c r="B19" s="916">
        <v>1538.3453077900001</v>
      </c>
      <c r="C19" s="915">
        <v>1786.6604768300001</v>
      </c>
      <c r="D19" s="915">
        <v>2384.4453788800001</v>
      </c>
      <c r="E19" s="915">
        <v>130.07120214</v>
      </c>
      <c r="F19" s="915">
        <v>161.06086339999999</v>
      </c>
      <c r="G19" s="361" t="s">
        <v>41</v>
      </c>
    </row>
    <row r="20" spans="1:7" s="356" customFormat="1" ht="59.1" customHeight="1">
      <c r="A20" s="460" t="s">
        <v>890</v>
      </c>
      <c r="B20" s="916">
        <v>10141.87542179</v>
      </c>
      <c r="C20" s="915">
        <v>11681.012558</v>
      </c>
      <c r="D20" s="915">
        <v>15647.560542990001</v>
      </c>
      <c r="E20" s="915">
        <v>1585.6352131199999</v>
      </c>
      <c r="F20" s="915">
        <v>2250.5246208899998</v>
      </c>
      <c r="G20" s="361" t="s">
        <v>268</v>
      </c>
    </row>
    <row r="21" spans="1:7" s="356" customFormat="1" ht="19.149999999999999" customHeight="1">
      <c r="A21" s="460" t="s">
        <v>38</v>
      </c>
      <c r="B21" s="916">
        <v>164636.08295012999</v>
      </c>
      <c r="C21" s="915">
        <v>194222.73607260999</v>
      </c>
      <c r="D21" s="915">
        <v>215677.11530864</v>
      </c>
      <c r="E21" s="915">
        <v>29490.287460610001</v>
      </c>
      <c r="F21" s="915">
        <v>35258.392034249999</v>
      </c>
      <c r="G21" s="361" t="s">
        <v>39</v>
      </c>
    </row>
    <row r="22" spans="1:7" s="356" customFormat="1" ht="19.149999999999999" customHeight="1">
      <c r="A22" s="460" t="s">
        <v>289</v>
      </c>
      <c r="B22" s="916">
        <v>8962.5028597399996</v>
      </c>
      <c r="C22" s="915">
        <v>19116.50853218</v>
      </c>
      <c r="D22" s="915">
        <v>19663.761013520001</v>
      </c>
      <c r="E22" s="915">
        <v>1030.18147449</v>
      </c>
      <c r="F22" s="915">
        <v>667.25387529</v>
      </c>
      <c r="G22" s="361" t="s">
        <v>290</v>
      </c>
    </row>
    <row r="23" spans="1:7" s="356" customFormat="1" ht="38.85" customHeight="1">
      <c r="A23" s="460" t="s">
        <v>891</v>
      </c>
      <c r="B23" s="916">
        <v>25826.910736940001</v>
      </c>
      <c r="C23" s="915">
        <v>32987.26038028</v>
      </c>
      <c r="D23" s="915">
        <v>37999.458813229998</v>
      </c>
      <c r="E23" s="915">
        <v>4156.9554045499999</v>
      </c>
      <c r="F23" s="915">
        <v>4289.6470737899999</v>
      </c>
      <c r="G23" s="361" t="s">
        <v>25</v>
      </c>
    </row>
    <row r="24" spans="1:7" s="356" customFormat="1" ht="38.85" customHeight="1">
      <c r="A24" s="460" t="s">
        <v>55</v>
      </c>
      <c r="B24" s="916">
        <v>51794.963559290001</v>
      </c>
      <c r="C24" s="915">
        <v>75776.767749980005</v>
      </c>
      <c r="D24" s="915">
        <v>81762.785504040003</v>
      </c>
      <c r="E24" s="915">
        <v>5432.5708431499997</v>
      </c>
      <c r="F24" s="915">
        <v>7450.7901344600004</v>
      </c>
      <c r="G24" s="361" t="s">
        <v>438</v>
      </c>
    </row>
    <row r="25" spans="1:7" s="356" customFormat="1" ht="49.15" customHeight="1">
      <c r="A25" s="460" t="s">
        <v>385</v>
      </c>
      <c r="B25" s="916">
        <v>21697.322031449999</v>
      </c>
      <c r="C25" s="915">
        <v>27131.8510795</v>
      </c>
      <c r="D25" s="915">
        <v>33271.652309819998</v>
      </c>
      <c r="E25" s="915">
        <v>4016.1190684100002</v>
      </c>
      <c r="F25" s="915">
        <v>4441.9716024899999</v>
      </c>
      <c r="G25" s="361" t="s">
        <v>444</v>
      </c>
    </row>
    <row r="26" spans="1:7" s="356" customFormat="1" ht="38.85" customHeight="1">
      <c r="A26" s="460" t="s">
        <v>892</v>
      </c>
      <c r="B26" s="916">
        <v>3422.2522547899998</v>
      </c>
      <c r="C26" s="915">
        <v>2972.2032322599998</v>
      </c>
      <c r="D26" s="915">
        <v>6483.6980068100002</v>
      </c>
      <c r="E26" s="915">
        <v>16.5</v>
      </c>
      <c r="F26" s="915">
        <v>2884.1028325399998</v>
      </c>
      <c r="G26" s="361" t="s">
        <v>334</v>
      </c>
    </row>
    <row r="27" spans="1:7" s="356" customFormat="1" ht="89.1" customHeight="1">
      <c r="A27" s="460" t="s">
        <v>608</v>
      </c>
      <c r="B27" s="916">
        <v>38103.661080940001</v>
      </c>
      <c r="C27" s="915">
        <v>48063.758981849998</v>
      </c>
      <c r="D27" s="915">
        <v>41732.187647070001</v>
      </c>
      <c r="E27" s="915">
        <v>7019.0658237799998</v>
      </c>
      <c r="F27" s="915">
        <v>7726.5065128799997</v>
      </c>
      <c r="G27" s="361" t="s">
        <v>893</v>
      </c>
    </row>
    <row r="28" spans="1:7" s="356" customFormat="1" ht="59.1" customHeight="1">
      <c r="A28" s="460" t="s">
        <v>894</v>
      </c>
      <c r="B28" s="916">
        <v>1509.3137695299999</v>
      </c>
      <c r="C28" s="915">
        <v>5581.3089736600004</v>
      </c>
      <c r="D28" s="915">
        <v>11359.853606639999</v>
      </c>
      <c r="E28" s="915">
        <v>190.96717389</v>
      </c>
      <c r="F28" s="915">
        <v>375.73142263</v>
      </c>
      <c r="G28" s="361" t="s">
        <v>895</v>
      </c>
    </row>
    <row r="29" spans="1:7" s="356" customFormat="1" ht="28.7" customHeight="1">
      <c r="A29" s="460" t="s">
        <v>216</v>
      </c>
      <c r="B29" s="916">
        <v>27230.296317109998</v>
      </c>
      <c r="C29" s="915">
        <v>40576.496190559999</v>
      </c>
      <c r="D29" s="915">
        <v>57320.666080429997</v>
      </c>
      <c r="E29" s="915">
        <v>3939.1055168500002</v>
      </c>
      <c r="F29" s="915">
        <v>4473.8186465999997</v>
      </c>
      <c r="G29" s="361" t="s">
        <v>896</v>
      </c>
    </row>
    <row r="30" spans="1:7" s="356" customFormat="1" ht="19.149999999999999" customHeight="1">
      <c r="A30" s="460" t="s">
        <v>541</v>
      </c>
      <c r="B30" s="916">
        <v>16781.432624680001</v>
      </c>
      <c r="C30" s="915">
        <v>21561.200574440001</v>
      </c>
      <c r="D30" s="915">
        <v>19356.646403899998</v>
      </c>
      <c r="E30" s="915">
        <v>2813.6956151200002</v>
      </c>
      <c r="F30" s="915">
        <v>744.36479360999999</v>
      </c>
      <c r="G30" s="361" t="s">
        <v>897</v>
      </c>
    </row>
    <row r="31" spans="1:7" s="356" customFormat="1" ht="28.7" customHeight="1">
      <c r="A31" s="460" t="s">
        <v>898</v>
      </c>
      <c r="B31" s="916">
        <v>2468.2286536400002</v>
      </c>
      <c r="C31" s="915">
        <v>2401.1288419000002</v>
      </c>
      <c r="D31" s="915">
        <v>2122.2803456500001</v>
      </c>
      <c r="E31" s="915">
        <v>1.3519440000000001E-2</v>
      </c>
      <c r="F31" s="915">
        <v>107.85723243</v>
      </c>
      <c r="G31" s="361" t="s">
        <v>899</v>
      </c>
    </row>
    <row r="32" spans="1:7" s="356" customFormat="1" ht="19.149999999999999" customHeight="1">
      <c r="A32" s="460" t="s">
        <v>500</v>
      </c>
      <c r="B32" s="916">
        <v>63568.189918529999</v>
      </c>
      <c r="C32" s="915">
        <v>1485.963062</v>
      </c>
      <c r="D32" s="915">
        <v>1549.01352602</v>
      </c>
      <c r="E32" s="915">
        <v>1109.0747329999999</v>
      </c>
      <c r="F32" s="915">
        <v>1282.249701</v>
      </c>
      <c r="G32" s="361" t="s">
        <v>900</v>
      </c>
    </row>
    <row r="33" spans="1:7" s="356" customFormat="1" ht="39.4" customHeight="1">
      <c r="A33" s="357" t="s">
        <v>603</v>
      </c>
      <c r="B33" s="912">
        <v>30.966966070000002</v>
      </c>
      <c r="C33" s="912">
        <v>11984.19704646</v>
      </c>
      <c r="D33" s="912">
        <v>6881.0220578300004</v>
      </c>
      <c r="E33" s="912">
        <v>-143.10013777</v>
      </c>
      <c r="F33" s="912">
        <v>-160.86750470999999</v>
      </c>
      <c r="G33" s="358" t="s">
        <v>537</v>
      </c>
    </row>
    <row r="34" spans="1:7" s="356" customFormat="1" ht="19.149999999999999" customHeight="1">
      <c r="A34" s="362" t="s">
        <v>901</v>
      </c>
      <c r="B34" s="913">
        <v>2541.536822</v>
      </c>
      <c r="C34" s="913">
        <v>13617.374</v>
      </c>
      <c r="D34" s="913">
        <v>9174.2167480000007</v>
      </c>
      <c r="E34" s="913">
        <v>0</v>
      </c>
      <c r="F34" s="913">
        <v>0</v>
      </c>
      <c r="G34" s="362" t="s">
        <v>902</v>
      </c>
    </row>
    <row r="35" spans="1:7" s="356" customFormat="1" ht="28.7" customHeight="1">
      <c r="A35" s="362" t="s">
        <v>903</v>
      </c>
      <c r="B35" s="913">
        <v>2510.5698559299999</v>
      </c>
      <c r="C35" s="913">
        <v>1633.1769535400001</v>
      </c>
      <c r="D35" s="913">
        <v>2293.1946901699998</v>
      </c>
      <c r="E35" s="913">
        <v>143.10013777</v>
      </c>
      <c r="F35" s="913">
        <v>160.86750470999999</v>
      </c>
      <c r="G35" s="362" t="s">
        <v>904</v>
      </c>
    </row>
    <row r="36" spans="1:7" s="356" customFormat="1" ht="59.65" customHeight="1">
      <c r="A36" s="357" t="s">
        <v>2005</v>
      </c>
      <c r="B36" s="912">
        <v>1654.8495436600001</v>
      </c>
      <c r="C36" s="912">
        <v>841.55927997000003</v>
      </c>
      <c r="D36" s="912">
        <v>1223.9887423800001</v>
      </c>
      <c r="E36" s="912">
        <v>179.72900000000001</v>
      </c>
      <c r="F36" s="912">
        <v>67.575404000000006</v>
      </c>
      <c r="G36" s="358" t="s">
        <v>602</v>
      </c>
    </row>
    <row r="37" spans="1:7" s="356" customFormat="1" ht="28.7" customHeight="1">
      <c r="A37" s="362" t="s">
        <v>907</v>
      </c>
      <c r="B37" s="913">
        <v>1757.76197198</v>
      </c>
      <c r="C37" s="913">
        <v>844.11634497</v>
      </c>
      <c r="D37" s="913">
        <v>1272.8383383800001</v>
      </c>
      <c r="E37" s="913">
        <v>179.72900000000001</v>
      </c>
      <c r="F37" s="913">
        <v>70.680999999999997</v>
      </c>
      <c r="G37" s="362" t="s">
        <v>908</v>
      </c>
    </row>
    <row r="38" spans="1:7" s="356" customFormat="1" ht="38.85" customHeight="1">
      <c r="A38" s="362" t="s">
        <v>905</v>
      </c>
      <c r="B38" s="913">
        <v>102.91242832</v>
      </c>
      <c r="C38" s="913">
        <v>2.5570650000000001</v>
      </c>
      <c r="D38" s="913">
        <v>48.849595999999998</v>
      </c>
      <c r="E38" s="913"/>
      <c r="F38" s="913">
        <v>3.1055959999999998</v>
      </c>
      <c r="G38" s="362" t="s">
        <v>906</v>
      </c>
    </row>
    <row r="39" spans="1:7" s="356" customFormat="1" ht="39.4" customHeight="1">
      <c r="A39" s="357" t="s">
        <v>2006</v>
      </c>
      <c r="B39" s="912">
        <v>-2130.5121674799998</v>
      </c>
      <c r="C39" s="912">
        <v>-10426.093984499999</v>
      </c>
      <c r="D39" s="912">
        <v>-19278.523410850001</v>
      </c>
      <c r="E39" s="912">
        <v>21800.396532580002</v>
      </c>
      <c r="F39" s="912">
        <v>13651.35738707</v>
      </c>
      <c r="G39" s="358" t="s">
        <v>604</v>
      </c>
    </row>
    <row r="40" spans="1:7" s="356" customFormat="1" ht="2.1" customHeight="1">
      <c r="B40" s="830"/>
      <c r="C40" s="830"/>
      <c r="D40" s="830"/>
      <c r="E40" s="830"/>
      <c r="F40" s="830"/>
    </row>
    <row r="41" spans="1:7" s="356" customFormat="1" ht="68.849999999999994" customHeight="1">
      <c r="A41" s="357" t="s">
        <v>2095</v>
      </c>
      <c r="B41" s="912">
        <v>2130.5121674799998</v>
      </c>
      <c r="C41" s="912">
        <v>10426.093984499999</v>
      </c>
      <c r="D41" s="912">
        <v>-19278.523410850001</v>
      </c>
      <c r="E41" s="912">
        <v>-21800.396532580002</v>
      </c>
      <c r="F41" s="912">
        <v>-13651.35738707</v>
      </c>
      <c r="G41" s="358" t="s">
        <v>2096</v>
      </c>
    </row>
    <row r="42" spans="1:7" s="356" customFormat="1" ht="19.149999999999999" customHeight="1">
      <c r="A42" s="363" t="s">
        <v>463</v>
      </c>
      <c r="B42" s="917">
        <v>85648.617420919996</v>
      </c>
      <c r="C42" s="917">
        <v>9464.0863040200002</v>
      </c>
      <c r="D42" s="917">
        <v>47257.462421179996</v>
      </c>
      <c r="E42" s="917">
        <v>-261604.75839095999</v>
      </c>
      <c r="F42" s="917">
        <v>-13651.35738707</v>
      </c>
      <c r="G42" s="364" t="s">
        <v>909</v>
      </c>
    </row>
    <row r="43" spans="1:7" s="356" customFormat="1" ht="19.149999999999999" customHeight="1">
      <c r="A43" s="360" t="s">
        <v>910</v>
      </c>
      <c r="B43" s="915">
        <v>98733.745276479996</v>
      </c>
      <c r="C43" s="915">
        <v>17349.601075840001</v>
      </c>
      <c r="D43" s="915">
        <v>55012.879800460003</v>
      </c>
      <c r="E43" s="915">
        <v>-261604.75839095999</v>
      </c>
      <c r="F43" s="915">
        <v>-13651.35738707</v>
      </c>
      <c r="G43" s="365" t="s">
        <v>911</v>
      </c>
    </row>
    <row r="44" spans="1:7" s="356" customFormat="1" ht="19.7" customHeight="1">
      <c r="A44" s="360" t="s">
        <v>912</v>
      </c>
      <c r="B44" s="915">
        <v>13085.12785556</v>
      </c>
      <c r="C44" s="915">
        <v>7885.5147718199996</v>
      </c>
      <c r="D44" s="915">
        <v>7755.4173792800002</v>
      </c>
      <c r="E44" s="918" t="s">
        <v>487</v>
      </c>
      <c r="F44" s="918" t="s">
        <v>487</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28" type="noConversion"/>
  <pageMargins left="0.23622047244094491" right="0.23622047244094491" top="0.31496062992125984" bottom="0.27559055118110237" header="0.51181102362204722" footer="0.51181102362204722"/>
  <pageSetup paperSize="9" scale="76"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26">
    <tabColor rgb="FF92D050"/>
  </sheetPr>
  <dimension ref="A1:G48"/>
  <sheetViews>
    <sheetView zoomScaleNormal="100" zoomScaleSheetLayoutView="80" workbookViewId="0">
      <selection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1940</v>
      </c>
      <c r="B1" s="980"/>
      <c r="C1" s="980"/>
      <c r="D1" s="980"/>
      <c r="E1" s="983" t="s">
        <v>1941</v>
      </c>
      <c r="F1" s="983"/>
      <c r="G1" s="983"/>
    </row>
    <row r="2" spans="1:7" s="356" customFormat="1" ht="19.149999999999999" customHeight="1">
      <c r="A2" s="981" t="s">
        <v>925</v>
      </c>
      <c r="B2" s="981"/>
      <c r="C2" s="981"/>
      <c r="D2" s="981"/>
      <c r="E2" s="984" t="s">
        <v>879</v>
      </c>
      <c r="F2" s="984"/>
      <c r="G2" s="984"/>
    </row>
    <row r="3" spans="1:7" s="356" customFormat="1" ht="19.149999999999999" customHeight="1">
      <c r="A3" s="981" t="s">
        <v>880</v>
      </c>
      <c r="B3" s="981"/>
      <c r="C3" s="981"/>
      <c r="D3" s="981"/>
      <c r="E3" s="984" t="s">
        <v>1699</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411923.15547852998</v>
      </c>
      <c r="C8" s="912">
        <v>479286.16167823999</v>
      </c>
      <c r="D8" s="912">
        <v>499744.12154686998</v>
      </c>
      <c r="E8" s="912">
        <v>59655.998078379998</v>
      </c>
      <c r="F8" s="912">
        <v>82207.170992800005</v>
      </c>
      <c r="G8" s="358" t="s">
        <v>404</v>
      </c>
    </row>
    <row r="9" spans="1:7" s="356" customFormat="1" ht="38.85" customHeight="1">
      <c r="A9" s="359" t="s">
        <v>881</v>
      </c>
      <c r="B9" s="913">
        <v>86449.967802019994</v>
      </c>
      <c r="C9" s="913">
        <v>104168.42653957001</v>
      </c>
      <c r="D9" s="913">
        <v>114911.18372753001</v>
      </c>
      <c r="E9" s="913">
        <v>19981.699158970001</v>
      </c>
      <c r="F9" s="913">
        <v>22025.7792161</v>
      </c>
      <c r="G9" s="359" t="s">
        <v>882</v>
      </c>
    </row>
    <row r="10" spans="1:7" s="356" customFormat="1" ht="28.7" customHeight="1">
      <c r="A10" s="360" t="s">
        <v>1139</v>
      </c>
      <c r="B10" s="914">
        <v>14246.799143190001</v>
      </c>
      <c r="C10" s="915">
        <v>19981.616325620002</v>
      </c>
      <c r="D10" s="915">
        <v>20968.836136329999</v>
      </c>
      <c r="E10" s="915">
        <v>3402.3838999300001</v>
      </c>
      <c r="F10" s="915">
        <v>3224.4107527800002</v>
      </c>
      <c r="G10" s="361" t="s">
        <v>599</v>
      </c>
    </row>
    <row r="11" spans="1:7" s="356" customFormat="1" ht="28.7" customHeight="1">
      <c r="A11" s="360" t="s">
        <v>883</v>
      </c>
      <c r="B11" s="914">
        <v>26590.562093379998</v>
      </c>
      <c r="C11" s="915">
        <v>33665.851131440002</v>
      </c>
      <c r="D11" s="915">
        <v>42183.253871480003</v>
      </c>
      <c r="E11" s="915">
        <v>6838.7950280499999</v>
      </c>
      <c r="F11" s="915">
        <v>8043.7124136700004</v>
      </c>
      <c r="G11" s="361" t="s">
        <v>600</v>
      </c>
    </row>
    <row r="12" spans="1:7" s="356" customFormat="1" ht="19.149999999999999" customHeight="1">
      <c r="A12" s="360" t="s">
        <v>884</v>
      </c>
      <c r="B12" s="914">
        <v>16721.481753889999</v>
      </c>
      <c r="C12" s="915">
        <v>20700.577139429999</v>
      </c>
      <c r="D12" s="915">
        <v>24710.833418990002</v>
      </c>
      <c r="E12" s="915">
        <v>4636.6827981300003</v>
      </c>
      <c r="F12" s="915">
        <v>5287.4106749700004</v>
      </c>
      <c r="G12" s="361" t="s">
        <v>569</v>
      </c>
    </row>
    <row r="13" spans="1:7" s="356" customFormat="1" ht="19.149999999999999" customHeight="1">
      <c r="A13" s="360" t="s">
        <v>885</v>
      </c>
      <c r="B13" s="914">
        <v>16863.605234309998</v>
      </c>
      <c r="C13" s="915">
        <v>13585.506658030001</v>
      </c>
      <c r="D13" s="915">
        <v>11347.818776829999</v>
      </c>
      <c r="E13" s="915">
        <v>2169.37740437</v>
      </c>
      <c r="F13" s="915">
        <v>2235.4755491000001</v>
      </c>
      <c r="G13" s="361" t="s">
        <v>558</v>
      </c>
    </row>
    <row r="14" spans="1:7" s="356" customFormat="1" ht="28.7" customHeight="1">
      <c r="A14" s="362" t="s">
        <v>886</v>
      </c>
      <c r="B14" s="913">
        <v>3517.69635771</v>
      </c>
      <c r="C14" s="913">
        <v>4418.0266651100001</v>
      </c>
      <c r="D14" s="913">
        <v>5764.0758948800003</v>
      </c>
      <c r="E14" s="913">
        <v>657.26429822</v>
      </c>
      <c r="F14" s="913">
        <v>1061.47411119</v>
      </c>
      <c r="G14" s="362" t="s">
        <v>11</v>
      </c>
    </row>
    <row r="15" spans="1:7" s="356" customFormat="1" ht="38.85" customHeight="1">
      <c r="A15" s="362" t="s">
        <v>887</v>
      </c>
      <c r="B15" s="913">
        <v>6843.2221387999998</v>
      </c>
      <c r="C15" s="913">
        <v>11077.73367356</v>
      </c>
      <c r="D15" s="913">
        <v>6402.5728394600001</v>
      </c>
      <c r="E15" s="913">
        <v>500.08262119</v>
      </c>
      <c r="F15" s="913">
        <v>1916.13966551</v>
      </c>
      <c r="G15" s="362" t="s">
        <v>478</v>
      </c>
    </row>
    <row r="16" spans="1:7" s="356" customFormat="1" ht="28.7" customHeight="1">
      <c r="A16" s="362" t="s">
        <v>358</v>
      </c>
      <c r="B16" s="913">
        <v>315112.26918</v>
      </c>
      <c r="C16" s="913">
        <v>359621.97480000003</v>
      </c>
      <c r="D16" s="913">
        <v>372666.289085</v>
      </c>
      <c r="E16" s="913">
        <v>38516.951999999997</v>
      </c>
      <c r="F16" s="913">
        <v>57203.777999999998</v>
      </c>
      <c r="G16" s="362" t="s">
        <v>888</v>
      </c>
    </row>
    <row r="17" spans="1:7" s="356" customFormat="1" ht="19.7" customHeight="1">
      <c r="A17" s="357" t="s">
        <v>106</v>
      </c>
      <c r="B17" s="912">
        <v>378633.9717158</v>
      </c>
      <c r="C17" s="912">
        <v>456049.76739974</v>
      </c>
      <c r="D17" s="912">
        <v>519516.49869157001</v>
      </c>
      <c r="E17" s="912">
        <v>52523.8657876</v>
      </c>
      <c r="F17" s="912">
        <v>67226.873637550001</v>
      </c>
      <c r="G17" s="358" t="s">
        <v>465</v>
      </c>
    </row>
    <row r="18" spans="1:7" s="356" customFormat="1" ht="28.7" customHeight="1">
      <c r="A18" s="460" t="s">
        <v>889</v>
      </c>
      <c r="B18" s="916">
        <v>15791.163482329999</v>
      </c>
      <c r="C18" s="915">
        <v>21153.388119949999</v>
      </c>
      <c r="D18" s="915">
        <v>46477.998470259998</v>
      </c>
      <c r="E18" s="915">
        <v>3222.0558663000002</v>
      </c>
      <c r="F18" s="915">
        <v>4259.1354657900001</v>
      </c>
      <c r="G18" s="361" t="s">
        <v>132</v>
      </c>
    </row>
    <row r="19" spans="1:7" s="356" customFormat="1" ht="19.149999999999999" customHeight="1">
      <c r="A19" s="460" t="s">
        <v>87</v>
      </c>
      <c r="B19" s="916">
        <v>853.06420101000003</v>
      </c>
      <c r="C19" s="915">
        <v>1551.14418789</v>
      </c>
      <c r="D19" s="915">
        <v>2113.61860768</v>
      </c>
      <c r="E19" s="915">
        <v>89.306217129999993</v>
      </c>
      <c r="F19" s="915">
        <v>102.10293048</v>
      </c>
      <c r="G19" s="361" t="s">
        <v>41</v>
      </c>
    </row>
    <row r="20" spans="1:7" s="356" customFormat="1" ht="59.1" customHeight="1">
      <c r="A20" s="460" t="s">
        <v>890</v>
      </c>
      <c r="B20" s="916">
        <v>9271.7919113799999</v>
      </c>
      <c r="C20" s="915">
        <v>10596.30611625</v>
      </c>
      <c r="D20" s="915">
        <v>12996.959010750001</v>
      </c>
      <c r="E20" s="915">
        <v>1410.8566053500001</v>
      </c>
      <c r="F20" s="915">
        <v>1721.66392447</v>
      </c>
      <c r="G20" s="361" t="s">
        <v>268</v>
      </c>
    </row>
    <row r="21" spans="1:7" s="356" customFormat="1" ht="19.149999999999999" customHeight="1">
      <c r="A21" s="460" t="s">
        <v>38</v>
      </c>
      <c r="B21" s="916">
        <v>127826.45063755001</v>
      </c>
      <c r="C21" s="915">
        <v>149350.53180617001</v>
      </c>
      <c r="D21" s="915">
        <v>171596.46848124999</v>
      </c>
      <c r="E21" s="915">
        <v>22228.171472589998</v>
      </c>
      <c r="F21" s="915">
        <v>24419.714827439999</v>
      </c>
      <c r="G21" s="361" t="s">
        <v>39</v>
      </c>
    </row>
    <row r="22" spans="1:7" s="356" customFormat="1" ht="19.149999999999999" customHeight="1">
      <c r="A22" s="460" t="s">
        <v>289</v>
      </c>
      <c r="B22" s="916">
        <v>10049.35885302</v>
      </c>
      <c r="C22" s="915">
        <v>15371.23887703</v>
      </c>
      <c r="D22" s="915">
        <v>12061.33601232</v>
      </c>
      <c r="E22" s="915">
        <v>812.09786914999995</v>
      </c>
      <c r="F22" s="915">
        <v>898.45232436000003</v>
      </c>
      <c r="G22" s="361" t="s">
        <v>290</v>
      </c>
    </row>
    <row r="23" spans="1:7" s="356" customFormat="1" ht="38.85" customHeight="1">
      <c r="A23" s="460" t="s">
        <v>891</v>
      </c>
      <c r="B23" s="916">
        <v>16451.241435439999</v>
      </c>
      <c r="C23" s="915">
        <v>21201.399148069999</v>
      </c>
      <c r="D23" s="915">
        <v>27889.241435899999</v>
      </c>
      <c r="E23" s="915">
        <v>2713.1155337099999</v>
      </c>
      <c r="F23" s="915">
        <v>2928.9045235799999</v>
      </c>
      <c r="G23" s="361" t="s">
        <v>25</v>
      </c>
    </row>
    <row r="24" spans="1:7" s="356" customFormat="1" ht="38.85" customHeight="1">
      <c r="A24" s="460" t="s">
        <v>55</v>
      </c>
      <c r="B24" s="916">
        <v>49311.313589980004</v>
      </c>
      <c r="C24" s="915">
        <v>56087.351412579999</v>
      </c>
      <c r="D24" s="915">
        <v>60834.237590110002</v>
      </c>
      <c r="E24" s="915">
        <v>3393.9353070000002</v>
      </c>
      <c r="F24" s="915">
        <v>3980.21984238</v>
      </c>
      <c r="G24" s="361" t="s">
        <v>438</v>
      </c>
    </row>
    <row r="25" spans="1:7" s="356" customFormat="1" ht="49.15" customHeight="1">
      <c r="A25" s="460" t="s">
        <v>385</v>
      </c>
      <c r="B25" s="916">
        <v>18766.243960489999</v>
      </c>
      <c r="C25" s="915">
        <v>23510.677632039999</v>
      </c>
      <c r="D25" s="915">
        <v>29562.308476779999</v>
      </c>
      <c r="E25" s="915">
        <v>2864.5581413999998</v>
      </c>
      <c r="F25" s="915">
        <v>4213.1786279899998</v>
      </c>
      <c r="G25" s="361" t="s">
        <v>444</v>
      </c>
    </row>
    <row r="26" spans="1:7" s="356" customFormat="1" ht="38.85" customHeight="1">
      <c r="A26" s="460" t="s">
        <v>892</v>
      </c>
      <c r="B26" s="916">
        <v>100.437765</v>
      </c>
      <c r="C26" s="915">
        <v>271.19587911999997</v>
      </c>
      <c r="D26" s="915">
        <v>224.55630664</v>
      </c>
      <c r="E26" s="915">
        <v>55.96</v>
      </c>
      <c r="F26" s="915">
        <v>61.595999999999997</v>
      </c>
      <c r="G26" s="361" t="s">
        <v>334</v>
      </c>
    </row>
    <row r="27" spans="1:7" s="356" customFormat="1" ht="89.1" customHeight="1">
      <c r="A27" s="460" t="s">
        <v>608</v>
      </c>
      <c r="B27" s="916">
        <v>74941.859959309993</v>
      </c>
      <c r="C27" s="915">
        <v>86775.344554130003</v>
      </c>
      <c r="D27" s="915">
        <v>72078.316544889996</v>
      </c>
      <c r="E27" s="915">
        <v>8479.7656504000006</v>
      </c>
      <c r="F27" s="915">
        <v>18661.659122180001</v>
      </c>
      <c r="G27" s="361" t="s">
        <v>893</v>
      </c>
    </row>
    <row r="28" spans="1:7" s="356" customFormat="1" ht="59.1" customHeight="1">
      <c r="A28" s="460" t="s">
        <v>894</v>
      </c>
      <c r="B28" s="916">
        <v>714.79828225000006</v>
      </c>
      <c r="C28" s="915">
        <v>1472.6453452999999</v>
      </c>
      <c r="D28" s="915">
        <v>10679.1884355</v>
      </c>
      <c r="E28" s="915">
        <v>1271.73592231</v>
      </c>
      <c r="F28" s="915">
        <v>154.44526669000001</v>
      </c>
      <c r="G28" s="361" t="s">
        <v>895</v>
      </c>
    </row>
    <row r="29" spans="1:7" s="356" customFormat="1" ht="28.7" customHeight="1">
      <c r="A29" s="460" t="s">
        <v>216</v>
      </c>
      <c r="B29" s="916">
        <v>25576.4348555</v>
      </c>
      <c r="C29" s="915">
        <v>40772.042197559997</v>
      </c>
      <c r="D29" s="915">
        <v>48288.104065259999</v>
      </c>
      <c r="E29" s="915">
        <v>3089.4252403199998</v>
      </c>
      <c r="F29" s="915">
        <v>4381.0770364099999</v>
      </c>
      <c r="G29" s="361" t="s">
        <v>896</v>
      </c>
    </row>
    <row r="30" spans="1:7" s="356" customFormat="1" ht="19.149999999999999" customHeight="1">
      <c r="A30" s="460" t="s">
        <v>541</v>
      </c>
      <c r="B30" s="916">
        <v>12404.510992969999</v>
      </c>
      <c r="C30" s="915">
        <v>23100.386508449999</v>
      </c>
      <c r="D30" s="915">
        <v>22501.18291444</v>
      </c>
      <c r="E30" s="915">
        <v>2647.7015226499998</v>
      </c>
      <c r="F30" s="915">
        <v>1135.6111892900001</v>
      </c>
      <c r="G30" s="361" t="s">
        <v>897</v>
      </c>
    </row>
    <row r="31" spans="1:7" s="356" customFormat="1" ht="28.7" customHeight="1">
      <c r="A31" s="460" t="s">
        <v>898</v>
      </c>
      <c r="B31" s="916">
        <v>2356.4938767100002</v>
      </c>
      <c r="C31" s="915">
        <v>2225.17517318</v>
      </c>
      <c r="D31" s="915">
        <v>1741.03932614</v>
      </c>
      <c r="E31" s="915">
        <v>0.10510129</v>
      </c>
      <c r="F31" s="915">
        <v>7.6176489999999999E-2</v>
      </c>
      <c r="G31" s="361" t="s">
        <v>899</v>
      </c>
    </row>
    <row r="32" spans="1:7" s="356" customFormat="1" ht="19.149999999999999" customHeight="1">
      <c r="A32" s="460" t="s">
        <v>500</v>
      </c>
      <c r="B32" s="916">
        <v>14218.80791286</v>
      </c>
      <c r="C32" s="915">
        <v>2610.9404420199999</v>
      </c>
      <c r="D32" s="915">
        <v>471.94301365000001</v>
      </c>
      <c r="E32" s="915">
        <v>245.07533799999999</v>
      </c>
      <c r="F32" s="915">
        <v>309.03638000000001</v>
      </c>
      <c r="G32" s="361" t="s">
        <v>900</v>
      </c>
    </row>
    <row r="33" spans="1:7" s="356" customFormat="1" ht="39.4" customHeight="1">
      <c r="A33" s="357" t="s">
        <v>603</v>
      </c>
      <c r="B33" s="912">
        <v>4344.0167272199997</v>
      </c>
      <c r="C33" s="912">
        <v>18614.98734747</v>
      </c>
      <c r="D33" s="912">
        <v>3746.2399549699999</v>
      </c>
      <c r="E33" s="912">
        <v>-825.50098921999995</v>
      </c>
      <c r="F33" s="912">
        <v>-488.34696266999998</v>
      </c>
      <c r="G33" s="358" t="s">
        <v>537</v>
      </c>
    </row>
    <row r="34" spans="1:7" s="356" customFormat="1" ht="19.149999999999999" customHeight="1">
      <c r="A34" s="362" t="s">
        <v>901</v>
      </c>
      <c r="B34" s="913">
        <v>6500.356194</v>
      </c>
      <c r="C34" s="913">
        <v>21052.670451000002</v>
      </c>
      <c r="D34" s="913">
        <v>8021.2126840000001</v>
      </c>
      <c r="E34" s="913">
        <v>0</v>
      </c>
      <c r="F34" s="913">
        <v>600</v>
      </c>
      <c r="G34" s="362" t="s">
        <v>902</v>
      </c>
    </row>
    <row r="35" spans="1:7" s="356" customFormat="1" ht="28.7" customHeight="1">
      <c r="A35" s="362" t="s">
        <v>903</v>
      </c>
      <c r="B35" s="913">
        <v>2156.3394667799998</v>
      </c>
      <c r="C35" s="913">
        <v>2437.6831035300002</v>
      </c>
      <c r="D35" s="913">
        <v>4274.9727290299998</v>
      </c>
      <c r="E35" s="913">
        <v>825.50098921999995</v>
      </c>
      <c r="F35" s="913">
        <v>1088.34696267</v>
      </c>
      <c r="G35" s="362" t="s">
        <v>904</v>
      </c>
    </row>
    <row r="36" spans="1:7" s="356" customFormat="1" ht="59.65" customHeight="1">
      <c r="A36" s="357" t="s">
        <v>2005</v>
      </c>
      <c r="B36" s="912">
        <v>29973.455233000001</v>
      </c>
      <c r="C36" s="912">
        <v>7499.9986639999997</v>
      </c>
      <c r="D36" s="912">
        <v>33.973999999999997</v>
      </c>
      <c r="E36" s="912"/>
      <c r="F36" s="912"/>
      <c r="G36" s="358" t="s">
        <v>602</v>
      </c>
    </row>
    <row r="37" spans="1:7" s="356" customFormat="1" ht="28.7" customHeight="1">
      <c r="A37" s="362" t="s">
        <v>907</v>
      </c>
      <c r="B37" s="913">
        <v>29975.55</v>
      </c>
      <c r="C37" s="913">
        <v>7500</v>
      </c>
      <c r="D37" s="913">
        <v>35</v>
      </c>
      <c r="E37" s="913"/>
      <c r="F37" s="913"/>
      <c r="G37" s="362" t="s">
        <v>908</v>
      </c>
    </row>
    <row r="38" spans="1:7" s="356" customFormat="1" ht="38.85" customHeight="1">
      <c r="A38" s="362" t="s">
        <v>905</v>
      </c>
      <c r="B38" s="913">
        <v>2.094767</v>
      </c>
      <c r="C38" s="913">
        <v>1.3359999999999999E-3</v>
      </c>
      <c r="D38" s="913">
        <v>1.026</v>
      </c>
      <c r="E38" s="913"/>
      <c r="F38" s="913"/>
      <c r="G38" s="362" t="s">
        <v>906</v>
      </c>
    </row>
    <row r="39" spans="1:7" s="356" customFormat="1" ht="39.4" customHeight="1">
      <c r="A39" s="357" t="s">
        <v>2006</v>
      </c>
      <c r="B39" s="912">
        <v>-1028.2881974899999</v>
      </c>
      <c r="C39" s="912">
        <v>-2878.5917329700001</v>
      </c>
      <c r="D39" s="912">
        <v>-23552.59109967</v>
      </c>
      <c r="E39" s="912">
        <v>7957.63328</v>
      </c>
      <c r="F39" s="912">
        <v>15468.64431792</v>
      </c>
      <c r="G39" s="358" t="s">
        <v>604</v>
      </c>
    </row>
    <row r="40" spans="1:7" s="356" customFormat="1" ht="2.1" customHeight="1">
      <c r="B40" s="830"/>
      <c r="C40" s="830"/>
      <c r="D40" s="830"/>
      <c r="E40" s="830"/>
      <c r="F40" s="830"/>
    </row>
    <row r="41" spans="1:7" s="356" customFormat="1" ht="68.849999999999994" customHeight="1">
      <c r="A41" s="357" t="s">
        <v>2095</v>
      </c>
      <c r="B41" s="912">
        <v>1028.2881974899999</v>
      </c>
      <c r="C41" s="912">
        <v>2878.5917329700001</v>
      </c>
      <c r="D41" s="912">
        <v>-23552.59109967</v>
      </c>
      <c r="E41" s="912">
        <v>-7957.63328</v>
      </c>
      <c r="F41" s="912">
        <v>-15468.64431792</v>
      </c>
      <c r="G41" s="358" t="s">
        <v>2096</v>
      </c>
    </row>
    <row r="42" spans="1:7" s="356" customFormat="1" ht="19.149999999999999" customHeight="1">
      <c r="A42" s="363" t="s">
        <v>463</v>
      </c>
      <c r="B42" s="917">
        <v>1085.82738821</v>
      </c>
      <c r="C42" s="917">
        <v>-63363.315519650001</v>
      </c>
      <c r="D42" s="917">
        <v>244902.67659566001</v>
      </c>
      <c r="E42" s="917">
        <v>-92309.871360000005</v>
      </c>
      <c r="F42" s="917">
        <v>-15468.64431792</v>
      </c>
      <c r="G42" s="364" t="s">
        <v>909</v>
      </c>
    </row>
    <row r="43" spans="1:7" s="356" customFormat="1" ht="19.149999999999999" customHeight="1">
      <c r="A43" s="360" t="s">
        <v>910</v>
      </c>
      <c r="B43" s="915">
        <v>12720.555026239999</v>
      </c>
      <c r="C43" s="915">
        <v>-48522.38782104</v>
      </c>
      <c r="D43" s="915">
        <v>256392.57754108001</v>
      </c>
      <c r="E43" s="915">
        <v>-92020.623359999998</v>
      </c>
      <c r="F43" s="915">
        <v>-14706.879433919999</v>
      </c>
      <c r="G43" s="365" t="s">
        <v>911</v>
      </c>
    </row>
    <row r="44" spans="1:7" s="356" customFormat="1" ht="19.7" customHeight="1">
      <c r="A44" s="360" t="s">
        <v>912</v>
      </c>
      <c r="B44" s="915">
        <v>11634.727638030001</v>
      </c>
      <c r="C44" s="915">
        <v>14840.927698609999</v>
      </c>
      <c r="D44" s="915">
        <v>11489.90094542</v>
      </c>
      <c r="E44" s="915">
        <v>289.24799999999999</v>
      </c>
      <c r="F44" s="915">
        <v>761.76488400000005</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42" right="0.18" top="0.36" bottom="0.34" header="0.5" footer="0.35"/>
  <pageSetup paperSize="9" scale="73"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27">
    <tabColor rgb="FF92D050"/>
  </sheetPr>
  <dimension ref="A1:G49"/>
  <sheetViews>
    <sheetView zoomScaleNormal="100" zoomScaleSheetLayoutView="100" workbookViewId="0">
      <pane xSplit="1" ySplit="8" topLeftCell="B40" activePane="bottomRight" state="frozen"/>
      <selection pane="topRight" activeCell="B1" sqref="B1"/>
      <selection pane="bottomLeft" activeCell="A9" sqref="A9"/>
      <selection pane="bottomRight" activeCell="B8" sqref="B8:F49"/>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1942</v>
      </c>
      <c r="B1" s="980"/>
      <c r="C1" s="980"/>
      <c r="D1" s="980"/>
      <c r="E1" s="983" t="s">
        <v>1943</v>
      </c>
      <c r="F1" s="983"/>
      <c r="G1" s="983"/>
    </row>
    <row r="2" spans="1:7" s="356" customFormat="1" ht="19.149999999999999" customHeight="1">
      <c r="A2" s="981" t="s">
        <v>1512</v>
      </c>
      <c r="B2" s="981"/>
      <c r="C2" s="981"/>
      <c r="D2" s="981"/>
      <c r="E2" s="984" t="s">
        <v>879</v>
      </c>
      <c r="F2" s="984"/>
      <c r="G2" s="984"/>
    </row>
    <row r="3" spans="1:7" s="356" customFormat="1" ht="19.149999999999999" customHeight="1">
      <c r="A3" s="981" t="s">
        <v>880</v>
      </c>
      <c r="B3" s="981"/>
      <c r="C3" s="981"/>
      <c r="D3" s="981"/>
      <c r="E3" s="984" t="s">
        <v>1685</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1093249.75827649</v>
      </c>
      <c r="C8" s="912">
        <v>1355385.1711199901</v>
      </c>
      <c r="D8" s="912">
        <v>1482111.7447961201</v>
      </c>
      <c r="E8" s="912">
        <v>193814.69129513</v>
      </c>
      <c r="F8" s="912">
        <v>215042.36818086001</v>
      </c>
      <c r="G8" s="358" t="s">
        <v>404</v>
      </c>
    </row>
    <row r="9" spans="1:7" s="356" customFormat="1" ht="38.85" customHeight="1">
      <c r="A9" s="359" t="s">
        <v>881</v>
      </c>
      <c r="B9" s="913">
        <v>112612.5515147</v>
      </c>
      <c r="C9" s="913">
        <v>149133.73895095001</v>
      </c>
      <c r="D9" s="913">
        <v>192225.50707739999</v>
      </c>
      <c r="E9" s="913">
        <v>28349.91620824</v>
      </c>
      <c r="F9" s="913">
        <v>38491.681312109999</v>
      </c>
      <c r="G9" s="359" t="s">
        <v>882</v>
      </c>
    </row>
    <row r="10" spans="1:7" s="356" customFormat="1" ht="28.7" customHeight="1">
      <c r="A10" s="360" t="s">
        <v>1139</v>
      </c>
      <c r="B10" s="914">
        <v>10090.39248425</v>
      </c>
      <c r="C10" s="915">
        <v>12501.81062993</v>
      </c>
      <c r="D10" s="915">
        <v>29399.857234930001</v>
      </c>
      <c r="E10" s="915">
        <v>2281.9140445899998</v>
      </c>
      <c r="F10" s="915">
        <v>4509.4632404599997</v>
      </c>
      <c r="G10" s="361" t="s">
        <v>599</v>
      </c>
    </row>
    <row r="11" spans="1:7" s="356" customFormat="1" ht="28.7" customHeight="1">
      <c r="A11" s="360" t="s">
        <v>883</v>
      </c>
      <c r="B11" s="914">
        <v>46292.272068389997</v>
      </c>
      <c r="C11" s="915">
        <v>59251.622847300001</v>
      </c>
      <c r="D11" s="915">
        <v>76377.383046689996</v>
      </c>
      <c r="E11" s="915">
        <v>11523.37512918</v>
      </c>
      <c r="F11" s="915">
        <v>16409.788950419999</v>
      </c>
      <c r="G11" s="361" t="s">
        <v>600</v>
      </c>
    </row>
    <row r="12" spans="1:7" s="356" customFormat="1" ht="19.149999999999999" customHeight="1">
      <c r="A12" s="360" t="s">
        <v>884</v>
      </c>
      <c r="B12" s="914">
        <v>35788.86065165</v>
      </c>
      <c r="C12" s="915">
        <v>45981.77803455</v>
      </c>
      <c r="D12" s="915">
        <v>52625.317807330001</v>
      </c>
      <c r="E12" s="915">
        <v>9044.4272432399994</v>
      </c>
      <c r="F12" s="915">
        <v>11220.80087598</v>
      </c>
      <c r="G12" s="361" t="s">
        <v>569</v>
      </c>
    </row>
    <row r="13" spans="1:7" s="356" customFormat="1" ht="19.149999999999999" customHeight="1">
      <c r="A13" s="360" t="s">
        <v>885</v>
      </c>
      <c r="B13" s="914">
        <v>427.36188822999998</v>
      </c>
      <c r="C13" s="915">
        <v>412.31387697000002</v>
      </c>
      <c r="D13" s="915">
        <v>402.20075861999999</v>
      </c>
      <c r="E13" s="915">
        <v>59.566495310000001</v>
      </c>
      <c r="F13" s="915">
        <v>58.975810099999997</v>
      </c>
      <c r="G13" s="361" t="s">
        <v>558</v>
      </c>
    </row>
    <row r="14" spans="1:7" s="356" customFormat="1" ht="28.7" customHeight="1">
      <c r="A14" s="362" t="s">
        <v>886</v>
      </c>
      <c r="B14" s="913">
        <v>12995.991703580001</v>
      </c>
      <c r="C14" s="913">
        <v>16833.169825389999</v>
      </c>
      <c r="D14" s="913">
        <v>37569.665019560001</v>
      </c>
      <c r="E14" s="913">
        <v>8637.6013050000001</v>
      </c>
      <c r="F14" s="913">
        <v>4683.4240613299999</v>
      </c>
      <c r="G14" s="362" t="s">
        <v>11</v>
      </c>
    </row>
    <row r="15" spans="1:7" s="356" customFormat="1" ht="38.85" customHeight="1">
      <c r="A15" s="362" t="s">
        <v>887</v>
      </c>
      <c r="B15" s="913">
        <v>38422.813958209998</v>
      </c>
      <c r="C15" s="913">
        <v>19654.299463650001</v>
      </c>
      <c r="D15" s="913">
        <v>23284.112699159999</v>
      </c>
      <c r="E15" s="913">
        <v>5966.8577818900003</v>
      </c>
      <c r="F15" s="913">
        <v>1404.53980742</v>
      </c>
      <c r="G15" s="362" t="s">
        <v>478</v>
      </c>
    </row>
    <row r="16" spans="1:7" s="356" customFormat="1" ht="28.7" customHeight="1">
      <c r="A16" s="362" t="s">
        <v>358</v>
      </c>
      <c r="B16" s="913">
        <v>929218.40110000002</v>
      </c>
      <c r="C16" s="913">
        <v>1169763.96288</v>
      </c>
      <c r="D16" s="913">
        <v>1229032.46</v>
      </c>
      <c r="E16" s="913">
        <v>150860.31599999999</v>
      </c>
      <c r="F16" s="913">
        <v>170462.723</v>
      </c>
      <c r="G16" s="362" t="s">
        <v>888</v>
      </c>
    </row>
    <row r="17" spans="1:7" s="356" customFormat="1" ht="19.7" customHeight="1">
      <c r="A17" s="357" t="s">
        <v>106</v>
      </c>
      <c r="B17" s="912">
        <v>1091950.30705401</v>
      </c>
      <c r="C17" s="912">
        <v>1324232.89148535</v>
      </c>
      <c r="D17" s="912">
        <v>1469273.4768343</v>
      </c>
      <c r="E17" s="912">
        <v>147560.26114814001</v>
      </c>
      <c r="F17" s="912">
        <v>183281.91443196</v>
      </c>
      <c r="G17" s="358" t="s">
        <v>465</v>
      </c>
    </row>
    <row r="18" spans="1:7" s="356" customFormat="1" ht="28.7" customHeight="1">
      <c r="A18" s="460" t="s">
        <v>889</v>
      </c>
      <c r="B18" s="916">
        <v>30411.011251749998</v>
      </c>
      <c r="C18" s="915">
        <v>37613.033768280002</v>
      </c>
      <c r="D18" s="915">
        <v>41735.890413809997</v>
      </c>
      <c r="E18" s="915">
        <v>6231.9097921000002</v>
      </c>
      <c r="F18" s="915">
        <v>6378.9324855000004</v>
      </c>
      <c r="G18" s="361" t="s">
        <v>132</v>
      </c>
    </row>
    <row r="19" spans="1:7" s="356" customFormat="1" ht="19.149999999999999" customHeight="1">
      <c r="A19" s="460" t="s">
        <v>87</v>
      </c>
      <c r="B19" s="916">
        <v>1834.47174425</v>
      </c>
      <c r="C19" s="915">
        <v>7115.7448410799998</v>
      </c>
      <c r="D19" s="915">
        <v>4702.6530391200004</v>
      </c>
      <c r="E19" s="915">
        <v>1081.3469610699999</v>
      </c>
      <c r="F19" s="915">
        <v>1060.0418421899999</v>
      </c>
      <c r="G19" s="361" t="s">
        <v>41</v>
      </c>
    </row>
    <row r="20" spans="1:7" s="356" customFormat="1" ht="59.1" customHeight="1">
      <c r="A20" s="460" t="s">
        <v>890</v>
      </c>
      <c r="B20" s="916">
        <v>24534.149058700001</v>
      </c>
      <c r="C20" s="915">
        <v>20068.870201270001</v>
      </c>
      <c r="D20" s="915">
        <v>21076.06161778</v>
      </c>
      <c r="E20" s="915">
        <v>2753.9623489700002</v>
      </c>
      <c r="F20" s="915">
        <v>3780.9314267499999</v>
      </c>
      <c r="G20" s="361" t="s">
        <v>268</v>
      </c>
    </row>
    <row r="21" spans="1:7" s="356" customFormat="1" ht="19.149999999999999" customHeight="1">
      <c r="A21" s="460" t="s">
        <v>38</v>
      </c>
      <c r="B21" s="916">
        <v>514096.38259453001</v>
      </c>
      <c r="C21" s="915">
        <v>673752.61064060999</v>
      </c>
      <c r="D21" s="915">
        <v>771048.54094248998</v>
      </c>
      <c r="E21" s="915">
        <v>91414.539337239999</v>
      </c>
      <c r="F21" s="915">
        <v>114228.86669731</v>
      </c>
      <c r="G21" s="361" t="s">
        <v>39</v>
      </c>
    </row>
    <row r="22" spans="1:7" s="356" customFormat="1" ht="19.149999999999999" customHeight="1">
      <c r="A22" s="460" t="s">
        <v>289</v>
      </c>
      <c r="B22" s="916">
        <v>21901.87547513</v>
      </c>
      <c r="C22" s="915">
        <v>29125.513675949998</v>
      </c>
      <c r="D22" s="915">
        <v>32487.052967889998</v>
      </c>
      <c r="E22" s="915">
        <v>580.54906412000003</v>
      </c>
      <c r="F22" s="915">
        <v>1673.1501675</v>
      </c>
      <c r="G22" s="361" t="s">
        <v>290</v>
      </c>
    </row>
    <row r="23" spans="1:7" s="356" customFormat="1" ht="38.85" customHeight="1">
      <c r="A23" s="460" t="s">
        <v>891</v>
      </c>
      <c r="B23" s="916">
        <v>57733.24917494</v>
      </c>
      <c r="C23" s="915">
        <v>73104.796645569993</v>
      </c>
      <c r="D23" s="915">
        <v>79706.808783910004</v>
      </c>
      <c r="E23" s="915">
        <v>6939.5963729799996</v>
      </c>
      <c r="F23" s="915">
        <v>7176.6781627</v>
      </c>
      <c r="G23" s="361" t="s">
        <v>25</v>
      </c>
    </row>
    <row r="24" spans="1:7" s="356" customFormat="1" ht="38.85" customHeight="1">
      <c r="A24" s="460" t="s">
        <v>55</v>
      </c>
      <c r="B24" s="916">
        <v>139353.76775955001</v>
      </c>
      <c r="C24" s="915">
        <v>156223.84913133</v>
      </c>
      <c r="D24" s="915">
        <v>193710.60826047999</v>
      </c>
      <c r="E24" s="915">
        <v>7688.3007846199998</v>
      </c>
      <c r="F24" s="915">
        <v>11670.52870789</v>
      </c>
      <c r="G24" s="361" t="s">
        <v>438</v>
      </c>
    </row>
    <row r="25" spans="1:7" s="356" customFormat="1" ht="49.15" customHeight="1">
      <c r="A25" s="460" t="s">
        <v>385</v>
      </c>
      <c r="B25" s="916">
        <v>51534.913240540001</v>
      </c>
      <c r="C25" s="915">
        <v>53876.409345079999</v>
      </c>
      <c r="D25" s="915">
        <v>57697.600431409999</v>
      </c>
      <c r="E25" s="915">
        <v>6780.7774540099999</v>
      </c>
      <c r="F25" s="915">
        <v>11096.300617950001</v>
      </c>
      <c r="G25" s="361" t="s">
        <v>444</v>
      </c>
    </row>
    <row r="26" spans="1:7" s="356" customFormat="1" ht="38.85" customHeight="1">
      <c r="A26" s="460" t="s">
        <v>892</v>
      </c>
      <c r="B26" s="916">
        <v>28492.5797422</v>
      </c>
      <c r="C26" s="915">
        <v>25566.62699904</v>
      </c>
      <c r="D26" s="915">
        <v>32990.582677350001</v>
      </c>
      <c r="E26" s="915">
        <v>2863.6552577100001</v>
      </c>
      <c r="F26" s="915">
        <v>1018.00926495</v>
      </c>
      <c r="G26" s="361" t="s">
        <v>334</v>
      </c>
    </row>
    <row r="27" spans="1:7" s="356" customFormat="1" ht="89.1" customHeight="1">
      <c r="A27" s="460" t="s">
        <v>608</v>
      </c>
      <c r="B27" s="916">
        <v>55167.587876979997</v>
      </c>
      <c r="C27" s="915">
        <v>68956.113922069999</v>
      </c>
      <c r="D27" s="915">
        <v>83454.932488589999</v>
      </c>
      <c r="E27" s="915">
        <v>8446.2769718799991</v>
      </c>
      <c r="F27" s="915">
        <v>12270.04539006</v>
      </c>
      <c r="G27" s="361" t="s">
        <v>893</v>
      </c>
    </row>
    <row r="28" spans="1:7" s="356" customFormat="1" ht="59.1" customHeight="1">
      <c r="A28" s="460" t="s">
        <v>894</v>
      </c>
      <c r="B28" s="916">
        <v>3824.3338881499999</v>
      </c>
      <c r="C28" s="915">
        <v>4468.7824035100002</v>
      </c>
      <c r="D28" s="915">
        <v>12448.685391700001</v>
      </c>
      <c r="E28" s="915">
        <v>414.59438807999999</v>
      </c>
      <c r="F28" s="915">
        <v>455.76253568999999</v>
      </c>
      <c r="G28" s="361" t="s">
        <v>895</v>
      </c>
    </row>
    <row r="29" spans="1:7" s="356" customFormat="1" ht="28.7" customHeight="1">
      <c r="A29" s="460" t="s">
        <v>216</v>
      </c>
      <c r="B29" s="916">
        <v>52475.175803339996</v>
      </c>
      <c r="C29" s="915">
        <v>57434.210921869999</v>
      </c>
      <c r="D29" s="915">
        <v>56976.996211999998</v>
      </c>
      <c r="E29" s="915">
        <v>6005.3737439400002</v>
      </c>
      <c r="F29" s="915">
        <v>5225.0152126599996</v>
      </c>
      <c r="G29" s="361" t="s">
        <v>896</v>
      </c>
    </row>
    <row r="30" spans="1:7" s="356" customFormat="1" ht="19.149999999999999" customHeight="1">
      <c r="A30" s="460" t="s">
        <v>541</v>
      </c>
      <c r="B30" s="916">
        <v>90929.261859720005</v>
      </c>
      <c r="C30" s="915">
        <v>101160.49686296</v>
      </c>
      <c r="D30" s="915">
        <v>74442.764922190006</v>
      </c>
      <c r="E30" s="915">
        <v>5199.9973435499996</v>
      </c>
      <c r="F30" s="915">
        <v>5193.5490914399998</v>
      </c>
      <c r="G30" s="361" t="s">
        <v>897</v>
      </c>
    </row>
    <row r="31" spans="1:7" s="356" customFormat="1" ht="28.7" customHeight="1">
      <c r="A31" s="460" t="s">
        <v>898</v>
      </c>
      <c r="B31" s="916">
        <v>7864.1871702300004</v>
      </c>
      <c r="C31" s="915">
        <v>7879.3126587300003</v>
      </c>
      <c r="D31" s="915">
        <v>5865.8081065799997</v>
      </c>
      <c r="E31" s="915">
        <v>295.22774887000003</v>
      </c>
      <c r="F31" s="915">
        <v>1302.42392737</v>
      </c>
      <c r="G31" s="361" t="s">
        <v>899</v>
      </c>
    </row>
    <row r="32" spans="1:7" s="356" customFormat="1" ht="19.149999999999999" customHeight="1">
      <c r="A32" s="460" t="s">
        <v>500</v>
      </c>
      <c r="B32" s="916">
        <v>11797.360414000001</v>
      </c>
      <c r="C32" s="915">
        <v>7886.5194680000004</v>
      </c>
      <c r="D32" s="915">
        <v>928.49057900000003</v>
      </c>
      <c r="E32" s="915">
        <v>864.15357900000004</v>
      </c>
      <c r="F32" s="915">
        <v>751.67890199999999</v>
      </c>
      <c r="G32" s="361" t="s">
        <v>900</v>
      </c>
    </row>
    <row r="33" spans="1:7" s="356" customFormat="1" ht="39.4" customHeight="1">
      <c r="A33" s="357" t="s">
        <v>603</v>
      </c>
      <c r="B33" s="912">
        <v>7408.0144321899998</v>
      </c>
      <c r="C33" s="912">
        <v>27583.165566250002</v>
      </c>
      <c r="D33" s="912">
        <v>11098.67026332</v>
      </c>
      <c r="E33" s="912">
        <v>-204.75819511</v>
      </c>
      <c r="F33" s="912">
        <v>-2721.0429914299998</v>
      </c>
      <c r="G33" s="358" t="s">
        <v>537</v>
      </c>
    </row>
    <row r="34" spans="1:7" s="356" customFormat="1" ht="19.149999999999999" customHeight="1">
      <c r="A34" s="362" t="s">
        <v>901</v>
      </c>
      <c r="B34" s="913">
        <v>9561.2970000000005</v>
      </c>
      <c r="C34" s="913">
        <v>33001.519999999997</v>
      </c>
      <c r="D34" s="913">
        <v>18820.516</v>
      </c>
      <c r="E34" s="913">
        <v>0</v>
      </c>
      <c r="F34" s="913">
        <v>0</v>
      </c>
      <c r="G34" s="362" t="s">
        <v>902</v>
      </c>
    </row>
    <row r="35" spans="1:7" s="356" customFormat="1" ht="28.7" customHeight="1">
      <c r="A35" s="362" t="s">
        <v>903</v>
      </c>
      <c r="B35" s="913">
        <v>2153.2825678099998</v>
      </c>
      <c r="C35" s="913">
        <v>5418.3544337499998</v>
      </c>
      <c r="D35" s="913">
        <v>7721.8457366800003</v>
      </c>
      <c r="E35" s="913">
        <v>204.75819511</v>
      </c>
      <c r="F35" s="913">
        <v>2721.0429914299998</v>
      </c>
      <c r="G35" s="362" t="s">
        <v>904</v>
      </c>
    </row>
    <row r="36" spans="1:7" s="356" customFormat="1" ht="59.65" customHeight="1">
      <c r="A36" s="357" t="s">
        <v>2005</v>
      </c>
      <c r="B36" s="912">
        <v>155.026028</v>
      </c>
      <c r="C36" s="912">
        <v>1157.6692109999999</v>
      </c>
      <c r="D36" s="912">
        <v>5995.1760830000003</v>
      </c>
      <c r="E36" s="912">
        <v>0</v>
      </c>
      <c r="F36" s="912">
        <v>-0.5</v>
      </c>
      <c r="G36" s="358" t="s">
        <v>602</v>
      </c>
    </row>
    <row r="37" spans="1:7" s="356" customFormat="1" ht="28.7" customHeight="1">
      <c r="A37" s="362" t="s">
        <v>907</v>
      </c>
      <c r="B37" s="913">
        <v>203.733</v>
      </c>
      <c r="C37" s="913">
        <v>1302.731</v>
      </c>
      <c r="D37" s="913">
        <v>6018.6537440000002</v>
      </c>
      <c r="E37" s="913">
        <v>0</v>
      </c>
      <c r="F37" s="913">
        <v>0</v>
      </c>
      <c r="G37" s="362" t="s">
        <v>908</v>
      </c>
    </row>
    <row r="38" spans="1:7" s="356" customFormat="1" ht="38.85" customHeight="1">
      <c r="A38" s="362" t="s">
        <v>905</v>
      </c>
      <c r="B38" s="913">
        <v>48.706972</v>
      </c>
      <c r="C38" s="913">
        <v>145.061789</v>
      </c>
      <c r="D38" s="913">
        <v>23.477661000000001</v>
      </c>
      <c r="E38" s="913"/>
      <c r="F38" s="913">
        <v>0.5</v>
      </c>
      <c r="G38" s="362" t="s">
        <v>906</v>
      </c>
    </row>
    <row r="39" spans="1:7" s="356" customFormat="1" ht="39.4" customHeight="1">
      <c r="A39" s="357" t="s">
        <v>2006</v>
      </c>
      <c r="B39" s="912">
        <v>-6263.5892377099999</v>
      </c>
      <c r="C39" s="912">
        <v>2411.4448573899999</v>
      </c>
      <c r="D39" s="912">
        <v>-4255.5783844999996</v>
      </c>
      <c r="E39" s="912">
        <v>46459.188342100002</v>
      </c>
      <c r="F39" s="912">
        <v>34481.996740330003</v>
      </c>
      <c r="G39" s="358" t="s">
        <v>604</v>
      </c>
    </row>
    <row r="40" spans="1:7" s="356" customFormat="1" ht="2.1" customHeight="1">
      <c r="B40" s="830"/>
      <c r="C40" s="830"/>
      <c r="D40" s="830"/>
      <c r="E40" s="830"/>
      <c r="F40" s="830"/>
    </row>
    <row r="41" spans="1:7" s="356" customFormat="1" ht="68.849999999999994" customHeight="1">
      <c r="A41" s="357" t="s">
        <v>2095</v>
      </c>
      <c r="B41" s="912">
        <v>6263.5892377099999</v>
      </c>
      <c r="C41" s="912">
        <v>-2411.4448573899999</v>
      </c>
      <c r="D41" s="912">
        <v>-4255.5783844999996</v>
      </c>
      <c r="E41" s="912">
        <v>-46459.188342100002</v>
      </c>
      <c r="F41" s="912">
        <v>-34481.996740330003</v>
      </c>
      <c r="G41" s="358" t="s">
        <v>2096</v>
      </c>
    </row>
    <row r="42" spans="1:7" s="356" customFormat="1" ht="19.149999999999999" customHeight="1">
      <c r="A42" s="363" t="s">
        <v>463</v>
      </c>
      <c r="B42" s="917">
        <v>9077.9158155200003</v>
      </c>
      <c r="C42" s="917">
        <v>-76270.707437239995</v>
      </c>
      <c r="D42" s="917">
        <v>-84384.102822059998</v>
      </c>
      <c r="E42" s="917">
        <v>-289295.3991032</v>
      </c>
      <c r="F42" s="917">
        <v>-34481.996740330003</v>
      </c>
      <c r="G42" s="364" t="s">
        <v>909</v>
      </c>
    </row>
    <row r="43" spans="1:7" s="356" customFormat="1" ht="19.149999999999999" customHeight="1">
      <c r="A43" s="360" t="s">
        <v>910</v>
      </c>
      <c r="B43" s="915">
        <v>35997.279448519999</v>
      </c>
      <c r="C43" s="915">
        <v>-24168.025996199998</v>
      </c>
      <c r="D43" s="915">
        <v>-35494.078043519999</v>
      </c>
      <c r="E43" s="915">
        <v>-264912.22992120002</v>
      </c>
      <c r="F43" s="915">
        <v>-32134.973405330002</v>
      </c>
      <c r="G43" s="365" t="s">
        <v>911</v>
      </c>
    </row>
    <row r="44" spans="1:7" s="356" customFormat="1" ht="19.7" customHeight="1">
      <c r="A44" s="360" t="s">
        <v>912</v>
      </c>
      <c r="B44" s="915">
        <v>26919.363633000001</v>
      </c>
      <c r="C44" s="915">
        <v>52102.681441039997</v>
      </c>
      <c r="D44" s="915">
        <v>48890.024778539999</v>
      </c>
      <c r="E44" s="915">
        <v>24383.169182000001</v>
      </c>
      <c r="F44" s="915">
        <v>2347.0233349999999</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row r="49" spans="2:6">
      <c r="B49" s="424"/>
      <c r="C49" s="424"/>
      <c r="D49" s="424"/>
      <c r="E49" s="424"/>
      <c r="F49" s="424"/>
    </row>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19685039370078741" right="0.23622047244094491" top="0.39370078740157483" bottom="0.31496062992125984" header="0.39370078740157483" footer="0.31496062992125984"/>
  <pageSetup paperSize="9" scale="70"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G48"/>
  <sheetViews>
    <sheetView zoomScaleNormal="100" zoomScaleSheetLayoutView="80" workbookViewId="0">
      <selection activeCell="B8" sqref="B8:F47"/>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1944</v>
      </c>
      <c r="B1" s="980"/>
      <c r="C1" s="980"/>
      <c r="D1" s="980"/>
      <c r="E1" s="983" t="s">
        <v>1945</v>
      </c>
      <c r="F1" s="983"/>
      <c r="G1" s="983"/>
    </row>
    <row r="2" spans="1:7" s="356" customFormat="1" ht="19.149999999999999" customHeight="1">
      <c r="A2" s="981" t="s">
        <v>2057</v>
      </c>
      <c r="B2" s="981"/>
      <c r="C2" s="981"/>
      <c r="D2" s="981"/>
      <c r="E2" s="984" t="s">
        <v>879</v>
      </c>
      <c r="F2" s="984"/>
      <c r="G2" s="984"/>
    </row>
    <row r="3" spans="1:7" s="356" customFormat="1" ht="19.149999999999999" customHeight="1">
      <c r="A3" s="981" t="s">
        <v>880</v>
      </c>
      <c r="B3" s="981"/>
      <c r="C3" s="981"/>
      <c r="D3" s="981"/>
      <c r="E3" s="984" t="s">
        <v>1691</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594277.32112457999</v>
      </c>
      <c r="C8" s="912">
        <v>627061.84739139001</v>
      </c>
      <c r="D8" s="912">
        <v>735887.73981856997</v>
      </c>
      <c r="E8" s="912">
        <v>106295.81905640999</v>
      </c>
      <c r="F8" s="912">
        <v>127720.50332600001</v>
      </c>
      <c r="G8" s="358" t="s">
        <v>404</v>
      </c>
    </row>
    <row r="9" spans="1:7" s="356" customFormat="1" ht="38.85" customHeight="1">
      <c r="A9" s="359" t="s">
        <v>881</v>
      </c>
      <c r="B9" s="913">
        <v>245644.63851327001</v>
      </c>
      <c r="C9" s="913">
        <v>305471.97609789</v>
      </c>
      <c r="D9" s="913">
        <v>370511.81508497999</v>
      </c>
      <c r="E9" s="913">
        <v>60634.435607059997</v>
      </c>
      <c r="F9" s="913">
        <v>67126.601713800002</v>
      </c>
      <c r="G9" s="359" t="s">
        <v>882</v>
      </c>
    </row>
    <row r="10" spans="1:7" s="356" customFormat="1" ht="28.7" customHeight="1">
      <c r="A10" s="360" t="s">
        <v>1139</v>
      </c>
      <c r="B10" s="914">
        <v>25315.73708373</v>
      </c>
      <c r="C10" s="915">
        <v>29134.12879237</v>
      </c>
      <c r="D10" s="915">
        <v>41909.805228220001</v>
      </c>
      <c r="E10" s="915">
        <v>4557.5766724499999</v>
      </c>
      <c r="F10" s="915">
        <v>6263.0999241600002</v>
      </c>
      <c r="G10" s="361" t="s">
        <v>599</v>
      </c>
    </row>
    <row r="11" spans="1:7" s="356" customFormat="1" ht="28.7" customHeight="1">
      <c r="A11" s="360" t="s">
        <v>883</v>
      </c>
      <c r="B11" s="914">
        <v>41223.420884370003</v>
      </c>
      <c r="C11" s="915">
        <v>55307.321457799997</v>
      </c>
      <c r="D11" s="915">
        <v>80327.44816313</v>
      </c>
      <c r="E11" s="915">
        <v>14689.1917314</v>
      </c>
      <c r="F11" s="915">
        <v>19424.234785789999</v>
      </c>
      <c r="G11" s="361" t="s">
        <v>600</v>
      </c>
    </row>
    <row r="12" spans="1:7" s="356" customFormat="1" ht="19.149999999999999" customHeight="1">
      <c r="A12" s="360" t="s">
        <v>884</v>
      </c>
      <c r="B12" s="914">
        <v>28610.32789964</v>
      </c>
      <c r="C12" s="915">
        <v>38666.34800695</v>
      </c>
      <c r="D12" s="915">
        <v>50978.410895809997</v>
      </c>
      <c r="E12" s="915">
        <v>10288.178082500001</v>
      </c>
      <c r="F12" s="915">
        <v>11818.11506941</v>
      </c>
      <c r="G12" s="361" t="s">
        <v>569</v>
      </c>
    </row>
    <row r="13" spans="1:7" s="356" customFormat="1" ht="19.149999999999999" customHeight="1">
      <c r="A13" s="360" t="s">
        <v>885</v>
      </c>
      <c r="B13" s="914">
        <v>128275.70133218</v>
      </c>
      <c r="C13" s="915">
        <v>140181.27492303</v>
      </c>
      <c r="D13" s="915">
        <v>148639.15023709001</v>
      </c>
      <c r="E13" s="915">
        <v>24887.567629159999</v>
      </c>
      <c r="F13" s="915">
        <v>22782.976097520001</v>
      </c>
      <c r="G13" s="361" t="s">
        <v>558</v>
      </c>
    </row>
    <row r="14" spans="1:7" s="356" customFormat="1" ht="28.7" customHeight="1">
      <c r="A14" s="362" t="s">
        <v>886</v>
      </c>
      <c r="B14" s="913">
        <v>11701.139538789999</v>
      </c>
      <c r="C14" s="913">
        <v>12877.29499412</v>
      </c>
      <c r="D14" s="913">
        <v>20094.627264269999</v>
      </c>
      <c r="E14" s="913">
        <v>1851.76710273</v>
      </c>
      <c r="F14" s="913">
        <v>2358.64247888</v>
      </c>
      <c r="G14" s="362" t="s">
        <v>11</v>
      </c>
    </row>
    <row r="15" spans="1:7" s="356" customFormat="1" ht="38.85" customHeight="1">
      <c r="A15" s="362" t="s">
        <v>887</v>
      </c>
      <c r="B15" s="913">
        <v>23217.93979352</v>
      </c>
      <c r="C15" s="913">
        <v>24378.713399380002</v>
      </c>
      <c r="D15" s="913">
        <v>31129.908769320002</v>
      </c>
      <c r="E15" s="913">
        <v>7487.6543466200001</v>
      </c>
      <c r="F15" s="913">
        <v>3614.0021333200002</v>
      </c>
      <c r="G15" s="362" t="s">
        <v>478</v>
      </c>
    </row>
    <row r="16" spans="1:7" s="356" customFormat="1" ht="28.7" customHeight="1">
      <c r="A16" s="362" t="s">
        <v>358</v>
      </c>
      <c r="B16" s="913">
        <v>313713.60327899997</v>
      </c>
      <c r="C16" s="913">
        <v>284333.86290000001</v>
      </c>
      <c r="D16" s="913">
        <v>314151.38870000001</v>
      </c>
      <c r="E16" s="913">
        <v>36321.962</v>
      </c>
      <c r="F16" s="913">
        <v>54621.256999999998</v>
      </c>
      <c r="G16" s="362" t="s">
        <v>888</v>
      </c>
    </row>
    <row r="17" spans="1:7" s="356" customFormat="1" ht="19.7" customHeight="1">
      <c r="A17" s="357" t="s">
        <v>106</v>
      </c>
      <c r="B17" s="912">
        <v>561567.30870877998</v>
      </c>
      <c r="C17" s="912">
        <v>621600.19528992998</v>
      </c>
      <c r="D17" s="912">
        <v>741031.51408213004</v>
      </c>
      <c r="E17" s="912">
        <v>62868.214040220002</v>
      </c>
      <c r="F17" s="912">
        <v>97739.582773300004</v>
      </c>
      <c r="G17" s="358" t="s">
        <v>465</v>
      </c>
    </row>
    <row r="18" spans="1:7" s="356" customFormat="1" ht="28.7" customHeight="1">
      <c r="A18" s="460" t="s">
        <v>889</v>
      </c>
      <c r="B18" s="916">
        <v>5134.2191992400003</v>
      </c>
      <c r="C18" s="915">
        <v>6097.55739842</v>
      </c>
      <c r="D18" s="915">
        <v>14228.973538980001</v>
      </c>
      <c r="E18" s="915">
        <v>1718.5773926500001</v>
      </c>
      <c r="F18" s="915">
        <v>2009.6356797599999</v>
      </c>
      <c r="G18" s="361" t="s">
        <v>132</v>
      </c>
    </row>
    <row r="19" spans="1:7" s="356" customFormat="1" ht="19.149999999999999" customHeight="1">
      <c r="A19" s="460" t="s">
        <v>87</v>
      </c>
      <c r="B19" s="916">
        <v>2589.1296768399998</v>
      </c>
      <c r="C19" s="915">
        <v>4312.2946118199998</v>
      </c>
      <c r="D19" s="915">
        <v>8394.1274472700006</v>
      </c>
      <c r="E19" s="915">
        <v>553.7698302</v>
      </c>
      <c r="F19" s="915">
        <v>359.84566806999999</v>
      </c>
      <c r="G19" s="361" t="s">
        <v>41</v>
      </c>
    </row>
    <row r="20" spans="1:7" s="356" customFormat="1" ht="59.1" customHeight="1">
      <c r="A20" s="460" t="s">
        <v>890</v>
      </c>
      <c r="B20" s="916">
        <v>14701.25738877</v>
      </c>
      <c r="C20" s="915">
        <v>17885.910050490002</v>
      </c>
      <c r="D20" s="915">
        <v>22747.905435879999</v>
      </c>
      <c r="E20" s="915">
        <v>2175.6820857399998</v>
      </c>
      <c r="F20" s="915">
        <v>2337.05367978</v>
      </c>
      <c r="G20" s="361" t="s">
        <v>268</v>
      </c>
    </row>
    <row r="21" spans="1:7" s="356" customFormat="1" ht="19.149999999999999" customHeight="1">
      <c r="A21" s="460" t="s">
        <v>38</v>
      </c>
      <c r="B21" s="916">
        <v>200116.61932187999</v>
      </c>
      <c r="C21" s="915">
        <v>259647.15652799001</v>
      </c>
      <c r="D21" s="915">
        <v>314013.46872697002</v>
      </c>
      <c r="E21" s="915">
        <v>33905.862220110001</v>
      </c>
      <c r="F21" s="915">
        <v>55343.968955390003</v>
      </c>
      <c r="G21" s="361" t="s">
        <v>39</v>
      </c>
    </row>
    <row r="22" spans="1:7" s="356" customFormat="1" ht="19.149999999999999" customHeight="1">
      <c r="A22" s="460" t="s">
        <v>289</v>
      </c>
      <c r="B22" s="916">
        <v>9948.1919077300008</v>
      </c>
      <c r="C22" s="915">
        <v>11732.370731929999</v>
      </c>
      <c r="D22" s="915">
        <v>15570.10902453</v>
      </c>
      <c r="E22" s="915">
        <v>2210.7932376099998</v>
      </c>
      <c r="F22" s="915">
        <v>2724.1084398100002</v>
      </c>
      <c r="G22" s="361" t="s">
        <v>290</v>
      </c>
    </row>
    <row r="23" spans="1:7" s="356" customFormat="1" ht="38.85" customHeight="1">
      <c r="A23" s="460" t="s">
        <v>891</v>
      </c>
      <c r="B23" s="916">
        <v>25044.459098890002</v>
      </c>
      <c r="C23" s="915">
        <v>32450.565675810001</v>
      </c>
      <c r="D23" s="915">
        <v>37410.998618400001</v>
      </c>
      <c r="E23" s="915">
        <v>3774.7968322500001</v>
      </c>
      <c r="F23" s="915">
        <v>5090.3196704000002</v>
      </c>
      <c r="G23" s="361" t="s">
        <v>25</v>
      </c>
    </row>
    <row r="24" spans="1:7" s="356" customFormat="1" ht="38.85" customHeight="1">
      <c r="A24" s="460" t="s">
        <v>55</v>
      </c>
      <c r="B24" s="916">
        <v>100024.45766702</v>
      </c>
      <c r="C24" s="915">
        <v>118745.21907555001</v>
      </c>
      <c r="D24" s="915">
        <v>128012.99182666</v>
      </c>
      <c r="E24" s="915">
        <v>5012.69383647</v>
      </c>
      <c r="F24" s="915">
        <v>10063.971385319999</v>
      </c>
      <c r="G24" s="361" t="s">
        <v>438</v>
      </c>
    </row>
    <row r="25" spans="1:7" s="356" customFormat="1" ht="49.15" customHeight="1">
      <c r="A25" s="460" t="s">
        <v>385</v>
      </c>
      <c r="B25" s="916">
        <v>32058.709634070001</v>
      </c>
      <c r="C25" s="915">
        <v>38798.723877479999</v>
      </c>
      <c r="D25" s="915">
        <v>33030.378531609997</v>
      </c>
      <c r="E25" s="915">
        <v>3159.2848240500002</v>
      </c>
      <c r="F25" s="915">
        <v>5257.4861788600001</v>
      </c>
      <c r="G25" s="361" t="s">
        <v>444</v>
      </c>
    </row>
    <row r="26" spans="1:7" s="356" customFormat="1" ht="38.85" customHeight="1">
      <c r="A26" s="460" t="s">
        <v>892</v>
      </c>
      <c r="B26" s="916">
        <v>9004.1981118299991</v>
      </c>
      <c r="C26" s="915">
        <v>6818.9773322700003</v>
      </c>
      <c r="D26" s="915">
        <v>11930.66804588</v>
      </c>
      <c r="E26" s="918" t="s">
        <v>487</v>
      </c>
      <c r="F26" s="918" t="s">
        <v>487</v>
      </c>
      <c r="G26" s="361" t="s">
        <v>334</v>
      </c>
    </row>
    <row r="27" spans="1:7" s="356" customFormat="1" ht="89.1" customHeight="1">
      <c r="A27" s="460" t="s">
        <v>608</v>
      </c>
      <c r="B27" s="916">
        <v>16732.933392139999</v>
      </c>
      <c r="C27" s="915">
        <v>14391.97363051</v>
      </c>
      <c r="D27" s="915">
        <v>22106.44056092</v>
      </c>
      <c r="E27" s="915">
        <v>926.64630169999998</v>
      </c>
      <c r="F27" s="915">
        <v>1172.1756786000001</v>
      </c>
      <c r="G27" s="361" t="s">
        <v>893</v>
      </c>
    </row>
    <row r="28" spans="1:7" s="356" customFormat="1" ht="59.1" customHeight="1">
      <c r="A28" s="460" t="s">
        <v>894</v>
      </c>
      <c r="B28" s="916">
        <v>1022.17112664</v>
      </c>
      <c r="C28" s="915">
        <v>1607.4513383200001</v>
      </c>
      <c r="D28" s="915">
        <v>5766.6760308200001</v>
      </c>
      <c r="E28" s="915">
        <v>418.31198512999998</v>
      </c>
      <c r="F28" s="915">
        <v>615.45092317000001</v>
      </c>
      <c r="G28" s="361" t="s">
        <v>895</v>
      </c>
    </row>
    <row r="29" spans="1:7" s="356" customFormat="1" ht="28.7" customHeight="1">
      <c r="A29" s="460" t="s">
        <v>216</v>
      </c>
      <c r="B29" s="916">
        <v>59629.674842990004</v>
      </c>
      <c r="C29" s="915">
        <v>72269.960821850007</v>
      </c>
      <c r="D29" s="915">
        <v>92570.189916129995</v>
      </c>
      <c r="E29" s="915">
        <v>3665.7186746299999</v>
      </c>
      <c r="F29" s="915">
        <v>7714.7179497699999</v>
      </c>
      <c r="G29" s="361" t="s">
        <v>896</v>
      </c>
    </row>
    <row r="30" spans="1:7" s="356" customFormat="1" ht="19.149999999999999" customHeight="1">
      <c r="A30" s="460" t="s">
        <v>541</v>
      </c>
      <c r="B30" s="916">
        <v>16340.67824135</v>
      </c>
      <c r="C30" s="915">
        <v>31453.460196880002</v>
      </c>
      <c r="D30" s="915">
        <v>31472.966352399999</v>
      </c>
      <c r="E30" s="915">
        <v>5282.4154016800003</v>
      </c>
      <c r="F30" s="915">
        <v>4538.5509288399999</v>
      </c>
      <c r="G30" s="361" t="s">
        <v>897</v>
      </c>
    </row>
    <row r="31" spans="1:7" s="356" customFormat="1" ht="28.7" customHeight="1">
      <c r="A31" s="460" t="s">
        <v>898</v>
      </c>
      <c r="B31" s="916">
        <v>4783.7450163599997</v>
      </c>
      <c r="C31" s="915">
        <v>4364.2537826099997</v>
      </c>
      <c r="D31" s="915">
        <v>3715.2607576800001</v>
      </c>
      <c r="E31" s="915">
        <v>9.6881500000000003</v>
      </c>
      <c r="F31" s="915">
        <v>202.11308208</v>
      </c>
      <c r="G31" s="361" t="s">
        <v>899</v>
      </c>
    </row>
    <row r="32" spans="1:7" s="356" customFormat="1" ht="19.149999999999999" customHeight="1">
      <c r="A32" s="460" t="s">
        <v>500</v>
      </c>
      <c r="B32" s="916">
        <v>64436.864083029999</v>
      </c>
      <c r="C32" s="915">
        <v>1024.320238</v>
      </c>
      <c r="D32" s="915">
        <v>60.359268</v>
      </c>
      <c r="E32" s="915">
        <v>53.973267999999997</v>
      </c>
      <c r="F32" s="915">
        <v>310.18455345000001</v>
      </c>
      <c r="G32" s="361" t="s">
        <v>900</v>
      </c>
    </row>
    <row r="33" spans="1:7" s="356" customFormat="1" ht="39.4" customHeight="1">
      <c r="A33" s="357" t="s">
        <v>603</v>
      </c>
      <c r="B33" s="912">
        <v>-209.007273</v>
      </c>
      <c r="C33" s="912">
        <v>3595.6153957500001</v>
      </c>
      <c r="D33" s="912">
        <v>24346.932874589998</v>
      </c>
      <c r="E33" s="912">
        <v>-38.436530550000001</v>
      </c>
      <c r="F33" s="912">
        <v>-246.66791964999999</v>
      </c>
      <c r="G33" s="358" t="s">
        <v>537</v>
      </c>
    </row>
    <row r="34" spans="1:7" s="356" customFormat="1" ht="19.149999999999999" customHeight="1">
      <c r="A34" s="362" t="s">
        <v>901</v>
      </c>
      <c r="B34" s="913">
        <v>400</v>
      </c>
      <c r="C34" s="913">
        <v>4305</v>
      </c>
      <c r="D34" s="913">
        <v>24715.996999999999</v>
      </c>
      <c r="E34" s="913">
        <v>0</v>
      </c>
      <c r="F34" s="913">
        <v>0</v>
      </c>
      <c r="G34" s="362" t="s">
        <v>902</v>
      </c>
    </row>
    <row r="35" spans="1:7" s="356" customFormat="1" ht="28.7" customHeight="1">
      <c r="A35" s="362" t="s">
        <v>903</v>
      </c>
      <c r="B35" s="913">
        <v>609.00727300000005</v>
      </c>
      <c r="C35" s="913">
        <v>709.38460425000005</v>
      </c>
      <c r="D35" s="913">
        <v>369.06412540999997</v>
      </c>
      <c r="E35" s="913">
        <v>38.436530550000001</v>
      </c>
      <c r="F35" s="913">
        <v>246.66791964999999</v>
      </c>
      <c r="G35" s="362" t="s">
        <v>904</v>
      </c>
    </row>
    <row r="36" spans="1:7" s="356" customFormat="1" ht="59.65" customHeight="1">
      <c r="A36" s="357" t="s">
        <v>2005</v>
      </c>
      <c r="B36" s="912">
        <v>417.102464</v>
      </c>
      <c r="C36" s="912">
        <v>1040.1410000000001</v>
      </c>
      <c r="D36" s="912">
        <v>4546.9161670000003</v>
      </c>
      <c r="E36" s="912">
        <v>-20.379940999999999</v>
      </c>
      <c r="F36" s="912"/>
      <c r="G36" s="358" t="s">
        <v>602</v>
      </c>
    </row>
    <row r="37" spans="1:7" s="356" customFormat="1" ht="28.7" customHeight="1">
      <c r="A37" s="362" t="s">
        <v>907</v>
      </c>
      <c r="B37" s="913">
        <v>462.07299999999998</v>
      </c>
      <c r="C37" s="913">
        <v>1040.1410000000001</v>
      </c>
      <c r="D37" s="913">
        <v>4650.2915000000003</v>
      </c>
      <c r="E37" s="913"/>
      <c r="F37" s="913"/>
      <c r="G37" s="362" t="s">
        <v>908</v>
      </c>
    </row>
    <row r="38" spans="1:7" s="356" customFormat="1" ht="38.85" customHeight="1">
      <c r="A38" s="362" t="s">
        <v>905</v>
      </c>
      <c r="B38" s="913">
        <v>44.970536000000003</v>
      </c>
      <c r="C38" s="913"/>
      <c r="D38" s="913">
        <v>103.375333</v>
      </c>
      <c r="E38" s="913">
        <v>20.379940999999999</v>
      </c>
      <c r="F38" s="913"/>
      <c r="G38" s="362" t="s">
        <v>906</v>
      </c>
    </row>
    <row r="39" spans="1:7" s="356" customFormat="1" ht="39.4" customHeight="1">
      <c r="A39" s="357" t="s">
        <v>2006</v>
      </c>
      <c r="B39" s="912">
        <v>32501.9172248</v>
      </c>
      <c r="C39" s="912">
        <v>825.89570571000002</v>
      </c>
      <c r="D39" s="912">
        <v>-34037.623305150002</v>
      </c>
      <c r="E39" s="912">
        <v>43486.421487740001</v>
      </c>
      <c r="F39" s="912">
        <v>30227.588472349998</v>
      </c>
      <c r="G39" s="358" t="s">
        <v>604</v>
      </c>
    </row>
    <row r="40" spans="1:7" s="356" customFormat="1" ht="2.1" customHeight="1">
      <c r="B40" s="830"/>
      <c r="C40" s="830"/>
      <c r="D40" s="830"/>
      <c r="E40" s="830"/>
      <c r="F40" s="830"/>
    </row>
    <row r="41" spans="1:7" s="356" customFormat="1" ht="68.849999999999994" customHeight="1">
      <c r="A41" s="357" t="s">
        <v>2095</v>
      </c>
      <c r="B41" s="912">
        <v>-32501.9172248</v>
      </c>
      <c r="C41" s="912">
        <v>-825.89570571000002</v>
      </c>
      <c r="D41" s="912">
        <v>-34037.623305150002</v>
      </c>
      <c r="E41" s="912">
        <v>-43486.421487740001</v>
      </c>
      <c r="F41" s="912">
        <v>-30227.588472349998</v>
      </c>
      <c r="G41" s="358" t="s">
        <v>2096</v>
      </c>
    </row>
    <row r="42" spans="1:7" s="356" customFormat="1" ht="19.149999999999999" customHeight="1">
      <c r="A42" s="363" t="s">
        <v>463</v>
      </c>
      <c r="B42" s="917">
        <v>-65751.323357600006</v>
      </c>
      <c r="C42" s="917">
        <v>53721.325531479997</v>
      </c>
      <c r="D42" s="917">
        <v>-11866.887936339999</v>
      </c>
      <c r="E42" s="917">
        <v>-521639.05785287998</v>
      </c>
      <c r="F42" s="917">
        <v>-30227.588472349998</v>
      </c>
      <c r="G42" s="364" t="s">
        <v>909</v>
      </c>
    </row>
    <row r="43" spans="1:7" s="356" customFormat="1" ht="19.149999999999999" customHeight="1">
      <c r="A43" s="360" t="s">
        <v>910</v>
      </c>
      <c r="B43" s="915">
        <v>-26231.055417600001</v>
      </c>
      <c r="C43" s="915">
        <v>76211.622531479996</v>
      </c>
      <c r="D43" s="915">
        <v>-2021.0519363400199</v>
      </c>
      <c r="E43" s="915">
        <v>-521621.05785287998</v>
      </c>
      <c r="F43" s="915">
        <v>-30209.588472349998</v>
      </c>
      <c r="G43" s="365" t="s">
        <v>911</v>
      </c>
    </row>
    <row r="44" spans="1:7" s="356" customFormat="1" ht="19.7" customHeight="1">
      <c r="A44" s="360" t="s">
        <v>912</v>
      </c>
      <c r="B44" s="915">
        <v>39520.267939999998</v>
      </c>
      <c r="C44" s="915">
        <v>22490.296999999999</v>
      </c>
      <c r="D44" s="915">
        <v>9845.8359999999993</v>
      </c>
      <c r="E44" s="915">
        <v>18</v>
      </c>
      <c r="F44" s="915">
        <v>18</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ageMargins left="0.3" right="0.17" top="0.31" bottom="0.22" header="0.3" footer="0.24"/>
  <pageSetup paperSize="9" scale="62"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8">
    <tabColor rgb="FF92D050"/>
  </sheetPr>
  <dimension ref="A1:G48"/>
  <sheetViews>
    <sheetView zoomScaleNormal="100" zoomScaleSheetLayoutView="85" workbookViewId="0">
      <selection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2121</v>
      </c>
      <c r="B1" s="980"/>
      <c r="C1" s="980"/>
      <c r="D1" s="980"/>
      <c r="E1" s="983" t="s">
        <v>2120</v>
      </c>
      <c r="F1" s="983"/>
      <c r="G1" s="983"/>
    </row>
    <row r="2" spans="1:7" s="356" customFormat="1" ht="19.149999999999999" customHeight="1">
      <c r="A2" s="981" t="s">
        <v>926</v>
      </c>
      <c r="B2" s="981"/>
      <c r="C2" s="981"/>
      <c r="D2" s="981"/>
      <c r="E2" s="984" t="s">
        <v>879</v>
      </c>
      <c r="F2" s="984"/>
      <c r="G2" s="984"/>
    </row>
    <row r="3" spans="1:7" s="356" customFormat="1" ht="19.149999999999999" customHeight="1">
      <c r="A3" s="981" t="s">
        <v>880</v>
      </c>
      <c r="B3" s="981"/>
      <c r="C3" s="981"/>
      <c r="D3" s="981"/>
      <c r="E3" s="984" t="s">
        <v>1690</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1399237.89818176</v>
      </c>
      <c r="C8" s="912">
        <v>1637208.5281861899</v>
      </c>
      <c r="D8" s="912">
        <v>1968721.0441594301</v>
      </c>
      <c r="E8" s="912">
        <v>289909.36861789</v>
      </c>
      <c r="F8" s="912">
        <v>351801.07971487998</v>
      </c>
      <c r="G8" s="358" t="s">
        <v>404</v>
      </c>
    </row>
    <row r="9" spans="1:7" s="356" customFormat="1" ht="38.85" customHeight="1">
      <c r="A9" s="359" t="s">
        <v>881</v>
      </c>
      <c r="B9" s="913">
        <v>1122101.82589219</v>
      </c>
      <c r="C9" s="913">
        <v>1458171.8008250899</v>
      </c>
      <c r="D9" s="913">
        <v>1810913.7697191101</v>
      </c>
      <c r="E9" s="913">
        <v>279261.07616190001</v>
      </c>
      <c r="F9" s="913">
        <v>331120.91449572</v>
      </c>
      <c r="G9" s="359" t="s">
        <v>882</v>
      </c>
    </row>
    <row r="10" spans="1:7" s="356" customFormat="1" ht="28.7" customHeight="1">
      <c r="A10" s="360" t="s">
        <v>1139</v>
      </c>
      <c r="B10" s="914">
        <v>441667.45124468999</v>
      </c>
      <c r="C10" s="915">
        <v>480314.07479596999</v>
      </c>
      <c r="D10" s="915">
        <v>632526.81855335995</v>
      </c>
      <c r="E10" s="915">
        <v>81477.167947880007</v>
      </c>
      <c r="F10" s="915">
        <v>93337.133617689993</v>
      </c>
      <c r="G10" s="361" t="s">
        <v>599</v>
      </c>
    </row>
    <row r="11" spans="1:7" s="356" customFormat="1" ht="28.7" customHeight="1">
      <c r="A11" s="360" t="s">
        <v>883</v>
      </c>
      <c r="B11" s="914">
        <v>376430.02895945997</v>
      </c>
      <c r="C11" s="915">
        <v>550653.93643434998</v>
      </c>
      <c r="D11" s="915">
        <v>663170.95222735999</v>
      </c>
      <c r="E11" s="915">
        <v>109705.08031801</v>
      </c>
      <c r="F11" s="915">
        <v>137135.3545631</v>
      </c>
      <c r="G11" s="361" t="s">
        <v>600</v>
      </c>
    </row>
    <row r="12" spans="1:7" s="356" customFormat="1" ht="19.149999999999999" customHeight="1">
      <c r="A12" s="360" t="s">
        <v>884</v>
      </c>
      <c r="B12" s="914">
        <v>207296.29935784001</v>
      </c>
      <c r="C12" s="915">
        <v>283392.46240948001</v>
      </c>
      <c r="D12" s="915">
        <v>353665.14166959998</v>
      </c>
      <c r="E12" s="915">
        <v>65105.144460379997</v>
      </c>
      <c r="F12" s="915">
        <v>76395.858376360004</v>
      </c>
      <c r="G12" s="361" t="s">
        <v>569</v>
      </c>
    </row>
    <row r="13" spans="1:7" s="356" customFormat="1" ht="19.149999999999999" customHeight="1">
      <c r="A13" s="360" t="s">
        <v>885</v>
      </c>
      <c r="B13" s="914">
        <v>22972.398872450001</v>
      </c>
      <c r="C13" s="915">
        <v>24182.211471359999</v>
      </c>
      <c r="D13" s="915">
        <v>20738.486238969999</v>
      </c>
      <c r="E13" s="915">
        <v>3121.1471652300002</v>
      </c>
      <c r="F13" s="915">
        <v>2816.5758774000001</v>
      </c>
      <c r="G13" s="361" t="s">
        <v>558</v>
      </c>
    </row>
    <row r="14" spans="1:7" s="356" customFormat="1" ht="28.7" customHeight="1">
      <c r="A14" s="362" t="s">
        <v>886</v>
      </c>
      <c r="B14" s="913">
        <v>16584.991899289998</v>
      </c>
      <c r="C14" s="913">
        <v>28489.613867429998</v>
      </c>
      <c r="D14" s="913">
        <v>53614.390804930001</v>
      </c>
      <c r="E14" s="913">
        <v>6639.0367385500003</v>
      </c>
      <c r="F14" s="913">
        <v>10365.027726</v>
      </c>
      <c r="G14" s="362" t="s">
        <v>11</v>
      </c>
    </row>
    <row r="15" spans="1:7" s="356" customFormat="1" ht="38.85" customHeight="1">
      <c r="A15" s="362" t="s">
        <v>887</v>
      </c>
      <c r="B15" s="913">
        <v>36457.864261280003</v>
      </c>
      <c r="C15" s="913">
        <v>24703.233289669999</v>
      </c>
      <c r="D15" s="913">
        <v>9841.7819353899995</v>
      </c>
      <c r="E15" s="913">
        <v>1570.7667174400001</v>
      </c>
      <c r="F15" s="913">
        <v>2003.6624931599999</v>
      </c>
      <c r="G15" s="362" t="s">
        <v>478</v>
      </c>
    </row>
    <row r="16" spans="1:7" s="356" customFormat="1" ht="28.7" customHeight="1">
      <c r="A16" s="362" t="s">
        <v>358</v>
      </c>
      <c r="B16" s="913">
        <v>224093.21612900001</v>
      </c>
      <c r="C16" s="913">
        <v>125843.880204</v>
      </c>
      <c r="D16" s="913">
        <v>94351.101699999999</v>
      </c>
      <c r="E16" s="913">
        <v>2438.489</v>
      </c>
      <c r="F16" s="913">
        <v>8311.4750000000004</v>
      </c>
      <c r="G16" s="362" t="s">
        <v>888</v>
      </c>
    </row>
    <row r="17" spans="1:7" s="356" customFormat="1" ht="19.7" customHeight="1">
      <c r="A17" s="357" t="s">
        <v>106</v>
      </c>
      <c r="B17" s="912">
        <v>1101542.17656192</v>
      </c>
      <c r="C17" s="912">
        <v>1397412.5400158199</v>
      </c>
      <c r="D17" s="912">
        <v>1591047.9017355801</v>
      </c>
      <c r="E17" s="912">
        <v>126673.31196941</v>
      </c>
      <c r="F17" s="912">
        <v>264417.51158306998</v>
      </c>
      <c r="G17" s="358" t="s">
        <v>465</v>
      </c>
    </row>
    <row r="18" spans="1:7" s="356" customFormat="1" ht="28.7" customHeight="1">
      <c r="A18" s="460" t="s">
        <v>889</v>
      </c>
      <c r="B18" s="916">
        <v>13202.90005889</v>
      </c>
      <c r="C18" s="915">
        <v>25740.582038439999</v>
      </c>
      <c r="D18" s="915">
        <v>26609.068134289999</v>
      </c>
      <c r="E18" s="915">
        <v>1654.8356886500001</v>
      </c>
      <c r="F18" s="915">
        <v>3257.0660656700002</v>
      </c>
      <c r="G18" s="361" t="s">
        <v>132</v>
      </c>
    </row>
    <row r="19" spans="1:7" s="356" customFormat="1" ht="19.149999999999999" customHeight="1">
      <c r="A19" s="460" t="s">
        <v>87</v>
      </c>
      <c r="B19" s="916">
        <v>8598.6901869499998</v>
      </c>
      <c r="C19" s="915">
        <v>17949.299627060002</v>
      </c>
      <c r="D19" s="915">
        <v>13685.07568731</v>
      </c>
      <c r="E19" s="915">
        <v>39.732987180000002</v>
      </c>
      <c r="F19" s="915">
        <v>1339.64435095</v>
      </c>
      <c r="G19" s="361" t="s">
        <v>41</v>
      </c>
    </row>
    <row r="20" spans="1:7" s="356" customFormat="1" ht="59.1" customHeight="1">
      <c r="A20" s="460" t="s">
        <v>890</v>
      </c>
      <c r="B20" s="916">
        <v>34497.080879510002</v>
      </c>
      <c r="C20" s="915">
        <v>39976.391321889998</v>
      </c>
      <c r="D20" s="915">
        <v>47112.134624710001</v>
      </c>
      <c r="E20" s="915">
        <v>4278.0898030199996</v>
      </c>
      <c r="F20" s="915">
        <v>4373.1700367599997</v>
      </c>
      <c r="G20" s="361" t="s">
        <v>268</v>
      </c>
    </row>
    <row r="21" spans="1:7" s="356" customFormat="1" ht="19.149999999999999" customHeight="1">
      <c r="A21" s="460" t="s">
        <v>38</v>
      </c>
      <c r="B21" s="916">
        <v>326437.78577322001</v>
      </c>
      <c r="C21" s="915">
        <v>420141.00506446999</v>
      </c>
      <c r="D21" s="915">
        <v>470354.84385752003</v>
      </c>
      <c r="E21" s="915">
        <v>49680.423422870001</v>
      </c>
      <c r="F21" s="915">
        <v>74859.6032691</v>
      </c>
      <c r="G21" s="361" t="s">
        <v>39</v>
      </c>
    </row>
    <row r="22" spans="1:7" s="356" customFormat="1" ht="19.149999999999999" customHeight="1">
      <c r="A22" s="460" t="s">
        <v>289</v>
      </c>
      <c r="B22" s="916">
        <v>37978.099827470003</v>
      </c>
      <c r="C22" s="915">
        <v>32620.660509519999</v>
      </c>
      <c r="D22" s="915">
        <v>45781.960748639998</v>
      </c>
      <c r="E22" s="915">
        <v>362.39346232999998</v>
      </c>
      <c r="F22" s="915">
        <v>625.08721069000001</v>
      </c>
      <c r="G22" s="361" t="s">
        <v>290</v>
      </c>
    </row>
    <row r="23" spans="1:7" s="356" customFormat="1" ht="38.85" customHeight="1">
      <c r="A23" s="460" t="s">
        <v>891</v>
      </c>
      <c r="B23" s="916">
        <v>44469.008654099998</v>
      </c>
      <c r="C23" s="915">
        <v>57549.688701480001</v>
      </c>
      <c r="D23" s="915">
        <v>63169.646199479997</v>
      </c>
      <c r="E23" s="915">
        <v>5622.74052347</v>
      </c>
      <c r="F23" s="915">
        <v>6478.22832862</v>
      </c>
      <c r="G23" s="361" t="s">
        <v>25</v>
      </c>
    </row>
    <row r="24" spans="1:7" s="356" customFormat="1" ht="38.85" customHeight="1">
      <c r="A24" s="460" t="s">
        <v>55</v>
      </c>
      <c r="B24" s="916">
        <v>141590.51192064999</v>
      </c>
      <c r="C24" s="915">
        <v>251913.90130324999</v>
      </c>
      <c r="D24" s="915">
        <v>280034.87286412</v>
      </c>
      <c r="E24" s="915">
        <v>15786.93863078</v>
      </c>
      <c r="F24" s="915">
        <v>30682.00698482</v>
      </c>
      <c r="G24" s="361" t="s">
        <v>438</v>
      </c>
    </row>
    <row r="25" spans="1:7" s="356" customFormat="1" ht="49.15" customHeight="1">
      <c r="A25" s="460" t="s">
        <v>385</v>
      </c>
      <c r="B25" s="916">
        <v>52181.823630960003</v>
      </c>
      <c r="C25" s="915">
        <v>66217.350690260006</v>
      </c>
      <c r="D25" s="915">
        <v>73636.850741329996</v>
      </c>
      <c r="E25" s="915">
        <v>5664.8597239800001</v>
      </c>
      <c r="F25" s="915">
        <v>7765.5394110099996</v>
      </c>
      <c r="G25" s="361" t="s">
        <v>444</v>
      </c>
    </row>
    <row r="26" spans="1:7" s="356" customFormat="1" ht="38.85" customHeight="1">
      <c r="A26" s="460" t="s">
        <v>892</v>
      </c>
      <c r="B26" s="916">
        <v>20182.711580480001</v>
      </c>
      <c r="C26" s="915">
        <v>16643.112773410001</v>
      </c>
      <c r="D26" s="915">
        <v>14615.38074522</v>
      </c>
      <c r="E26" s="915">
        <v>0.59825505999999995</v>
      </c>
      <c r="F26" s="915">
        <v>129</v>
      </c>
      <c r="G26" s="361" t="s">
        <v>334</v>
      </c>
    </row>
    <row r="27" spans="1:7" s="356" customFormat="1" ht="89.1" customHeight="1">
      <c r="A27" s="460" t="s">
        <v>608</v>
      </c>
      <c r="B27" s="916">
        <v>13457.335990109999</v>
      </c>
      <c r="C27" s="915">
        <v>12475.72865562</v>
      </c>
      <c r="D27" s="915">
        <v>14133.8272141</v>
      </c>
      <c r="E27" s="915">
        <v>2443.20518167</v>
      </c>
      <c r="F27" s="915">
        <v>2458.9687009200002</v>
      </c>
      <c r="G27" s="361" t="s">
        <v>893</v>
      </c>
    </row>
    <row r="28" spans="1:7" s="356" customFormat="1" ht="59.1" customHeight="1">
      <c r="A28" s="460" t="s">
        <v>894</v>
      </c>
      <c r="B28" s="916">
        <v>19958.105575850001</v>
      </c>
      <c r="C28" s="915">
        <v>20007.61110301</v>
      </c>
      <c r="D28" s="915">
        <v>8256.1184957000005</v>
      </c>
      <c r="E28" s="915">
        <v>152.65811988999999</v>
      </c>
      <c r="F28" s="915">
        <v>279.98911003000001</v>
      </c>
      <c r="G28" s="361" t="s">
        <v>895</v>
      </c>
    </row>
    <row r="29" spans="1:7" s="356" customFormat="1" ht="28.7" customHeight="1">
      <c r="A29" s="460" t="s">
        <v>216</v>
      </c>
      <c r="B29" s="916">
        <v>97678.802150219999</v>
      </c>
      <c r="C29" s="915">
        <v>181285.09152983001</v>
      </c>
      <c r="D29" s="915">
        <v>255834.75950289</v>
      </c>
      <c r="E29" s="915">
        <v>4864.5727204499999</v>
      </c>
      <c r="F29" s="915">
        <v>11854.5947545</v>
      </c>
      <c r="G29" s="361" t="s">
        <v>896</v>
      </c>
    </row>
    <row r="30" spans="1:7" s="356" customFormat="1" ht="19.149999999999999" customHeight="1">
      <c r="A30" s="460" t="s">
        <v>541</v>
      </c>
      <c r="B30" s="916">
        <v>43692.448278670003</v>
      </c>
      <c r="C30" s="915">
        <v>34125.144683929997</v>
      </c>
      <c r="D30" s="915">
        <v>42496.637513460002</v>
      </c>
      <c r="E30" s="915">
        <v>7964.9111997999998</v>
      </c>
      <c r="F30" s="915">
        <v>20137.745239</v>
      </c>
      <c r="G30" s="361" t="s">
        <v>897</v>
      </c>
    </row>
    <row r="31" spans="1:7" s="356" customFormat="1" ht="28.7" customHeight="1">
      <c r="A31" s="460" t="s">
        <v>898</v>
      </c>
      <c r="B31" s="916">
        <v>7963.9784386900001</v>
      </c>
      <c r="C31" s="915">
        <v>5219.8255611100003</v>
      </c>
      <c r="D31" s="915">
        <v>5210.7255007200001</v>
      </c>
      <c r="E31" s="915">
        <v>79.292184169999999</v>
      </c>
      <c r="F31" s="915">
        <v>0.13212099999999999</v>
      </c>
      <c r="G31" s="361" t="s">
        <v>899</v>
      </c>
    </row>
    <row r="32" spans="1:7" s="356" customFormat="1" ht="19.149999999999999" customHeight="1">
      <c r="A32" s="460" t="s">
        <v>500</v>
      </c>
      <c r="B32" s="916">
        <v>239652.89361614999</v>
      </c>
      <c r="C32" s="915">
        <v>215547.14645254001</v>
      </c>
      <c r="D32" s="915">
        <v>230115.99990609</v>
      </c>
      <c r="E32" s="915">
        <v>28078.060066090002</v>
      </c>
      <c r="F32" s="915">
        <v>100176.736</v>
      </c>
      <c r="G32" s="361" t="s">
        <v>900</v>
      </c>
    </row>
    <row r="33" spans="1:7" s="356" customFormat="1" ht="39.4" customHeight="1">
      <c r="A33" s="357" t="s">
        <v>603</v>
      </c>
      <c r="B33" s="912">
        <v>23086.27791302</v>
      </c>
      <c r="C33" s="912">
        <v>19181.666794770001</v>
      </c>
      <c r="D33" s="912">
        <v>16427.616541169999</v>
      </c>
      <c r="E33" s="912">
        <v>-2206.20808334</v>
      </c>
      <c r="F33" s="912">
        <v>-68.245434329999995</v>
      </c>
      <c r="G33" s="358" t="s">
        <v>537</v>
      </c>
    </row>
    <row r="34" spans="1:7" s="356" customFormat="1" ht="19.149999999999999" customHeight="1">
      <c r="A34" s="362" t="s">
        <v>901</v>
      </c>
      <c r="B34" s="913">
        <v>25087.135999999999</v>
      </c>
      <c r="C34" s="913">
        <v>22049.904999999999</v>
      </c>
      <c r="D34" s="913">
        <v>29389.32</v>
      </c>
      <c r="E34" s="913">
        <v>0</v>
      </c>
      <c r="F34" s="913">
        <v>0</v>
      </c>
      <c r="G34" s="362" t="s">
        <v>902</v>
      </c>
    </row>
    <row r="35" spans="1:7" s="356" customFormat="1" ht="28.7" customHeight="1">
      <c r="A35" s="362" t="s">
        <v>903</v>
      </c>
      <c r="B35" s="913">
        <v>2000.8580869800001</v>
      </c>
      <c r="C35" s="913">
        <v>2868.2382052299999</v>
      </c>
      <c r="D35" s="913">
        <v>12961.703458829999</v>
      </c>
      <c r="E35" s="913">
        <v>2206.20808334</v>
      </c>
      <c r="F35" s="913">
        <v>68.245434329999995</v>
      </c>
      <c r="G35" s="362" t="s">
        <v>904</v>
      </c>
    </row>
    <row r="36" spans="1:7" s="356" customFormat="1" ht="59.65" customHeight="1">
      <c r="A36" s="357" t="s">
        <v>2005</v>
      </c>
      <c r="B36" s="912">
        <v>115399.06247556</v>
      </c>
      <c r="C36" s="912">
        <v>69806.550338810004</v>
      </c>
      <c r="D36" s="912">
        <v>21001.300059069999</v>
      </c>
      <c r="E36" s="912">
        <v>3508.2099130000001</v>
      </c>
      <c r="F36" s="912">
        <v>7276.9099101800002</v>
      </c>
      <c r="G36" s="358" t="s">
        <v>602</v>
      </c>
    </row>
    <row r="37" spans="1:7" s="356" customFormat="1" ht="28.7" customHeight="1">
      <c r="A37" s="362" t="s">
        <v>907</v>
      </c>
      <c r="B37" s="913">
        <v>115832.27910932001</v>
      </c>
      <c r="C37" s="913">
        <v>70361.895391359998</v>
      </c>
      <c r="D37" s="913">
        <v>21707.414291329998</v>
      </c>
      <c r="E37" s="913">
        <v>3559.4169999999999</v>
      </c>
      <c r="F37" s="913">
        <v>7278.1511991799998</v>
      </c>
      <c r="G37" s="362" t="s">
        <v>908</v>
      </c>
    </row>
    <row r="38" spans="1:7" s="356" customFormat="1" ht="38.85" customHeight="1">
      <c r="A38" s="362" t="s">
        <v>905</v>
      </c>
      <c r="B38" s="913">
        <v>433.21663375999998</v>
      </c>
      <c r="C38" s="913">
        <v>555.34505254999999</v>
      </c>
      <c r="D38" s="913">
        <v>706.11423225999999</v>
      </c>
      <c r="E38" s="913">
        <v>51.207087000000001</v>
      </c>
      <c r="F38" s="913">
        <v>1.2412890000000001</v>
      </c>
      <c r="G38" s="362" t="s">
        <v>906</v>
      </c>
    </row>
    <row r="39" spans="1:7" s="356" customFormat="1" ht="39.4" customHeight="1">
      <c r="A39" s="357" t="s">
        <v>2006</v>
      </c>
      <c r="B39" s="912">
        <v>159210.38123125999</v>
      </c>
      <c r="C39" s="912">
        <v>150807.77103679001</v>
      </c>
      <c r="D39" s="912">
        <v>340244.22582360997</v>
      </c>
      <c r="E39" s="912">
        <v>161934.05481882</v>
      </c>
      <c r="F39" s="912">
        <v>80174.903655960006</v>
      </c>
      <c r="G39" s="358" t="s">
        <v>604</v>
      </c>
    </row>
    <row r="40" spans="1:7" s="356" customFormat="1" ht="2.1" customHeight="1">
      <c r="B40" s="830"/>
      <c r="C40" s="830"/>
      <c r="D40" s="830"/>
      <c r="E40" s="830"/>
      <c r="F40" s="830"/>
    </row>
    <row r="41" spans="1:7" s="356" customFormat="1" ht="68.849999999999994" customHeight="1">
      <c r="A41" s="357" t="s">
        <v>2095</v>
      </c>
      <c r="B41" s="912">
        <v>-159210.38123125999</v>
      </c>
      <c r="C41" s="912">
        <v>-150807.77103679001</v>
      </c>
      <c r="D41" s="912">
        <v>340244.22582360997</v>
      </c>
      <c r="E41" s="912">
        <v>-161934.05481882</v>
      </c>
      <c r="F41" s="912">
        <v>-80174.903655960006</v>
      </c>
      <c r="G41" s="358" t="s">
        <v>2096</v>
      </c>
    </row>
    <row r="42" spans="1:7" s="356" customFormat="1" ht="19.149999999999999" customHeight="1">
      <c r="A42" s="363" t="s">
        <v>463</v>
      </c>
      <c r="B42" s="917">
        <v>-1397952.0358519501</v>
      </c>
      <c r="C42" s="917">
        <v>-1865962.1260152501</v>
      </c>
      <c r="D42" s="917">
        <v>-4248012.0301993201</v>
      </c>
      <c r="E42" s="917">
        <v>-1943054.6578258399</v>
      </c>
      <c r="F42" s="917">
        <v>-80174.903655960006</v>
      </c>
      <c r="G42" s="364" t="s">
        <v>909</v>
      </c>
    </row>
    <row r="43" spans="1:7" s="356" customFormat="1" ht="19.149999999999999" customHeight="1">
      <c r="A43" s="360" t="s">
        <v>910</v>
      </c>
      <c r="B43" s="915">
        <v>-1343354.53231348</v>
      </c>
      <c r="C43" s="915">
        <v>-1864265.01615832</v>
      </c>
      <c r="D43" s="915">
        <v>-4232161.70595532</v>
      </c>
      <c r="E43" s="915">
        <v>-1943040.6578258399</v>
      </c>
      <c r="F43" s="915">
        <v>-80160.903655960006</v>
      </c>
      <c r="G43" s="365" t="s">
        <v>911</v>
      </c>
    </row>
    <row r="44" spans="1:7" s="356" customFormat="1" ht="19.7" customHeight="1">
      <c r="A44" s="360" t="s">
        <v>912</v>
      </c>
      <c r="B44" s="915">
        <v>54597.503538470002</v>
      </c>
      <c r="C44" s="915">
        <v>1697.10985693</v>
      </c>
      <c r="D44" s="915">
        <v>15850.324243999999</v>
      </c>
      <c r="E44" s="915">
        <v>14</v>
      </c>
      <c r="F44" s="915">
        <v>14</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28" type="noConversion"/>
  <pageMargins left="0.23622047244094491" right="0.15748031496062992" top="0.39370078740157483" bottom="0.15748031496062992" header="0.43307086614173229" footer="0.23622047244094491"/>
  <pageSetup paperSize="9" scale="77"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9">
    <tabColor rgb="FF92D050"/>
  </sheetPr>
  <dimension ref="A1:G48"/>
  <sheetViews>
    <sheetView topLeftCell="A40" zoomScaleNormal="100" zoomScaleSheetLayoutView="80" workbookViewId="0">
      <selection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2058</v>
      </c>
      <c r="B1" s="980"/>
      <c r="C1" s="980"/>
      <c r="D1" s="980"/>
      <c r="E1" s="983" t="s">
        <v>2059</v>
      </c>
      <c r="F1" s="983"/>
      <c r="G1" s="983"/>
    </row>
    <row r="2" spans="1:7" s="356" customFormat="1" ht="19.149999999999999" customHeight="1">
      <c r="A2" s="981" t="s">
        <v>2055</v>
      </c>
      <c r="B2" s="981"/>
      <c r="C2" s="981"/>
      <c r="D2" s="981"/>
      <c r="E2" s="984" t="s">
        <v>879</v>
      </c>
      <c r="F2" s="984"/>
      <c r="G2" s="984"/>
    </row>
    <row r="3" spans="1:7" s="356" customFormat="1" ht="19.149999999999999" customHeight="1">
      <c r="A3" s="981" t="s">
        <v>880</v>
      </c>
      <c r="B3" s="981"/>
      <c r="C3" s="981"/>
      <c r="D3" s="981"/>
      <c r="E3" s="984" t="s">
        <v>2056</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898608.87236583</v>
      </c>
      <c r="C8" s="912">
        <v>1214113.5877937099</v>
      </c>
      <c r="D8" s="912">
        <v>1362235.66534475</v>
      </c>
      <c r="E8" s="912">
        <v>172189.02387568</v>
      </c>
      <c r="F8" s="912">
        <v>247657.50677748001</v>
      </c>
      <c r="G8" s="358" t="s">
        <v>404</v>
      </c>
    </row>
    <row r="9" spans="1:7" s="356" customFormat="1" ht="38.85" customHeight="1">
      <c r="A9" s="359" t="s">
        <v>881</v>
      </c>
      <c r="B9" s="913">
        <v>556603.65178893995</v>
      </c>
      <c r="C9" s="913">
        <v>740597.86578142003</v>
      </c>
      <c r="D9" s="913">
        <v>999235.24715041998</v>
      </c>
      <c r="E9" s="913">
        <v>154234.60201753999</v>
      </c>
      <c r="F9" s="913">
        <v>187626.78027027001</v>
      </c>
      <c r="G9" s="359" t="s">
        <v>882</v>
      </c>
    </row>
    <row r="10" spans="1:7" s="356" customFormat="1" ht="28.7" customHeight="1">
      <c r="A10" s="360" t="s">
        <v>1139</v>
      </c>
      <c r="B10" s="914">
        <v>174626.77634370999</v>
      </c>
      <c r="C10" s="915">
        <v>213956.36531803</v>
      </c>
      <c r="D10" s="915">
        <v>345278.42263401998</v>
      </c>
      <c r="E10" s="915">
        <v>39506.701233929998</v>
      </c>
      <c r="F10" s="915">
        <v>48385.42807984</v>
      </c>
      <c r="G10" s="361" t="s">
        <v>599</v>
      </c>
    </row>
    <row r="11" spans="1:7" s="356" customFormat="1" ht="28.7" customHeight="1">
      <c r="A11" s="360" t="s">
        <v>883</v>
      </c>
      <c r="B11" s="914">
        <v>193983.17658746001</v>
      </c>
      <c r="C11" s="915">
        <v>274609.95565263001</v>
      </c>
      <c r="D11" s="915">
        <v>345535.64491421002</v>
      </c>
      <c r="E11" s="915">
        <v>59006.247504949999</v>
      </c>
      <c r="F11" s="915">
        <v>72939.434118599995</v>
      </c>
      <c r="G11" s="361" t="s">
        <v>600</v>
      </c>
    </row>
    <row r="12" spans="1:7" s="356" customFormat="1" ht="19.149999999999999" customHeight="1">
      <c r="A12" s="360" t="s">
        <v>884</v>
      </c>
      <c r="B12" s="914">
        <v>130486.39992294001</v>
      </c>
      <c r="C12" s="915">
        <v>172818.42084770999</v>
      </c>
      <c r="D12" s="915">
        <v>217507.87082842999</v>
      </c>
      <c r="E12" s="915">
        <v>41026.081922179997</v>
      </c>
      <c r="F12" s="915">
        <v>50107.81341137</v>
      </c>
      <c r="G12" s="361" t="s">
        <v>569</v>
      </c>
    </row>
    <row r="13" spans="1:7" s="356" customFormat="1" ht="19.149999999999999" customHeight="1">
      <c r="A13" s="360" t="s">
        <v>885</v>
      </c>
      <c r="B13" s="914">
        <v>335.26185081</v>
      </c>
      <c r="C13" s="915">
        <v>494.47450149000002</v>
      </c>
      <c r="D13" s="915">
        <v>398.92684673999997</v>
      </c>
      <c r="E13" s="915">
        <v>105.45895822999999</v>
      </c>
      <c r="F13" s="915">
        <v>101.46812586</v>
      </c>
      <c r="G13" s="361" t="s">
        <v>558</v>
      </c>
    </row>
    <row r="14" spans="1:7" s="356" customFormat="1" ht="28.7" customHeight="1">
      <c r="A14" s="362" t="s">
        <v>886</v>
      </c>
      <c r="B14" s="913">
        <v>19576.333914940002</v>
      </c>
      <c r="C14" s="913">
        <v>21947.539480750002</v>
      </c>
      <c r="D14" s="913">
        <v>72224.371316710007</v>
      </c>
      <c r="E14" s="913">
        <v>3188.9209526599998</v>
      </c>
      <c r="F14" s="913">
        <v>9530.2935128699992</v>
      </c>
      <c r="G14" s="362" t="s">
        <v>11</v>
      </c>
    </row>
    <row r="15" spans="1:7" s="356" customFormat="1" ht="38.85" customHeight="1">
      <c r="A15" s="362" t="s">
        <v>887</v>
      </c>
      <c r="B15" s="913">
        <v>26325.768328030001</v>
      </c>
      <c r="C15" s="913">
        <v>13395.537131540001</v>
      </c>
      <c r="D15" s="913">
        <v>16189.96997762</v>
      </c>
      <c r="E15" s="913">
        <v>4608.9929054800004</v>
      </c>
      <c r="F15" s="913">
        <v>1232.6709943400001</v>
      </c>
      <c r="G15" s="362" t="s">
        <v>478</v>
      </c>
    </row>
    <row r="16" spans="1:7" s="356" customFormat="1" ht="28.7" customHeight="1">
      <c r="A16" s="362" t="s">
        <v>358</v>
      </c>
      <c r="B16" s="913">
        <v>296103.11833392002</v>
      </c>
      <c r="C16" s="913">
        <v>438172.64539999998</v>
      </c>
      <c r="D16" s="913">
        <v>274586.07689999999</v>
      </c>
      <c r="E16" s="913">
        <v>10156.508</v>
      </c>
      <c r="F16" s="913">
        <v>49267.762000000002</v>
      </c>
      <c r="G16" s="362" t="s">
        <v>888</v>
      </c>
    </row>
    <row r="17" spans="1:7" s="356" customFormat="1" ht="19.7" customHeight="1">
      <c r="A17" s="357" t="s">
        <v>106</v>
      </c>
      <c r="B17" s="912">
        <v>856289.04774289997</v>
      </c>
      <c r="C17" s="912">
        <v>1104676.10981714</v>
      </c>
      <c r="D17" s="912">
        <v>1274128.5902448299</v>
      </c>
      <c r="E17" s="912">
        <v>112161.73727011</v>
      </c>
      <c r="F17" s="912">
        <v>156093.20163160999</v>
      </c>
      <c r="G17" s="358" t="s">
        <v>465</v>
      </c>
    </row>
    <row r="18" spans="1:7" s="356" customFormat="1" ht="28.7" customHeight="1">
      <c r="A18" s="460" t="s">
        <v>889</v>
      </c>
      <c r="B18" s="916">
        <v>40014.729905649998</v>
      </c>
      <c r="C18" s="915">
        <v>24279.956294439999</v>
      </c>
      <c r="D18" s="915">
        <v>39994.935265059998</v>
      </c>
      <c r="E18" s="915">
        <v>7341.1477225999997</v>
      </c>
      <c r="F18" s="915">
        <v>1985.63637726</v>
      </c>
      <c r="G18" s="361" t="s">
        <v>132</v>
      </c>
    </row>
    <row r="19" spans="1:7" s="356" customFormat="1" ht="19.149999999999999" customHeight="1">
      <c r="A19" s="460" t="s">
        <v>87</v>
      </c>
      <c r="B19" s="916">
        <v>4167.49341078</v>
      </c>
      <c r="C19" s="915">
        <v>4020.8666654200001</v>
      </c>
      <c r="D19" s="915">
        <v>5256.4435129000003</v>
      </c>
      <c r="E19" s="915">
        <v>332.32695613999999</v>
      </c>
      <c r="F19" s="915">
        <v>319.12919826000001</v>
      </c>
      <c r="G19" s="361" t="s">
        <v>41</v>
      </c>
    </row>
    <row r="20" spans="1:7" s="356" customFormat="1" ht="59.1" customHeight="1">
      <c r="A20" s="460" t="s">
        <v>890</v>
      </c>
      <c r="B20" s="916">
        <v>25514.28633875</v>
      </c>
      <c r="C20" s="915">
        <v>29058.17206166</v>
      </c>
      <c r="D20" s="915">
        <v>31119.73669763</v>
      </c>
      <c r="E20" s="915">
        <v>2723.9374928900002</v>
      </c>
      <c r="F20" s="915">
        <v>4019.8311423199998</v>
      </c>
      <c r="G20" s="361" t="s">
        <v>268</v>
      </c>
    </row>
    <row r="21" spans="1:7" s="356" customFormat="1" ht="19.149999999999999" customHeight="1">
      <c r="A21" s="460" t="s">
        <v>38</v>
      </c>
      <c r="B21" s="916">
        <v>188533.97922768001</v>
      </c>
      <c r="C21" s="915">
        <v>295728.32103031001</v>
      </c>
      <c r="D21" s="915">
        <v>365192.82785321999</v>
      </c>
      <c r="E21" s="915">
        <v>32815.06260823</v>
      </c>
      <c r="F21" s="915">
        <v>50086.02624816</v>
      </c>
      <c r="G21" s="361" t="s">
        <v>39</v>
      </c>
    </row>
    <row r="22" spans="1:7" s="356" customFormat="1" ht="19.149999999999999" customHeight="1">
      <c r="A22" s="460" t="s">
        <v>289</v>
      </c>
      <c r="B22" s="916">
        <v>24260.567936309999</v>
      </c>
      <c r="C22" s="915">
        <v>19190.749101459998</v>
      </c>
      <c r="D22" s="915">
        <v>21000.773799850002</v>
      </c>
      <c r="E22" s="915">
        <v>1379.26148678</v>
      </c>
      <c r="F22" s="915">
        <v>2737.5145284199998</v>
      </c>
      <c r="G22" s="361" t="s">
        <v>290</v>
      </c>
    </row>
    <row r="23" spans="1:7" s="356" customFormat="1" ht="38.85" customHeight="1">
      <c r="A23" s="460" t="s">
        <v>891</v>
      </c>
      <c r="B23" s="916">
        <v>26786.81243477</v>
      </c>
      <c r="C23" s="915">
        <v>36105.90415717</v>
      </c>
      <c r="D23" s="915">
        <v>47882.831143290001</v>
      </c>
      <c r="E23" s="915">
        <v>5628.2621866400004</v>
      </c>
      <c r="F23" s="915">
        <v>6697.5494488699997</v>
      </c>
      <c r="G23" s="361" t="s">
        <v>25</v>
      </c>
    </row>
    <row r="24" spans="1:7" s="356" customFormat="1" ht="38.85" customHeight="1">
      <c r="A24" s="460" t="s">
        <v>55</v>
      </c>
      <c r="B24" s="916">
        <v>205571.1628735</v>
      </c>
      <c r="C24" s="915">
        <v>268282.47892352002</v>
      </c>
      <c r="D24" s="915">
        <v>301492.77112627</v>
      </c>
      <c r="E24" s="915">
        <v>17839.900924940001</v>
      </c>
      <c r="F24" s="915">
        <v>35444.4653989</v>
      </c>
      <c r="G24" s="361" t="s">
        <v>438</v>
      </c>
    </row>
    <row r="25" spans="1:7" s="356" customFormat="1" ht="49.15" customHeight="1">
      <c r="A25" s="460" t="s">
        <v>385</v>
      </c>
      <c r="B25" s="916">
        <v>37026.333259250001</v>
      </c>
      <c r="C25" s="915">
        <v>39548.1071324</v>
      </c>
      <c r="D25" s="915">
        <v>46729.743442070001</v>
      </c>
      <c r="E25" s="915">
        <v>3940.3280246300001</v>
      </c>
      <c r="F25" s="915">
        <v>5223.1597869400002</v>
      </c>
      <c r="G25" s="361" t="s">
        <v>444</v>
      </c>
    </row>
    <row r="26" spans="1:7" s="356" customFormat="1" ht="38.85" customHeight="1">
      <c r="A26" s="460" t="s">
        <v>892</v>
      </c>
      <c r="B26" s="916">
        <v>63718.895602129996</v>
      </c>
      <c r="C26" s="915">
        <v>130134.04840806</v>
      </c>
      <c r="D26" s="915">
        <v>106340.09932776001</v>
      </c>
      <c r="E26" s="915">
        <v>12763.2134233</v>
      </c>
      <c r="F26" s="915">
        <v>12373.006496780001</v>
      </c>
      <c r="G26" s="361" t="s">
        <v>334</v>
      </c>
    </row>
    <row r="27" spans="1:7" s="356" customFormat="1" ht="89.1" customHeight="1">
      <c r="A27" s="460" t="s">
        <v>608</v>
      </c>
      <c r="B27" s="916">
        <v>3383.8737708600001</v>
      </c>
      <c r="C27" s="915">
        <v>4130.6150766000001</v>
      </c>
      <c r="D27" s="915">
        <v>5869.6646657800002</v>
      </c>
      <c r="E27" s="915">
        <v>415.64451935</v>
      </c>
      <c r="F27" s="915">
        <v>476.75887396000002</v>
      </c>
      <c r="G27" s="361" t="s">
        <v>893</v>
      </c>
    </row>
    <row r="28" spans="1:7" s="356" customFormat="1" ht="59.1" customHeight="1">
      <c r="A28" s="460" t="s">
        <v>894</v>
      </c>
      <c r="B28" s="916">
        <v>2110.3355013199998</v>
      </c>
      <c r="C28" s="915">
        <v>5511.4738626999997</v>
      </c>
      <c r="D28" s="915">
        <v>29900.58586023</v>
      </c>
      <c r="E28" s="915">
        <v>422.66974906000002</v>
      </c>
      <c r="F28" s="915">
        <v>512.65540006000003</v>
      </c>
      <c r="G28" s="361" t="s">
        <v>895</v>
      </c>
    </row>
    <row r="29" spans="1:7" s="356" customFormat="1" ht="28.7" customHeight="1">
      <c r="A29" s="460" t="s">
        <v>216</v>
      </c>
      <c r="B29" s="916">
        <v>135944.23991783999</v>
      </c>
      <c r="C29" s="915">
        <v>140621.39729078001</v>
      </c>
      <c r="D29" s="915">
        <v>161078.61207641999</v>
      </c>
      <c r="E29" s="915">
        <v>11369.286335889999</v>
      </c>
      <c r="F29" s="915">
        <v>15313.096516989999</v>
      </c>
      <c r="G29" s="361" t="s">
        <v>896</v>
      </c>
    </row>
    <row r="30" spans="1:7" s="356" customFormat="1" ht="19.149999999999999" customHeight="1">
      <c r="A30" s="460" t="s">
        <v>541</v>
      </c>
      <c r="B30" s="916">
        <v>29531.75480097</v>
      </c>
      <c r="C30" s="915">
        <v>29800.861690279999</v>
      </c>
      <c r="D30" s="915">
        <v>31497.335723880002</v>
      </c>
      <c r="E30" s="915">
        <v>5564.4205399900002</v>
      </c>
      <c r="F30" s="915">
        <v>8257.18570525</v>
      </c>
      <c r="G30" s="361" t="s">
        <v>897</v>
      </c>
    </row>
    <row r="31" spans="1:7" s="356" customFormat="1" ht="28.7" customHeight="1">
      <c r="A31" s="460" t="s">
        <v>898</v>
      </c>
      <c r="B31" s="916">
        <v>3923.9989213399999</v>
      </c>
      <c r="C31" s="915">
        <v>3733.4705801499999</v>
      </c>
      <c r="D31" s="915">
        <v>3519.40624028</v>
      </c>
      <c r="E31" s="915">
        <v>186.51500666999999</v>
      </c>
      <c r="F31" s="915">
        <v>540.25392943999998</v>
      </c>
      <c r="G31" s="361" t="s">
        <v>899</v>
      </c>
    </row>
    <row r="32" spans="1:7" s="356" customFormat="1" ht="19.149999999999999" customHeight="1">
      <c r="A32" s="460" t="s">
        <v>500</v>
      </c>
      <c r="B32" s="916">
        <v>65800.583841750005</v>
      </c>
      <c r="C32" s="915">
        <v>74529.687542190004</v>
      </c>
      <c r="D32" s="915">
        <v>77252.823510190006</v>
      </c>
      <c r="E32" s="915">
        <v>9439.7602929999994</v>
      </c>
      <c r="F32" s="915">
        <v>12106.932580000001</v>
      </c>
      <c r="G32" s="361" t="s">
        <v>900</v>
      </c>
    </row>
    <row r="33" spans="1:7" s="356" customFormat="1" ht="39.4" customHeight="1">
      <c r="A33" s="357" t="s">
        <v>603</v>
      </c>
      <c r="B33" s="912">
        <v>32771.213157669998</v>
      </c>
      <c r="C33" s="912">
        <v>2912.5858142500001</v>
      </c>
      <c r="D33" s="912">
        <v>194.87879504</v>
      </c>
      <c r="E33" s="912">
        <v>-552.19840887999999</v>
      </c>
      <c r="F33" s="912">
        <v>3904.5586478599998</v>
      </c>
      <c r="G33" s="358" t="s">
        <v>537</v>
      </c>
    </row>
    <row r="34" spans="1:7" s="356" customFormat="1" ht="19.149999999999999" customHeight="1">
      <c r="A34" s="362" t="s">
        <v>901</v>
      </c>
      <c r="B34" s="913">
        <v>39608.976000000002</v>
      </c>
      <c r="C34" s="913">
        <v>4560</v>
      </c>
      <c r="D34" s="913">
        <v>2350</v>
      </c>
      <c r="E34" s="913">
        <v>0</v>
      </c>
      <c r="F34" s="913">
        <v>4019.4</v>
      </c>
      <c r="G34" s="362" t="s">
        <v>902</v>
      </c>
    </row>
    <row r="35" spans="1:7" s="356" customFormat="1" ht="28.7" customHeight="1">
      <c r="A35" s="362" t="s">
        <v>903</v>
      </c>
      <c r="B35" s="913">
        <v>6837.7628423300002</v>
      </c>
      <c r="C35" s="913">
        <v>1647.4141857499999</v>
      </c>
      <c r="D35" s="913">
        <v>2155.1212049599999</v>
      </c>
      <c r="E35" s="913">
        <v>552.19840887999999</v>
      </c>
      <c r="F35" s="913">
        <v>114.84135214</v>
      </c>
      <c r="G35" s="362" t="s">
        <v>904</v>
      </c>
    </row>
    <row r="36" spans="1:7" s="356" customFormat="1" ht="59.65" customHeight="1">
      <c r="A36" s="357" t="s">
        <v>2005</v>
      </c>
      <c r="B36" s="912">
        <v>19163.3979</v>
      </c>
      <c r="C36" s="912">
        <v>116603.48850599999</v>
      </c>
      <c r="D36" s="912">
        <v>47689.639416400001</v>
      </c>
      <c r="E36" s="912">
        <v>4475.3024089999999</v>
      </c>
      <c r="F36" s="912">
        <v>43764.939308000001</v>
      </c>
      <c r="G36" s="358" t="s">
        <v>602</v>
      </c>
    </row>
    <row r="37" spans="1:7" s="356" customFormat="1" ht="28.7" customHeight="1">
      <c r="A37" s="362" t="s">
        <v>907</v>
      </c>
      <c r="B37" s="913">
        <v>19195.808000000001</v>
      </c>
      <c r="C37" s="913">
        <v>116663.057356</v>
      </c>
      <c r="D37" s="913">
        <v>47690.033856399998</v>
      </c>
      <c r="E37" s="913">
        <v>4475.4131219999999</v>
      </c>
      <c r="F37" s="913">
        <v>43764.939308000001</v>
      </c>
      <c r="G37" s="362" t="s">
        <v>908</v>
      </c>
    </row>
    <row r="38" spans="1:7" s="356" customFormat="1" ht="38.85" customHeight="1">
      <c r="A38" s="362" t="s">
        <v>905</v>
      </c>
      <c r="B38" s="913">
        <v>32.4101</v>
      </c>
      <c r="C38" s="913">
        <v>59.568849999999998</v>
      </c>
      <c r="D38" s="913">
        <v>0.39444000000000001</v>
      </c>
      <c r="E38" s="913">
        <v>0.11071300000000001</v>
      </c>
      <c r="F38" s="913"/>
      <c r="G38" s="362" t="s">
        <v>906</v>
      </c>
    </row>
    <row r="39" spans="1:7" s="356" customFormat="1" ht="39.4" customHeight="1">
      <c r="A39" s="357" t="s">
        <v>2006</v>
      </c>
      <c r="B39" s="912">
        <v>-9614.7864347399991</v>
      </c>
      <c r="C39" s="912">
        <v>-10078.596343679999</v>
      </c>
      <c r="D39" s="912">
        <v>40222.556888480001</v>
      </c>
      <c r="E39" s="912">
        <v>56104.182605449998</v>
      </c>
      <c r="F39" s="912">
        <v>43894.807190009997</v>
      </c>
      <c r="G39" s="358" t="s">
        <v>604</v>
      </c>
    </row>
    <row r="40" spans="1:7" s="356" customFormat="1" ht="2.1" customHeight="1">
      <c r="B40" s="830"/>
      <c r="C40" s="830"/>
      <c r="D40" s="830"/>
      <c r="E40" s="830"/>
      <c r="F40" s="830"/>
    </row>
    <row r="41" spans="1:7" s="356" customFormat="1" ht="68.849999999999994" customHeight="1">
      <c r="A41" s="357" t="s">
        <v>2095</v>
      </c>
      <c r="B41" s="912">
        <v>9614.7864347399991</v>
      </c>
      <c r="C41" s="912">
        <v>10078.596343679999</v>
      </c>
      <c r="D41" s="912">
        <v>40222.556888480001</v>
      </c>
      <c r="E41" s="912">
        <v>-56104.182605449998</v>
      </c>
      <c r="F41" s="912">
        <v>-43894.807190009997</v>
      </c>
      <c r="G41" s="358" t="s">
        <v>2096</v>
      </c>
    </row>
    <row r="42" spans="1:7" s="356" customFormat="1" ht="19.149999999999999" customHeight="1">
      <c r="A42" s="363" t="s">
        <v>463</v>
      </c>
      <c r="B42" s="917">
        <v>192902.27950154999</v>
      </c>
      <c r="C42" s="917">
        <v>207074.39160368001</v>
      </c>
      <c r="D42" s="917">
        <v>-678096.75501415005</v>
      </c>
      <c r="E42" s="917">
        <v>-535088.16726540006</v>
      </c>
      <c r="F42" s="917">
        <v>-43894.807190009997</v>
      </c>
      <c r="G42" s="364" t="s">
        <v>909</v>
      </c>
    </row>
    <row r="43" spans="1:7" s="356" customFormat="1" ht="19.149999999999999" customHeight="1">
      <c r="A43" s="360" t="s">
        <v>910</v>
      </c>
      <c r="B43" s="915">
        <v>232117.64843651999</v>
      </c>
      <c r="C43" s="915">
        <v>222464.50391999999</v>
      </c>
      <c r="D43" s="915">
        <v>-640900.97760546999</v>
      </c>
      <c r="E43" s="915">
        <v>-522527.98326539999</v>
      </c>
      <c r="F43" s="915">
        <v>-43826.807190009997</v>
      </c>
      <c r="G43" s="365" t="s">
        <v>911</v>
      </c>
    </row>
    <row r="44" spans="1:7" s="356" customFormat="1" ht="19.7" customHeight="1">
      <c r="A44" s="360" t="s">
        <v>912</v>
      </c>
      <c r="B44" s="915">
        <v>39215.36893497</v>
      </c>
      <c r="C44" s="915">
        <v>15390.112316320001</v>
      </c>
      <c r="D44" s="915">
        <v>37195.777408679998</v>
      </c>
      <c r="E44" s="915">
        <v>12560.183999999999</v>
      </c>
      <c r="F44" s="915">
        <v>68</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28" type="noConversion"/>
  <pageMargins left="0.3" right="0.17" top="0.31" bottom="0.22" header="0.3" footer="0.24"/>
  <pageSetup paperSize="9" scale="66"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A1:G48"/>
  <sheetViews>
    <sheetView workbookViewId="0">
      <selection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2942</v>
      </c>
      <c r="B1" s="980"/>
      <c r="C1" s="980"/>
      <c r="D1" s="980"/>
      <c r="E1" s="983" t="s">
        <v>2943</v>
      </c>
      <c r="F1" s="983"/>
      <c r="G1" s="983"/>
    </row>
    <row r="2" spans="1:7" s="356" customFormat="1" ht="19.149999999999999" customHeight="1">
      <c r="A2" s="981" t="s">
        <v>2052</v>
      </c>
      <c r="B2" s="981"/>
      <c r="C2" s="981"/>
      <c r="D2" s="981"/>
      <c r="E2" s="984" t="s">
        <v>879</v>
      </c>
      <c r="F2" s="984"/>
      <c r="G2" s="984"/>
    </row>
    <row r="3" spans="1:7" s="356" customFormat="1" ht="19.149999999999999" customHeight="1">
      <c r="A3" s="981" t="s">
        <v>880</v>
      </c>
      <c r="B3" s="981"/>
      <c r="C3" s="981"/>
      <c r="D3" s="981"/>
      <c r="E3" s="984" t="s">
        <v>2053</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314563.63951886998</v>
      </c>
      <c r="C8" s="912">
        <v>463421.37491766998</v>
      </c>
      <c r="D8" s="912">
        <v>542203.66294048005</v>
      </c>
      <c r="E8" s="912">
        <v>56892.790123469997</v>
      </c>
      <c r="F8" s="912">
        <v>65844.551790159996</v>
      </c>
      <c r="G8" s="358" t="s">
        <v>404</v>
      </c>
    </row>
    <row r="9" spans="1:7" s="356" customFormat="1" ht="38.85" customHeight="1">
      <c r="A9" s="359" t="s">
        <v>881</v>
      </c>
      <c r="B9" s="913">
        <v>18067.345358670002</v>
      </c>
      <c r="C9" s="913">
        <v>66904.46111058</v>
      </c>
      <c r="D9" s="913">
        <v>87798.582778230004</v>
      </c>
      <c r="E9" s="913">
        <v>14403.61434699</v>
      </c>
      <c r="F9" s="913">
        <v>17389.19943072</v>
      </c>
      <c r="G9" s="359" t="s">
        <v>882</v>
      </c>
    </row>
    <row r="10" spans="1:7" s="356" customFormat="1" ht="28.7" customHeight="1">
      <c r="A10" s="360" t="s">
        <v>1139</v>
      </c>
      <c r="B10" s="914">
        <v>2806.2265855800001</v>
      </c>
      <c r="C10" s="915">
        <v>9017.6479562200002</v>
      </c>
      <c r="D10" s="915">
        <v>13383.16882035</v>
      </c>
      <c r="E10" s="915">
        <v>1571.71275031</v>
      </c>
      <c r="F10" s="915">
        <v>2001.91867772</v>
      </c>
      <c r="G10" s="361" t="s">
        <v>599</v>
      </c>
    </row>
    <row r="11" spans="1:7" s="356" customFormat="1" ht="28.7" customHeight="1">
      <c r="A11" s="360" t="s">
        <v>883</v>
      </c>
      <c r="B11" s="914">
        <v>7258.0590684299996</v>
      </c>
      <c r="C11" s="915">
        <v>25930.315946499999</v>
      </c>
      <c r="D11" s="915">
        <v>34956.565409019997</v>
      </c>
      <c r="E11" s="915">
        <v>5911.8573325500001</v>
      </c>
      <c r="F11" s="915">
        <v>7447.8425041500004</v>
      </c>
      <c r="G11" s="361" t="s">
        <v>600</v>
      </c>
    </row>
    <row r="12" spans="1:7" s="356" customFormat="1" ht="19.149999999999999" customHeight="1">
      <c r="A12" s="360" t="s">
        <v>884</v>
      </c>
      <c r="B12" s="914">
        <v>5466.87289564</v>
      </c>
      <c r="C12" s="915">
        <v>18598.43882924</v>
      </c>
      <c r="D12" s="915">
        <v>23298.184854620002</v>
      </c>
      <c r="E12" s="915">
        <v>4191.6056117999997</v>
      </c>
      <c r="F12" s="915">
        <v>5019.6020825300002</v>
      </c>
      <c r="G12" s="361" t="s">
        <v>569</v>
      </c>
    </row>
    <row r="13" spans="1:7" s="356" customFormat="1" ht="19.149999999999999" customHeight="1">
      <c r="A13" s="360" t="s">
        <v>885</v>
      </c>
      <c r="B13" s="914">
        <v>35.103893909999996</v>
      </c>
      <c r="C13" s="915">
        <v>108.67661346</v>
      </c>
      <c r="D13" s="915">
        <v>115.49381382999999</v>
      </c>
      <c r="E13" s="915">
        <v>16.56919731</v>
      </c>
      <c r="F13" s="915">
        <v>18.483962729999998</v>
      </c>
      <c r="G13" s="361" t="s">
        <v>558</v>
      </c>
    </row>
    <row r="14" spans="1:7" s="356" customFormat="1" ht="28.7" customHeight="1">
      <c r="A14" s="362" t="s">
        <v>886</v>
      </c>
      <c r="B14" s="913">
        <v>811.24923183999999</v>
      </c>
      <c r="C14" s="913">
        <v>7011.9314944099997</v>
      </c>
      <c r="D14" s="913">
        <v>15570.045991630001</v>
      </c>
      <c r="E14" s="913">
        <v>710.03294971000003</v>
      </c>
      <c r="F14" s="913">
        <v>638.4602304</v>
      </c>
      <c r="G14" s="362" t="s">
        <v>11</v>
      </c>
    </row>
    <row r="15" spans="1:7" s="356" customFormat="1" ht="38.85" customHeight="1">
      <c r="A15" s="362" t="s">
        <v>887</v>
      </c>
      <c r="B15" s="913">
        <v>1516.05924936</v>
      </c>
      <c r="C15" s="913">
        <v>1881.35068168</v>
      </c>
      <c r="D15" s="913">
        <v>14651.199870619999</v>
      </c>
      <c r="E15" s="913">
        <v>3527.7538267700002</v>
      </c>
      <c r="F15" s="913">
        <v>1288.89712904</v>
      </c>
      <c r="G15" s="362" t="s">
        <v>478</v>
      </c>
    </row>
    <row r="16" spans="1:7" s="356" customFormat="1" ht="28.7" customHeight="1">
      <c r="A16" s="362" t="s">
        <v>358</v>
      </c>
      <c r="B16" s="913">
        <v>294168.98567899998</v>
      </c>
      <c r="C16" s="913">
        <v>387623.63163100003</v>
      </c>
      <c r="D16" s="913">
        <v>424183.83429999999</v>
      </c>
      <c r="E16" s="913">
        <v>38251.389000000003</v>
      </c>
      <c r="F16" s="913">
        <v>46527.995000000003</v>
      </c>
      <c r="G16" s="362" t="s">
        <v>888</v>
      </c>
    </row>
    <row r="17" spans="1:7" s="356" customFormat="1" ht="19.7" customHeight="1">
      <c r="A17" s="357" t="s">
        <v>106</v>
      </c>
      <c r="B17" s="912">
        <v>333888.75351230998</v>
      </c>
      <c r="C17" s="912">
        <v>468267.79674154002</v>
      </c>
      <c r="D17" s="912">
        <v>529861.02582344005</v>
      </c>
      <c r="E17" s="912">
        <v>49304.040176310002</v>
      </c>
      <c r="F17" s="912">
        <v>61553.074526179997</v>
      </c>
      <c r="G17" s="358" t="s">
        <v>465</v>
      </c>
    </row>
    <row r="18" spans="1:7" s="356" customFormat="1" ht="28.7" customHeight="1">
      <c r="A18" s="460" t="s">
        <v>889</v>
      </c>
      <c r="B18" s="916">
        <v>15467.94671694</v>
      </c>
      <c r="C18" s="915">
        <v>21805.231426369999</v>
      </c>
      <c r="D18" s="915">
        <v>21189.21887619</v>
      </c>
      <c r="E18" s="915">
        <v>2550.15929955</v>
      </c>
      <c r="F18" s="915">
        <v>3023.72960397</v>
      </c>
      <c r="G18" s="361" t="s">
        <v>132</v>
      </c>
    </row>
    <row r="19" spans="1:7" s="356" customFormat="1" ht="19.149999999999999" customHeight="1">
      <c r="A19" s="460" t="s">
        <v>87</v>
      </c>
      <c r="B19" s="916">
        <v>857.18900197000005</v>
      </c>
      <c r="C19" s="915">
        <v>2597.84951796</v>
      </c>
      <c r="D19" s="915">
        <v>4147.4281127300001</v>
      </c>
      <c r="E19" s="915">
        <v>57.973762729999997</v>
      </c>
      <c r="F19" s="915">
        <v>94.112809380000002</v>
      </c>
      <c r="G19" s="361" t="s">
        <v>41</v>
      </c>
    </row>
    <row r="20" spans="1:7" s="356" customFormat="1" ht="59.1" customHeight="1">
      <c r="A20" s="460" t="s">
        <v>890</v>
      </c>
      <c r="B20" s="916">
        <v>7357.0977926100004</v>
      </c>
      <c r="C20" s="915">
        <v>12387.340142749999</v>
      </c>
      <c r="D20" s="915">
        <v>13273.69756556</v>
      </c>
      <c r="E20" s="915">
        <v>1086.8714262999999</v>
      </c>
      <c r="F20" s="915">
        <v>1330.97238584</v>
      </c>
      <c r="G20" s="361" t="s">
        <v>268</v>
      </c>
    </row>
    <row r="21" spans="1:7" s="356" customFormat="1" ht="19.149999999999999" customHeight="1">
      <c r="A21" s="460" t="s">
        <v>38</v>
      </c>
      <c r="B21" s="916">
        <v>161726.98180400999</v>
      </c>
      <c r="C21" s="915">
        <v>179912.51957787</v>
      </c>
      <c r="D21" s="915">
        <v>204008.3125537</v>
      </c>
      <c r="E21" s="915">
        <v>26395.854958709999</v>
      </c>
      <c r="F21" s="915">
        <v>28966.60203219</v>
      </c>
      <c r="G21" s="361" t="s">
        <v>39</v>
      </c>
    </row>
    <row r="22" spans="1:7" s="356" customFormat="1" ht="19.149999999999999" customHeight="1">
      <c r="A22" s="460" t="s">
        <v>289</v>
      </c>
      <c r="B22" s="916">
        <v>7187.3943216899997</v>
      </c>
      <c r="C22" s="915">
        <v>14564.856617560001</v>
      </c>
      <c r="D22" s="915">
        <v>15233.332638149999</v>
      </c>
      <c r="E22" s="915">
        <v>613.01971337999998</v>
      </c>
      <c r="F22" s="915">
        <v>1820.91865076</v>
      </c>
      <c r="G22" s="361" t="s">
        <v>290</v>
      </c>
    </row>
    <row r="23" spans="1:7" s="356" customFormat="1" ht="38.85" customHeight="1">
      <c r="A23" s="460" t="s">
        <v>891</v>
      </c>
      <c r="B23" s="916">
        <v>25508.43717121</v>
      </c>
      <c r="C23" s="915">
        <v>29132.578735350002</v>
      </c>
      <c r="D23" s="915">
        <v>31843.254573959999</v>
      </c>
      <c r="E23" s="915">
        <v>2824.30706074</v>
      </c>
      <c r="F23" s="915">
        <v>3001.2905029399999</v>
      </c>
      <c r="G23" s="361" t="s">
        <v>25</v>
      </c>
    </row>
    <row r="24" spans="1:7" s="356" customFormat="1" ht="38.85" customHeight="1">
      <c r="A24" s="460" t="s">
        <v>55</v>
      </c>
      <c r="B24" s="916">
        <v>42449.12107152</v>
      </c>
      <c r="C24" s="915">
        <v>52029.76232994</v>
      </c>
      <c r="D24" s="915">
        <v>59320.685935740003</v>
      </c>
      <c r="E24" s="915">
        <v>1245.3787425400001</v>
      </c>
      <c r="F24" s="915">
        <v>2560.5290169700002</v>
      </c>
      <c r="G24" s="361" t="s">
        <v>438</v>
      </c>
    </row>
    <row r="25" spans="1:7" s="356" customFormat="1" ht="49.15" customHeight="1">
      <c r="A25" s="460" t="s">
        <v>385</v>
      </c>
      <c r="B25" s="916">
        <v>19161.56326793</v>
      </c>
      <c r="C25" s="915">
        <v>30696.647305409999</v>
      </c>
      <c r="D25" s="915">
        <v>31623.475759410001</v>
      </c>
      <c r="E25" s="915">
        <v>3696.4680085199998</v>
      </c>
      <c r="F25" s="915">
        <v>4051.1227192800002</v>
      </c>
      <c r="G25" s="361" t="s">
        <v>444</v>
      </c>
    </row>
    <row r="26" spans="1:7" s="356" customFormat="1" ht="38.85" customHeight="1">
      <c r="A26" s="460" t="s">
        <v>892</v>
      </c>
      <c r="B26" s="916">
        <v>11068.415415400001</v>
      </c>
      <c r="C26" s="915">
        <v>16756.27293435</v>
      </c>
      <c r="D26" s="915">
        <v>36126.00158851</v>
      </c>
      <c r="E26" s="915">
        <v>1730.62029358</v>
      </c>
      <c r="F26" s="915">
        <v>2817.81349907</v>
      </c>
      <c r="G26" s="361" t="s">
        <v>334</v>
      </c>
    </row>
    <row r="27" spans="1:7" s="356" customFormat="1" ht="89.1" customHeight="1">
      <c r="A27" s="460" t="s">
        <v>608</v>
      </c>
      <c r="B27" s="916">
        <v>4375.3887418800005</v>
      </c>
      <c r="C27" s="915">
        <v>39455.44483765</v>
      </c>
      <c r="D27" s="915">
        <v>41192.897237990001</v>
      </c>
      <c r="E27" s="915">
        <v>4214.43127129</v>
      </c>
      <c r="F27" s="915">
        <v>9103.1127819800004</v>
      </c>
      <c r="G27" s="361" t="s">
        <v>893</v>
      </c>
    </row>
    <row r="28" spans="1:7" s="356" customFormat="1" ht="59.1" customHeight="1">
      <c r="A28" s="460" t="s">
        <v>894</v>
      </c>
      <c r="B28" s="916">
        <v>5818.1734156599996</v>
      </c>
      <c r="C28" s="915">
        <v>2062.15143777</v>
      </c>
      <c r="D28" s="915">
        <v>10823.35893047</v>
      </c>
      <c r="E28" s="915">
        <v>188.79369559</v>
      </c>
      <c r="F28" s="915">
        <v>203.73346416999999</v>
      </c>
      <c r="G28" s="361" t="s">
        <v>895</v>
      </c>
    </row>
    <row r="29" spans="1:7" s="356" customFormat="1" ht="28.7" customHeight="1">
      <c r="A29" s="460" t="s">
        <v>216</v>
      </c>
      <c r="B29" s="916">
        <v>20491.574049120001</v>
      </c>
      <c r="C29" s="915">
        <v>36294.153937950003</v>
      </c>
      <c r="D29" s="915">
        <v>45885.213845279999</v>
      </c>
      <c r="E29" s="915">
        <v>3313.8243835100002</v>
      </c>
      <c r="F29" s="915">
        <v>3798.1732826900002</v>
      </c>
      <c r="G29" s="361" t="s">
        <v>896</v>
      </c>
    </row>
    <row r="30" spans="1:7" s="356" customFormat="1" ht="19.149999999999999" customHeight="1">
      <c r="A30" s="460" t="s">
        <v>541</v>
      </c>
      <c r="B30" s="916">
        <v>8751.9088265099999</v>
      </c>
      <c r="C30" s="915">
        <v>18487.951506429999</v>
      </c>
      <c r="D30" s="915">
        <v>12185.44583407</v>
      </c>
      <c r="E30" s="915">
        <v>693.46391237</v>
      </c>
      <c r="F30" s="915">
        <v>693.34498023000003</v>
      </c>
      <c r="G30" s="361" t="s">
        <v>897</v>
      </c>
    </row>
    <row r="31" spans="1:7" s="356" customFormat="1" ht="28.7" customHeight="1">
      <c r="A31" s="460" t="s">
        <v>898</v>
      </c>
      <c r="B31" s="916">
        <v>2607.3307100000002</v>
      </c>
      <c r="C31" s="915">
        <v>2571.12286176</v>
      </c>
      <c r="D31" s="915">
        <v>2277.2699634800001</v>
      </c>
      <c r="E31" s="915">
        <v>80.6316475</v>
      </c>
      <c r="F31" s="915">
        <v>0.15876166</v>
      </c>
      <c r="G31" s="361" t="s">
        <v>899</v>
      </c>
    </row>
    <row r="32" spans="1:7" s="356" customFormat="1" ht="19.149999999999999" customHeight="1">
      <c r="A32" s="460" t="s">
        <v>500</v>
      </c>
      <c r="B32" s="916">
        <v>1060.23120586</v>
      </c>
      <c r="C32" s="915">
        <v>9513.9135724200005</v>
      </c>
      <c r="D32" s="915">
        <v>731.43240820000005</v>
      </c>
      <c r="E32" s="915">
        <v>612.24199999999996</v>
      </c>
      <c r="F32" s="915">
        <v>87.460035050000002</v>
      </c>
      <c r="G32" s="361" t="s">
        <v>900</v>
      </c>
    </row>
    <row r="33" spans="1:7" s="356" customFormat="1" ht="39.4" customHeight="1">
      <c r="A33" s="357" t="s">
        <v>603</v>
      </c>
      <c r="B33" s="912">
        <v>3156.3356240100002</v>
      </c>
      <c r="C33" s="912">
        <v>9124.0199014099999</v>
      </c>
      <c r="D33" s="912">
        <v>11315.178193489999</v>
      </c>
      <c r="E33" s="912">
        <v>-94.011868860000007</v>
      </c>
      <c r="F33" s="912">
        <v>-372.81760062000001</v>
      </c>
      <c r="G33" s="358" t="s">
        <v>537</v>
      </c>
    </row>
    <row r="34" spans="1:7" s="356" customFormat="1" ht="19.149999999999999" customHeight="1">
      <c r="A34" s="362" t="s">
        <v>901</v>
      </c>
      <c r="B34" s="913">
        <v>3750.1447840000001</v>
      </c>
      <c r="C34" s="913">
        <v>10117.719596000001</v>
      </c>
      <c r="D34" s="913">
        <v>13988.274925</v>
      </c>
      <c r="E34" s="913">
        <v>19.311112000000001</v>
      </c>
      <c r="F34" s="913">
        <v>18.084800000000001</v>
      </c>
      <c r="G34" s="362" t="s">
        <v>902</v>
      </c>
    </row>
    <row r="35" spans="1:7" s="356" customFormat="1" ht="28.7" customHeight="1">
      <c r="A35" s="362" t="s">
        <v>903</v>
      </c>
      <c r="B35" s="913">
        <v>593.80915999000001</v>
      </c>
      <c r="C35" s="913">
        <v>993.69969459000004</v>
      </c>
      <c r="D35" s="913">
        <v>2673.0967315100002</v>
      </c>
      <c r="E35" s="913">
        <v>113.32298086</v>
      </c>
      <c r="F35" s="913">
        <v>390.90240061999998</v>
      </c>
      <c r="G35" s="362" t="s">
        <v>904</v>
      </c>
    </row>
    <row r="36" spans="1:7" s="356" customFormat="1" ht="59.65" customHeight="1">
      <c r="A36" s="357" t="s">
        <v>2005</v>
      </c>
      <c r="B36" s="912">
        <v>229</v>
      </c>
      <c r="C36" s="912">
        <v>1229.981137</v>
      </c>
      <c r="D36" s="912">
        <v>2863.10006621</v>
      </c>
      <c r="E36" s="912">
        <v>215</v>
      </c>
      <c r="F36" s="912">
        <v>75.894999999999996</v>
      </c>
      <c r="G36" s="358" t="s">
        <v>602</v>
      </c>
    </row>
    <row r="37" spans="1:7" s="356" customFormat="1" ht="28.7" customHeight="1">
      <c r="A37" s="362" t="s">
        <v>907</v>
      </c>
      <c r="B37" s="913">
        <v>229</v>
      </c>
      <c r="C37" s="913">
        <v>1369.6585769999999</v>
      </c>
      <c r="D37" s="913">
        <v>2879.5543218500002</v>
      </c>
      <c r="E37" s="913">
        <v>215</v>
      </c>
      <c r="F37" s="913">
        <v>75.894999999999996</v>
      </c>
      <c r="G37" s="362" t="s">
        <v>908</v>
      </c>
    </row>
    <row r="38" spans="1:7" s="356" customFormat="1" ht="38.85" customHeight="1">
      <c r="A38" s="362" t="s">
        <v>905</v>
      </c>
      <c r="B38" s="913"/>
      <c r="C38" s="913">
        <v>139.67743999999999</v>
      </c>
      <c r="D38" s="913">
        <v>16.45425564</v>
      </c>
      <c r="E38" s="913"/>
      <c r="F38" s="913"/>
      <c r="G38" s="362" t="s">
        <v>906</v>
      </c>
    </row>
    <row r="39" spans="1:7" s="356" customFormat="1" ht="39.4" customHeight="1">
      <c r="A39" s="357" t="s">
        <v>2006</v>
      </c>
      <c r="B39" s="912">
        <v>-22710.449617449998</v>
      </c>
      <c r="C39" s="912">
        <v>-15200.42286228</v>
      </c>
      <c r="D39" s="912">
        <v>-1835.64114266</v>
      </c>
      <c r="E39" s="912">
        <v>7467.76181602</v>
      </c>
      <c r="F39" s="912">
        <v>4588.3998646</v>
      </c>
      <c r="G39" s="358" t="s">
        <v>604</v>
      </c>
    </row>
    <row r="40" spans="1:7" s="356" customFormat="1" ht="2.1" customHeight="1">
      <c r="B40" s="830"/>
      <c r="C40" s="830"/>
      <c r="D40" s="830"/>
      <c r="E40" s="830"/>
      <c r="F40" s="830"/>
    </row>
    <row r="41" spans="1:7" s="356" customFormat="1" ht="68.849999999999994" customHeight="1">
      <c r="A41" s="357" t="s">
        <v>2095</v>
      </c>
      <c r="B41" s="912">
        <v>22710.449617449998</v>
      </c>
      <c r="C41" s="912">
        <v>15200.42286228</v>
      </c>
      <c r="D41" s="912">
        <v>-1835.64114266</v>
      </c>
      <c r="E41" s="912">
        <v>-7467.76181602</v>
      </c>
      <c r="F41" s="912">
        <v>-4588.3998646</v>
      </c>
      <c r="G41" s="358" t="s">
        <v>2096</v>
      </c>
    </row>
    <row r="42" spans="1:7" s="356" customFormat="1" ht="19.149999999999999" customHeight="1">
      <c r="A42" s="363" t="s">
        <v>463</v>
      </c>
      <c r="B42" s="917">
        <v>249468.61957554999</v>
      </c>
      <c r="C42" s="917">
        <v>105211.69374236</v>
      </c>
      <c r="D42" s="917">
        <v>-202290.08917354001</v>
      </c>
      <c r="E42" s="917">
        <v>-27021.150792240001</v>
      </c>
      <c r="F42" s="917">
        <v>-4588.3998646</v>
      </c>
      <c r="G42" s="364" t="s">
        <v>909</v>
      </c>
    </row>
    <row r="43" spans="1:7" s="356" customFormat="1" ht="19.149999999999999" customHeight="1">
      <c r="A43" s="360" t="s">
        <v>910</v>
      </c>
      <c r="B43" s="915">
        <v>255500.31404520001</v>
      </c>
      <c r="C43" s="915">
        <v>112586.44468736</v>
      </c>
      <c r="D43" s="915">
        <v>-190675.46769953999</v>
      </c>
      <c r="E43" s="915">
        <v>-21330.969792240001</v>
      </c>
      <c r="F43" s="915">
        <v>-4058.8961125999999</v>
      </c>
      <c r="G43" s="365" t="s">
        <v>911</v>
      </c>
    </row>
    <row r="44" spans="1:7" s="356" customFormat="1" ht="19.7" customHeight="1">
      <c r="A44" s="360" t="s">
        <v>912</v>
      </c>
      <c r="B44" s="915">
        <v>6031.6944696500004</v>
      </c>
      <c r="C44" s="915">
        <v>7374.7509449999998</v>
      </c>
      <c r="D44" s="915">
        <v>11614.621474</v>
      </c>
      <c r="E44" s="915">
        <v>5690.1809999999996</v>
      </c>
      <c r="F44" s="915">
        <v>529.50375199999996</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ageMargins left="0.7" right="0.7" top="0.75" bottom="0.75" header="0.3" footer="0.3"/>
  <pageSetup paperSize="9"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A1:G48"/>
  <sheetViews>
    <sheetView workbookViewId="0">
      <selection activeCell="B8" sqref="B8:F48"/>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2972</v>
      </c>
      <c r="B1" s="980"/>
      <c r="C1" s="980"/>
      <c r="D1" s="980"/>
      <c r="E1" s="983" t="s">
        <v>2973</v>
      </c>
      <c r="F1" s="983"/>
      <c r="G1" s="983"/>
    </row>
    <row r="2" spans="1:7" s="356" customFormat="1" ht="19.149999999999999" customHeight="1">
      <c r="A2" s="981" t="s">
        <v>2051</v>
      </c>
      <c r="B2" s="981"/>
      <c r="C2" s="981"/>
      <c r="D2" s="981"/>
      <c r="E2" s="984" t="s">
        <v>879</v>
      </c>
      <c r="F2" s="984"/>
      <c r="G2" s="984"/>
    </row>
    <row r="3" spans="1:7" s="356" customFormat="1" ht="19.149999999999999" customHeight="1">
      <c r="A3" s="981" t="s">
        <v>880</v>
      </c>
      <c r="B3" s="981"/>
      <c r="C3" s="981"/>
      <c r="D3" s="981"/>
      <c r="E3" s="984" t="s">
        <v>2984</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123963.96241050999</v>
      </c>
      <c r="C8" s="912">
        <v>406297.41955321003</v>
      </c>
      <c r="D8" s="912">
        <v>436986.26709236001</v>
      </c>
      <c r="E8" s="912">
        <v>51944.572416590003</v>
      </c>
      <c r="F8" s="912">
        <v>58616.931442549998</v>
      </c>
      <c r="G8" s="358" t="s">
        <v>404</v>
      </c>
    </row>
    <row r="9" spans="1:7" s="356" customFormat="1" ht="38.85" customHeight="1">
      <c r="A9" s="359" t="s">
        <v>881</v>
      </c>
      <c r="B9" s="913">
        <v>23640.793241579999</v>
      </c>
      <c r="C9" s="913">
        <v>96670.780361020006</v>
      </c>
      <c r="D9" s="913">
        <v>120573.61953407001</v>
      </c>
      <c r="E9" s="913">
        <v>20469.122672379999</v>
      </c>
      <c r="F9" s="913">
        <v>23436.488021730001</v>
      </c>
      <c r="G9" s="359" t="s">
        <v>882</v>
      </c>
    </row>
    <row r="10" spans="1:7" s="356" customFormat="1" ht="28.7" customHeight="1">
      <c r="A10" s="360" t="s">
        <v>1139</v>
      </c>
      <c r="B10" s="914">
        <v>3442.4366343199999</v>
      </c>
      <c r="C10" s="915">
        <v>10602.8015259</v>
      </c>
      <c r="D10" s="915">
        <v>15174.45269285</v>
      </c>
      <c r="E10" s="915">
        <v>1917.30031293</v>
      </c>
      <c r="F10" s="915">
        <v>2205.9220980099999</v>
      </c>
      <c r="G10" s="361" t="s">
        <v>599</v>
      </c>
    </row>
    <row r="11" spans="1:7" s="356" customFormat="1" ht="28.7" customHeight="1">
      <c r="A11" s="360" t="s">
        <v>883</v>
      </c>
      <c r="B11" s="914">
        <v>8475.6219842899991</v>
      </c>
      <c r="C11" s="915">
        <v>35508.593291600002</v>
      </c>
      <c r="D11" s="915">
        <v>47635.000730450003</v>
      </c>
      <c r="E11" s="915">
        <v>8319.4828392599993</v>
      </c>
      <c r="F11" s="915">
        <v>9220.5257946999991</v>
      </c>
      <c r="G11" s="361" t="s">
        <v>600</v>
      </c>
    </row>
    <row r="12" spans="1:7" s="356" customFormat="1" ht="19.149999999999999" customHeight="1">
      <c r="A12" s="360" t="s">
        <v>884</v>
      </c>
      <c r="B12" s="914">
        <v>6413.9814694099996</v>
      </c>
      <c r="C12" s="915">
        <v>25133.407703479999</v>
      </c>
      <c r="D12" s="915">
        <v>31334.967095200001</v>
      </c>
      <c r="E12" s="915">
        <v>5518.5762785500001</v>
      </c>
      <c r="F12" s="915">
        <v>6210.7990045899996</v>
      </c>
      <c r="G12" s="361" t="s">
        <v>569</v>
      </c>
    </row>
    <row r="13" spans="1:7" s="356" customFormat="1" ht="19.149999999999999" customHeight="1">
      <c r="A13" s="360" t="s">
        <v>885</v>
      </c>
      <c r="B13" s="914">
        <v>47.402815949999997</v>
      </c>
      <c r="C13" s="915">
        <v>120.52479940000001</v>
      </c>
      <c r="D13" s="915">
        <v>136.7573529</v>
      </c>
      <c r="E13" s="915">
        <v>19.438541619999999</v>
      </c>
      <c r="F13" s="915">
        <v>27.71948772</v>
      </c>
      <c r="G13" s="361" t="s">
        <v>558</v>
      </c>
    </row>
    <row r="14" spans="1:7" s="356" customFormat="1" ht="28.7" customHeight="1">
      <c r="A14" s="362" t="s">
        <v>886</v>
      </c>
      <c r="B14" s="913">
        <v>1403.9666376499999</v>
      </c>
      <c r="C14" s="913">
        <v>5854.4088480500004</v>
      </c>
      <c r="D14" s="913">
        <v>7963.6674043200001</v>
      </c>
      <c r="E14" s="913">
        <v>788.91741336999996</v>
      </c>
      <c r="F14" s="913">
        <v>822.21648860000005</v>
      </c>
      <c r="G14" s="362" t="s">
        <v>11</v>
      </c>
    </row>
    <row r="15" spans="1:7" s="356" customFormat="1" ht="38.85" customHeight="1">
      <c r="A15" s="362" t="s">
        <v>887</v>
      </c>
      <c r="B15" s="913">
        <v>1877.6061623200001</v>
      </c>
      <c r="C15" s="913">
        <v>9525.8627721400007</v>
      </c>
      <c r="D15" s="913">
        <v>7036.9997539699998</v>
      </c>
      <c r="E15" s="913">
        <v>657.13303083999995</v>
      </c>
      <c r="F15" s="913">
        <v>2309.3127322199998</v>
      </c>
      <c r="G15" s="362" t="s">
        <v>478</v>
      </c>
    </row>
    <row r="16" spans="1:7" s="356" customFormat="1" ht="28.7" customHeight="1">
      <c r="A16" s="362" t="s">
        <v>358</v>
      </c>
      <c r="B16" s="913">
        <v>97041.596368960003</v>
      </c>
      <c r="C16" s="913">
        <v>294246.36757200002</v>
      </c>
      <c r="D16" s="913">
        <v>301411.9804</v>
      </c>
      <c r="E16" s="913">
        <v>30029.399300000001</v>
      </c>
      <c r="F16" s="913">
        <v>32048.914199999999</v>
      </c>
      <c r="G16" s="362" t="s">
        <v>888</v>
      </c>
    </row>
    <row r="17" spans="1:7" s="356" customFormat="1" ht="19.7" customHeight="1">
      <c r="A17" s="357" t="s">
        <v>106</v>
      </c>
      <c r="B17" s="912">
        <v>241280.99682639999</v>
      </c>
      <c r="C17" s="912">
        <v>400475.30101156997</v>
      </c>
      <c r="D17" s="912">
        <v>450819.21905175998</v>
      </c>
      <c r="E17" s="912">
        <v>41029.5484574</v>
      </c>
      <c r="F17" s="912">
        <v>46052.12344471</v>
      </c>
      <c r="G17" s="358" t="s">
        <v>465</v>
      </c>
    </row>
    <row r="18" spans="1:7" s="356" customFormat="1" ht="28.7" customHeight="1">
      <c r="A18" s="460" t="s">
        <v>889</v>
      </c>
      <c r="B18" s="916">
        <v>13142.849410700001</v>
      </c>
      <c r="C18" s="915">
        <v>18110.234570649998</v>
      </c>
      <c r="D18" s="915">
        <v>18833.811913000001</v>
      </c>
      <c r="E18" s="915">
        <v>2188.9011974199998</v>
      </c>
      <c r="F18" s="915">
        <v>2845.4232536899999</v>
      </c>
      <c r="G18" s="361" t="s">
        <v>132</v>
      </c>
    </row>
    <row r="19" spans="1:7" s="356" customFormat="1" ht="19.149999999999999" customHeight="1">
      <c r="A19" s="460" t="s">
        <v>87</v>
      </c>
      <c r="B19" s="916">
        <v>454.47620019999999</v>
      </c>
      <c r="C19" s="915">
        <v>1514.07611092</v>
      </c>
      <c r="D19" s="915">
        <v>2981.9366172099999</v>
      </c>
      <c r="E19" s="915">
        <v>100.82926918</v>
      </c>
      <c r="F19" s="915">
        <v>92.503098320000007</v>
      </c>
      <c r="G19" s="361" t="s">
        <v>41</v>
      </c>
    </row>
    <row r="20" spans="1:7" s="356" customFormat="1" ht="59.1" customHeight="1">
      <c r="A20" s="460" t="s">
        <v>890</v>
      </c>
      <c r="B20" s="916">
        <v>4886.95933814</v>
      </c>
      <c r="C20" s="915">
        <v>9030.6749620499995</v>
      </c>
      <c r="D20" s="915">
        <v>11122.875743529999</v>
      </c>
      <c r="E20" s="915">
        <v>1212.3424376800001</v>
      </c>
      <c r="F20" s="915">
        <v>1433.1864599999999</v>
      </c>
      <c r="G20" s="361" t="s">
        <v>268</v>
      </c>
    </row>
    <row r="21" spans="1:7" s="356" customFormat="1" ht="19.149999999999999" customHeight="1">
      <c r="A21" s="460" t="s">
        <v>38</v>
      </c>
      <c r="B21" s="916">
        <v>114000.03489594</v>
      </c>
      <c r="C21" s="915">
        <v>149429.30604629999</v>
      </c>
      <c r="D21" s="915">
        <v>173222.71600998001</v>
      </c>
      <c r="E21" s="915">
        <v>22900.350407549999</v>
      </c>
      <c r="F21" s="915">
        <v>21859.736369120001</v>
      </c>
      <c r="G21" s="361" t="s">
        <v>39</v>
      </c>
    </row>
    <row r="22" spans="1:7" s="356" customFormat="1" ht="19.149999999999999" customHeight="1">
      <c r="A22" s="460" t="s">
        <v>289</v>
      </c>
      <c r="B22" s="916">
        <v>4117.5166021499999</v>
      </c>
      <c r="C22" s="915">
        <v>9421.4093029800006</v>
      </c>
      <c r="D22" s="915">
        <v>11211.730589930001</v>
      </c>
      <c r="E22" s="915">
        <v>544.20275045999995</v>
      </c>
      <c r="F22" s="915">
        <v>209.76363805</v>
      </c>
      <c r="G22" s="361" t="s">
        <v>290</v>
      </c>
    </row>
    <row r="23" spans="1:7" s="356" customFormat="1" ht="38.85" customHeight="1">
      <c r="A23" s="460" t="s">
        <v>891</v>
      </c>
      <c r="B23" s="916">
        <v>21312.684300829998</v>
      </c>
      <c r="C23" s="915">
        <v>26130.562733409999</v>
      </c>
      <c r="D23" s="915">
        <v>28892.36675926</v>
      </c>
      <c r="E23" s="915">
        <v>2844.8635742199999</v>
      </c>
      <c r="F23" s="915">
        <v>2958.87031389</v>
      </c>
      <c r="G23" s="361" t="s">
        <v>25</v>
      </c>
    </row>
    <row r="24" spans="1:7" s="356" customFormat="1" ht="38.85" customHeight="1">
      <c r="A24" s="460" t="s">
        <v>55</v>
      </c>
      <c r="B24" s="916">
        <v>31980.323837460001</v>
      </c>
      <c r="C24" s="915">
        <v>81842.540170680004</v>
      </c>
      <c r="D24" s="915">
        <v>81478.348101430005</v>
      </c>
      <c r="E24" s="915">
        <v>1018.08217036</v>
      </c>
      <c r="F24" s="915">
        <v>2449.44976232</v>
      </c>
      <c r="G24" s="361" t="s">
        <v>438</v>
      </c>
    </row>
    <row r="25" spans="1:7" s="356" customFormat="1" ht="49.15" customHeight="1">
      <c r="A25" s="460" t="s">
        <v>385</v>
      </c>
      <c r="B25" s="916">
        <v>10241.23046436</v>
      </c>
      <c r="C25" s="915">
        <v>16460.59198492</v>
      </c>
      <c r="D25" s="915">
        <v>22894.76389749</v>
      </c>
      <c r="E25" s="915">
        <v>2645.6632648899999</v>
      </c>
      <c r="F25" s="915">
        <v>3152.3429962300002</v>
      </c>
      <c r="G25" s="361" t="s">
        <v>444</v>
      </c>
    </row>
    <row r="26" spans="1:7" s="356" customFormat="1" ht="38.85" customHeight="1">
      <c r="A26" s="460" t="s">
        <v>892</v>
      </c>
      <c r="B26" s="916">
        <v>1016.5623428599999</v>
      </c>
      <c r="C26" s="915">
        <v>1198.1138000000001</v>
      </c>
      <c r="D26" s="915">
        <v>1003.9974999999999</v>
      </c>
      <c r="E26" s="915">
        <v>266.43</v>
      </c>
      <c r="F26" s="915">
        <v>200</v>
      </c>
      <c r="G26" s="361" t="s">
        <v>334</v>
      </c>
    </row>
    <row r="27" spans="1:7" s="356" customFormat="1" ht="89.1" customHeight="1">
      <c r="A27" s="460" t="s">
        <v>608</v>
      </c>
      <c r="B27" s="916">
        <v>2201.4266989900002</v>
      </c>
      <c r="C27" s="915">
        <v>25496.537947109999</v>
      </c>
      <c r="D27" s="915">
        <v>23231.292422580002</v>
      </c>
      <c r="E27" s="915">
        <v>1906.2678571399999</v>
      </c>
      <c r="F27" s="915">
        <v>5773.0962557800003</v>
      </c>
      <c r="G27" s="361" t="s">
        <v>893</v>
      </c>
    </row>
    <row r="28" spans="1:7" s="356" customFormat="1" ht="59.1" customHeight="1">
      <c r="A28" s="460" t="s">
        <v>894</v>
      </c>
      <c r="B28" s="916">
        <v>2586.8635461899999</v>
      </c>
      <c r="C28" s="915">
        <v>8867.5504500499992</v>
      </c>
      <c r="D28" s="915">
        <v>20957.432685240001</v>
      </c>
      <c r="E28" s="915">
        <v>103.17551464</v>
      </c>
      <c r="F28" s="915">
        <v>212.13850446999999</v>
      </c>
      <c r="G28" s="361" t="s">
        <v>895</v>
      </c>
    </row>
    <row r="29" spans="1:7" s="356" customFormat="1" ht="28.7" customHeight="1">
      <c r="A29" s="460" t="s">
        <v>216</v>
      </c>
      <c r="B29" s="916">
        <v>19266.816679250001</v>
      </c>
      <c r="C29" s="915">
        <v>38228.86444718</v>
      </c>
      <c r="D29" s="915">
        <v>43103.245076359999</v>
      </c>
      <c r="E29" s="915">
        <v>3802.0901807300002</v>
      </c>
      <c r="F29" s="915">
        <v>3872.2521585999998</v>
      </c>
      <c r="G29" s="361" t="s">
        <v>896</v>
      </c>
    </row>
    <row r="30" spans="1:7" s="356" customFormat="1" ht="19.149999999999999" customHeight="1">
      <c r="A30" s="460" t="s">
        <v>541</v>
      </c>
      <c r="B30" s="916">
        <v>6207.5484622200001</v>
      </c>
      <c r="C30" s="915">
        <v>11284.215760630001</v>
      </c>
      <c r="D30" s="915">
        <v>9238.8973319199995</v>
      </c>
      <c r="E30" s="915">
        <v>845.24966801000005</v>
      </c>
      <c r="F30" s="915">
        <v>845.09114118000002</v>
      </c>
      <c r="G30" s="361" t="s">
        <v>897</v>
      </c>
    </row>
    <row r="31" spans="1:7" s="356" customFormat="1" ht="28.7" customHeight="1">
      <c r="A31" s="460" t="s">
        <v>898</v>
      </c>
      <c r="B31" s="916">
        <v>2228.1092851100002</v>
      </c>
      <c r="C31" s="915">
        <v>2227.8264996900002</v>
      </c>
      <c r="D31" s="915">
        <v>1902.4138490400001</v>
      </c>
      <c r="E31" s="915">
        <v>1.7583330000000001E-2</v>
      </c>
      <c r="F31" s="915">
        <v>42.604839060000003</v>
      </c>
      <c r="G31" s="361" t="s">
        <v>899</v>
      </c>
    </row>
    <row r="32" spans="1:7" s="356" customFormat="1" ht="19.149999999999999" customHeight="1">
      <c r="A32" s="460" t="s">
        <v>500</v>
      </c>
      <c r="B32" s="916">
        <v>7637.5947619999997</v>
      </c>
      <c r="C32" s="915">
        <v>1232.796225</v>
      </c>
      <c r="D32" s="915">
        <v>743.39055479000001</v>
      </c>
      <c r="E32" s="915">
        <v>651.08258178999995</v>
      </c>
      <c r="F32" s="915">
        <v>105.664654</v>
      </c>
      <c r="G32" s="361" t="s">
        <v>900</v>
      </c>
    </row>
    <row r="33" spans="1:7" s="356" customFormat="1" ht="39.4" customHeight="1">
      <c r="A33" s="357" t="s">
        <v>603</v>
      </c>
      <c r="B33" s="912">
        <v>3099.2019436199998</v>
      </c>
      <c r="C33" s="912">
        <v>5968.0583277699998</v>
      </c>
      <c r="D33" s="912">
        <v>11478.851300890001</v>
      </c>
      <c r="E33" s="912">
        <v>-56.983299379999998</v>
      </c>
      <c r="F33" s="912">
        <v>-78.657743280000005</v>
      </c>
      <c r="G33" s="358" t="s">
        <v>537</v>
      </c>
    </row>
    <row r="34" spans="1:7" s="356" customFormat="1" ht="19.149999999999999" customHeight="1">
      <c r="A34" s="362" t="s">
        <v>901</v>
      </c>
      <c r="B34" s="913">
        <v>3207.9716039999998</v>
      </c>
      <c r="C34" s="913">
        <v>6320.7292159999997</v>
      </c>
      <c r="D34" s="913">
        <v>12102.383104</v>
      </c>
      <c r="E34" s="913">
        <v>0</v>
      </c>
      <c r="F34" s="913">
        <v>0</v>
      </c>
      <c r="G34" s="362" t="s">
        <v>902</v>
      </c>
    </row>
    <row r="35" spans="1:7" s="356" customFormat="1" ht="28.7" customHeight="1">
      <c r="A35" s="362" t="s">
        <v>903</v>
      </c>
      <c r="B35" s="913">
        <v>108.76966038</v>
      </c>
      <c r="C35" s="913">
        <v>352.67088823</v>
      </c>
      <c r="D35" s="913">
        <v>623.53180311000006</v>
      </c>
      <c r="E35" s="913">
        <v>56.983299379999998</v>
      </c>
      <c r="F35" s="913">
        <v>78.657743280000005</v>
      </c>
      <c r="G35" s="362" t="s">
        <v>904</v>
      </c>
    </row>
    <row r="36" spans="1:7" s="356" customFormat="1" ht="59.65" customHeight="1">
      <c r="A36" s="357" t="s">
        <v>2005</v>
      </c>
      <c r="B36" s="912">
        <v>13.510680000000001</v>
      </c>
      <c r="C36" s="912">
        <v>1127.446422</v>
      </c>
      <c r="D36" s="912">
        <v>434.04116099999999</v>
      </c>
      <c r="E36" s="912">
        <v>0</v>
      </c>
      <c r="F36" s="912">
        <v>0</v>
      </c>
      <c r="G36" s="358" t="s">
        <v>602</v>
      </c>
    </row>
    <row r="37" spans="1:7" s="356" customFormat="1" ht="28.7" customHeight="1">
      <c r="A37" s="362" t="s">
        <v>907</v>
      </c>
      <c r="B37" s="913">
        <v>20.0976</v>
      </c>
      <c r="C37" s="913">
        <v>1138.5577000000001</v>
      </c>
      <c r="D37" s="913">
        <v>439.7482</v>
      </c>
      <c r="E37" s="913">
        <v>0</v>
      </c>
      <c r="F37" s="913">
        <v>0</v>
      </c>
      <c r="G37" s="362" t="s">
        <v>908</v>
      </c>
    </row>
    <row r="38" spans="1:7" s="356" customFormat="1" ht="38.85" customHeight="1">
      <c r="A38" s="362" t="s">
        <v>905</v>
      </c>
      <c r="B38" s="913">
        <v>6.5869200000000001</v>
      </c>
      <c r="C38" s="913">
        <v>11.111278</v>
      </c>
      <c r="D38" s="913">
        <v>5.707039</v>
      </c>
      <c r="E38" s="913"/>
      <c r="F38" s="913"/>
      <c r="G38" s="362" t="s">
        <v>906</v>
      </c>
    </row>
    <row r="39" spans="1:7" s="356" customFormat="1" ht="39.4" customHeight="1">
      <c r="A39" s="357" t="s">
        <v>2006</v>
      </c>
      <c r="B39" s="912">
        <v>-120429.74703951</v>
      </c>
      <c r="C39" s="912">
        <v>-1273.3862081299999</v>
      </c>
      <c r="D39" s="912">
        <v>-25745.844421289999</v>
      </c>
      <c r="E39" s="912">
        <v>10972.00725857</v>
      </c>
      <c r="F39" s="912">
        <v>12643.465741120001</v>
      </c>
      <c r="G39" s="358" t="s">
        <v>604</v>
      </c>
    </row>
    <row r="40" spans="1:7" s="356" customFormat="1" ht="2.1" customHeight="1">
      <c r="B40" s="830"/>
      <c r="C40" s="830"/>
      <c r="D40" s="830"/>
      <c r="E40" s="830"/>
      <c r="F40" s="830"/>
    </row>
    <row r="41" spans="1:7" s="356" customFormat="1" ht="68.849999999999994" customHeight="1">
      <c r="A41" s="357" t="s">
        <v>2095</v>
      </c>
      <c r="B41" s="912">
        <v>120429.74703951</v>
      </c>
      <c r="C41" s="912">
        <v>1273.3862081299999</v>
      </c>
      <c r="D41" s="912">
        <v>-25745.844421289999</v>
      </c>
      <c r="E41" s="912">
        <v>-10972.00725857</v>
      </c>
      <c r="F41" s="912">
        <v>-12643.465741120001</v>
      </c>
      <c r="G41" s="358" t="s">
        <v>2096</v>
      </c>
    </row>
    <row r="42" spans="1:7" s="356" customFormat="1" ht="19.149999999999999" customHeight="1">
      <c r="A42" s="363" t="s">
        <v>463</v>
      </c>
      <c r="B42" s="917">
        <v>1403591.2472474601</v>
      </c>
      <c r="C42" s="917">
        <v>-13422.41770444</v>
      </c>
      <c r="D42" s="917">
        <v>66813.70951678</v>
      </c>
      <c r="E42" s="917">
        <v>-131539.46792443999</v>
      </c>
      <c r="F42" s="917">
        <v>-12643.465741120001</v>
      </c>
      <c r="G42" s="364" t="s">
        <v>909</v>
      </c>
    </row>
    <row r="43" spans="1:7" s="356" customFormat="1" ht="19.149999999999999" customHeight="1">
      <c r="A43" s="360" t="s">
        <v>910</v>
      </c>
      <c r="B43" s="915">
        <v>1410351.7076814</v>
      </c>
      <c r="C43" s="915">
        <v>-4225.5400864399999</v>
      </c>
      <c r="D43" s="915">
        <v>78615.675301850002</v>
      </c>
      <c r="E43" s="915">
        <v>-131528.32504043999</v>
      </c>
      <c r="F43" s="915">
        <v>-12643.465741120001</v>
      </c>
      <c r="G43" s="365" t="s">
        <v>911</v>
      </c>
    </row>
    <row r="44" spans="1:7" s="356" customFormat="1" ht="19.7" customHeight="1">
      <c r="A44" s="360" t="s">
        <v>912</v>
      </c>
      <c r="B44" s="915">
        <v>6760.4604339400003</v>
      </c>
      <c r="C44" s="915">
        <v>9196.8776180000004</v>
      </c>
      <c r="D44" s="915">
        <v>11801.96578507</v>
      </c>
      <c r="E44" s="915">
        <v>11.142884</v>
      </c>
      <c r="F44" s="918" t="s">
        <v>487</v>
      </c>
      <c r="G44" s="361" t="s">
        <v>913</v>
      </c>
    </row>
    <row r="45" spans="1:7" s="356" customFormat="1" ht="19.7" customHeight="1">
      <c r="A45" s="363" t="s">
        <v>223</v>
      </c>
      <c r="B45" s="919" t="s">
        <v>487</v>
      </c>
      <c r="C45" s="919" t="s">
        <v>487</v>
      </c>
      <c r="D45" s="919" t="s">
        <v>487</v>
      </c>
      <c r="E45" s="919" t="s">
        <v>487</v>
      </c>
      <c r="F45" s="919" t="s">
        <v>487</v>
      </c>
      <c r="G45" s="364" t="s">
        <v>914</v>
      </c>
    </row>
    <row r="46" spans="1:7" s="356" customFormat="1" ht="19.149999999999999" customHeight="1">
      <c r="A46" s="360" t="s">
        <v>910</v>
      </c>
      <c r="B46" s="918" t="s">
        <v>487</v>
      </c>
      <c r="C46" s="918" t="s">
        <v>487</v>
      </c>
      <c r="D46" s="918" t="s">
        <v>487</v>
      </c>
      <c r="E46" s="918" t="s">
        <v>487</v>
      </c>
      <c r="F46" s="918" t="s">
        <v>487</v>
      </c>
      <c r="G46" s="361" t="s">
        <v>911</v>
      </c>
    </row>
    <row r="47" spans="1:7" s="356" customFormat="1" ht="19.7" customHeight="1">
      <c r="A47" s="461" t="s">
        <v>912</v>
      </c>
      <c r="B47" s="920" t="s">
        <v>487</v>
      </c>
      <c r="C47" s="921" t="s">
        <v>487</v>
      </c>
      <c r="D47" s="921" t="s">
        <v>487</v>
      </c>
      <c r="E47" s="921" t="s">
        <v>487</v>
      </c>
      <c r="F47" s="921" t="s">
        <v>487</v>
      </c>
      <c r="G47" s="462" t="s">
        <v>913</v>
      </c>
    </row>
    <row r="48" spans="1:7" s="356" customFormat="1" ht="28.7" customHeight="1">
      <c r="B48" s="830"/>
      <c r="C48" s="830"/>
      <c r="D48" s="830"/>
      <c r="E48" s="830"/>
      <c r="F48" s="830"/>
    </row>
  </sheetData>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1:G47"/>
  <sheetViews>
    <sheetView workbookViewId="0">
      <selection activeCell="B8" sqref="B8:F47"/>
    </sheetView>
  </sheetViews>
  <sheetFormatPr defaultRowHeight="12.75"/>
  <cols>
    <col min="1" max="1" width="20.85546875" style="377" customWidth="1"/>
    <col min="2" max="3" width="11.7109375" style="377" customWidth="1"/>
    <col min="4" max="4" width="9.28515625" style="377" customWidth="1"/>
    <col min="5" max="5" width="14" style="377" customWidth="1"/>
    <col min="6" max="6" width="11.7109375" style="377" customWidth="1"/>
    <col min="7" max="7" width="21" style="377" customWidth="1"/>
    <col min="8" max="8" width="4.7109375" style="377" customWidth="1"/>
    <col min="9" max="16384" width="9.140625" style="377"/>
  </cols>
  <sheetData>
    <row r="1" spans="1:7" s="356" customFormat="1" ht="19.149999999999999" customHeight="1">
      <c r="A1" s="980" t="s">
        <v>2878</v>
      </c>
      <c r="B1" s="980"/>
      <c r="C1" s="980"/>
      <c r="D1" s="980"/>
      <c r="E1" s="983" t="s">
        <v>2879</v>
      </c>
      <c r="F1" s="983"/>
      <c r="G1" s="983"/>
    </row>
    <row r="2" spans="1:7" s="356" customFormat="1" ht="19.149999999999999" customHeight="1">
      <c r="A2" s="981" t="s">
        <v>2054</v>
      </c>
      <c r="B2" s="981"/>
      <c r="C2" s="981"/>
      <c r="D2" s="981"/>
      <c r="E2" s="984" t="s">
        <v>879</v>
      </c>
      <c r="F2" s="984"/>
      <c r="G2" s="984"/>
    </row>
    <row r="3" spans="1:7" s="356" customFormat="1" ht="19.149999999999999" customHeight="1">
      <c r="A3" s="981" t="s">
        <v>880</v>
      </c>
      <c r="B3" s="981"/>
      <c r="C3" s="981"/>
      <c r="D3" s="981"/>
      <c r="E3" s="984" t="s">
        <v>2985</v>
      </c>
      <c r="F3" s="984"/>
      <c r="G3" s="984"/>
    </row>
    <row r="4" spans="1:7" s="356" customFormat="1" ht="14.45" customHeight="1">
      <c r="A4" s="982" t="s">
        <v>124</v>
      </c>
      <c r="B4" s="982"/>
      <c r="C4" s="982"/>
      <c r="D4" s="982"/>
      <c r="E4" s="985" t="s">
        <v>511</v>
      </c>
      <c r="F4" s="985"/>
      <c r="G4" s="985"/>
    </row>
    <row r="5" spans="1:7" s="356" customFormat="1" ht="19.149999999999999" customHeight="1">
      <c r="A5" s="1009" t="s">
        <v>380</v>
      </c>
      <c r="B5" s="1010" t="s">
        <v>3013</v>
      </c>
      <c r="C5" s="1010" t="s">
        <v>2789</v>
      </c>
      <c r="D5" s="1009" t="s">
        <v>3014</v>
      </c>
      <c r="E5" s="1009"/>
      <c r="F5" s="1010" t="s">
        <v>3136</v>
      </c>
      <c r="G5" s="1010" t="s">
        <v>37</v>
      </c>
    </row>
    <row r="6" spans="1:7" s="356" customFormat="1" ht="48" customHeight="1">
      <c r="A6" s="1009"/>
      <c r="B6" s="1010"/>
      <c r="C6" s="1010"/>
      <c r="D6" s="494" t="s">
        <v>1674</v>
      </c>
      <c r="E6" s="494" t="s">
        <v>3137</v>
      </c>
      <c r="F6" s="1010"/>
      <c r="G6" s="1010"/>
    </row>
    <row r="7" spans="1:7" s="356" customFormat="1" ht="20.25" customHeight="1">
      <c r="A7" s="493" t="s">
        <v>505</v>
      </c>
      <c r="B7" s="493" t="s">
        <v>185</v>
      </c>
      <c r="C7" s="493" t="s">
        <v>269</v>
      </c>
      <c r="D7" s="493" t="s">
        <v>457</v>
      </c>
      <c r="E7" s="493" t="s">
        <v>667</v>
      </c>
      <c r="F7" s="493" t="s">
        <v>484</v>
      </c>
      <c r="G7" s="493" t="s">
        <v>668</v>
      </c>
    </row>
    <row r="8" spans="1:7" s="356" customFormat="1" ht="19.149999999999999" customHeight="1">
      <c r="A8" s="357" t="s">
        <v>403</v>
      </c>
      <c r="B8" s="912">
        <v>69867.743858219997</v>
      </c>
      <c r="C8" s="912">
        <v>169203.26381576</v>
      </c>
      <c r="D8" s="912">
        <v>182521.74886513001</v>
      </c>
      <c r="E8" s="912">
        <v>28782.748060770002</v>
      </c>
      <c r="F8" s="912">
        <v>33370.557862690002</v>
      </c>
      <c r="G8" s="358" t="s">
        <v>404</v>
      </c>
    </row>
    <row r="9" spans="1:7" s="356" customFormat="1" ht="38.85" customHeight="1">
      <c r="A9" s="359" t="s">
        <v>881</v>
      </c>
      <c r="B9" s="913">
        <v>29082.263419409999</v>
      </c>
      <c r="C9" s="913">
        <v>88623.043669880004</v>
      </c>
      <c r="D9" s="913">
        <v>101434.09652055999</v>
      </c>
      <c r="E9" s="913">
        <v>22244.07429104</v>
      </c>
      <c r="F9" s="913">
        <v>22114.81012111</v>
      </c>
      <c r="G9" s="359" t="s">
        <v>882</v>
      </c>
    </row>
    <row r="10" spans="1:7" s="356" customFormat="1" ht="28.7" customHeight="1">
      <c r="A10" s="360" t="s">
        <v>1139</v>
      </c>
      <c r="B10" s="914">
        <v>1033.0279142100001</v>
      </c>
      <c r="C10" s="915">
        <v>3437.6400234399998</v>
      </c>
      <c r="D10" s="915">
        <v>3853.4637378900002</v>
      </c>
      <c r="E10" s="915">
        <v>584.62901237999995</v>
      </c>
      <c r="F10" s="915">
        <v>589.43536988000005</v>
      </c>
      <c r="G10" s="361" t="s">
        <v>599</v>
      </c>
    </row>
    <row r="11" spans="1:7" s="356" customFormat="1" ht="28.7" customHeight="1">
      <c r="A11" s="360" t="s">
        <v>883</v>
      </c>
      <c r="B11" s="914">
        <v>15216.67178662</v>
      </c>
      <c r="C11" s="915">
        <v>35167.663218579997</v>
      </c>
      <c r="D11" s="915">
        <v>42259.527821180003</v>
      </c>
      <c r="E11" s="915">
        <v>9598.1402568699996</v>
      </c>
      <c r="F11" s="915">
        <v>8729.7673125199999</v>
      </c>
      <c r="G11" s="361" t="s">
        <v>600</v>
      </c>
    </row>
    <row r="12" spans="1:7" s="356" customFormat="1" ht="19.149999999999999" customHeight="1">
      <c r="A12" s="360" t="s">
        <v>884</v>
      </c>
      <c r="B12" s="914">
        <v>7006.6024632999997</v>
      </c>
      <c r="C12" s="915">
        <v>26713.41687832</v>
      </c>
      <c r="D12" s="915">
        <v>30448.408140179999</v>
      </c>
      <c r="E12" s="915">
        <v>7064.0385373400004</v>
      </c>
      <c r="F12" s="915">
        <v>6692.9836434199997</v>
      </c>
      <c r="G12" s="361" t="s">
        <v>569</v>
      </c>
    </row>
    <row r="13" spans="1:7" s="356" customFormat="1" ht="19.149999999999999" customHeight="1">
      <c r="A13" s="360" t="s">
        <v>885</v>
      </c>
      <c r="B13" s="914">
        <v>10.40680674</v>
      </c>
      <c r="C13" s="915">
        <v>31.92354306</v>
      </c>
      <c r="D13" s="915">
        <v>34.491962110000003</v>
      </c>
      <c r="E13" s="915">
        <v>6.0514872899999999</v>
      </c>
      <c r="F13" s="915">
        <v>5.7342008699999996</v>
      </c>
      <c r="G13" s="361" t="s">
        <v>558</v>
      </c>
    </row>
    <row r="14" spans="1:7" s="356" customFormat="1" ht="28.7" customHeight="1">
      <c r="A14" s="362" t="s">
        <v>886</v>
      </c>
      <c r="B14" s="913">
        <v>701.84819702000004</v>
      </c>
      <c r="C14" s="913">
        <v>1846.7391162900001</v>
      </c>
      <c r="D14" s="913">
        <v>4476.5319927</v>
      </c>
      <c r="E14" s="913">
        <v>169.29435043999999</v>
      </c>
      <c r="F14" s="913">
        <v>419.26285995000001</v>
      </c>
      <c r="G14" s="362" t="s">
        <v>11</v>
      </c>
    </row>
    <row r="15" spans="1:7" s="356" customFormat="1" ht="38.85" customHeight="1">
      <c r="A15" s="362" t="s">
        <v>887</v>
      </c>
      <c r="B15" s="913">
        <v>388.81790379</v>
      </c>
      <c r="C15" s="913">
        <v>836.04432958999996</v>
      </c>
      <c r="D15" s="913">
        <v>573.04005186999996</v>
      </c>
      <c r="E15" s="913">
        <v>47.515419289999997</v>
      </c>
      <c r="F15" s="913">
        <v>385.86388162999998</v>
      </c>
      <c r="G15" s="362" t="s">
        <v>478</v>
      </c>
    </row>
    <row r="16" spans="1:7" s="356" customFormat="1" ht="28.7" customHeight="1">
      <c r="A16" s="362" t="s">
        <v>358</v>
      </c>
      <c r="B16" s="913">
        <v>39694.814337999996</v>
      </c>
      <c r="C16" s="913">
        <v>77897.436700000006</v>
      </c>
      <c r="D16" s="913">
        <v>76038.080300000001</v>
      </c>
      <c r="E16" s="913">
        <v>6321.8639999999996</v>
      </c>
      <c r="F16" s="913">
        <v>10450.620999999999</v>
      </c>
      <c r="G16" s="362" t="s">
        <v>888</v>
      </c>
    </row>
    <row r="17" spans="1:7" s="356" customFormat="1" ht="19.7" customHeight="1">
      <c r="A17" s="357" t="s">
        <v>106</v>
      </c>
      <c r="B17" s="912">
        <v>104669.26175401</v>
      </c>
      <c r="C17" s="912">
        <v>173439.1767594</v>
      </c>
      <c r="D17" s="912">
        <v>190573.15959083001</v>
      </c>
      <c r="E17" s="912">
        <v>16526.34529564</v>
      </c>
      <c r="F17" s="912">
        <v>16378.076294590001</v>
      </c>
      <c r="G17" s="358" t="s">
        <v>465</v>
      </c>
    </row>
    <row r="18" spans="1:7" s="356" customFormat="1" ht="28.7" customHeight="1">
      <c r="A18" s="460" t="s">
        <v>889</v>
      </c>
      <c r="B18" s="916">
        <v>9909.0703138400004</v>
      </c>
      <c r="C18" s="915">
        <v>10297.274357619999</v>
      </c>
      <c r="D18" s="915">
        <v>11032.22101361</v>
      </c>
      <c r="E18" s="915">
        <v>1254.54720505</v>
      </c>
      <c r="F18" s="915">
        <v>1437.8134807599999</v>
      </c>
      <c r="G18" s="361" t="s">
        <v>132</v>
      </c>
    </row>
    <row r="19" spans="1:7" s="356" customFormat="1" ht="19.149999999999999" customHeight="1">
      <c r="A19" s="460" t="s">
        <v>87</v>
      </c>
      <c r="B19" s="916">
        <v>268.08980339999999</v>
      </c>
      <c r="C19" s="915">
        <v>928.85161221999999</v>
      </c>
      <c r="D19" s="915">
        <v>1060.7158292199999</v>
      </c>
      <c r="E19" s="915">
        <v>56.335575480000003</v>
      </c>
      <c r="F19" s="915">
        <v>12.04926092</v>
      </c>
      <c r="G19" s="361" t="s">
        <v>41</v>
      </c>
    </row>
    <row r="20" spans="1:7" s="356" customFormat="1" ht="59.1" customHeight="1">
      <c r="A20" s="460" t="s">
        <v>890</v>
      </c>
      <c r="B20" s="916">
        <v>2350.1450327799998</v>
      </c>
      <c r="C20" s="915">
        <v>6122.0969690399997</v>
      </c>
      <c r="D20" s="915">
        <v>6127.44128241</v>
      </c>
      <c r="E20" s="915">
        <v>465.13175928999999</v>
      </c>
      <c r="F20" s="915">
        <v>576.32820115000004</v>
      </c>
      <c r="G20" s="361" t="s">
        <v>268</v>
      </c>
    </row>
    <row r="21" spans="1:7" s="356" customFormat="1" ht="19.149999999999999" customHeight="1">
      <c r="A21" s="460" t="s">
        <v>38</v>
      </c>
      <c r="B21" s="916">
        <v>41263.043001949998</v>
      </c>
      <c r="C21" s="915">
        <v>54127.595977609999</v>
      </c>
      <c r="D21" s="915">
        <v>58866.197202080002</v>
      </c>
      <c r="E21" s="915">
        <v>5372.4845448100004</v>
      </c>
      <c r="F21" s="915">
        <v>5509.1271028299998</v>
      </c>
      <c r="G21" s="361" t="s">
        <v>39</v>
      </c>
    </row>
    <row r="22" spans="1:7" s="356" customFormat="1" ht="19.149999999999999" customHeight="1">
      <c r="A22" s="460" t="s">
        <v>289</v>
      </c>
      <c r="B22" s="916">
        <v>2041.50727938</v>
      </c>
      <c r="C22" s="915">
        <v>6804.038963</v>
      </c>
      <c r="D22" s="915">
        <v>7948.7581015599999</v>
      </c>
      <c r="E22" s="915">
        <v>480.49925353999998</v>
      </c>
      <c r="F22" s="915">
        <v>597.62707789000001</v>
      </c>
      <c r="G22" s="361" t="s">
        <v>290</v>
      </c>
    </row>
    <row r="23" spans="1:7" s="356" customFormat="1" ht="38.85" customHeight="1">
      <c r="A23" s="460" t="s">
        <v>891</v>
      </c>
      <c r="B23" s="916">
        <v>5142.9834034300002</v>
      </c>
      <c r="C23" s="915">
        <v>6134.2387643000002</v>
      </c>
      <c r="D23" s="915">
        <v>7446.8898431999996</v>
      </c>
      <c r="E23" s="915">
        <v>568.82550524999999</v>
      </c>
      <c r="F23" s="915">
        <v>675.01645206000001</v>
      </c>
      <c r="G23" s="361" t="s">
        <v>25</v>
      </c>
    </row>
    <row r="24" spans="1:7" s="356" customFormat="1" ht="38.85" customHeight="1">
      <c r="A24" s="460" t="s">
        <v>55</v>
      </c>
      <c r="B24" s="916">
        <v>15368.429148810001</v>
      </c>
      <c r="C24" s="915">
        <v>41955.532600420003</v>
      </c>
      <c r="D24" s="915">
        <v>45320.797510529999</v>
      </c>
      <c r="E24" s="915">
        <v>3150.8359983700002</v>
      </c>
      <c r="F24" s="915">
        <v>2763.0085674699999</v>
      </c>
      <c r="G24" s="361" t="s">
        <v>438</v>
      </c>
    </row>
    <row r="25" spans="1:7" s="356" customFormat="1" ht="49.15" customHeight="1">
      <c r="A25" s="460" t="s">
        <v>385</v>
      </c>
      <c r="B25" s="916">
        <v>5405.7241842100002</v>
      </c>
      <c r="C25" s="915">
        <v>11072.39080565</v>
      </c>
      <c r="D25" s="915">
        <v>14249.2258544</v>
      </c>
      <c r="E25" s="915">
        <v>1026.9211759</v>
      </c>
      <c r="F25" s="915">
        <v>1526.7491458699999</v>
      </c>
      <c r="G25" s="361" t="s">
        <v>444</v>
      </c>
    </row>
    <row r="26" spans="1:7" s="356" customFormat="1" ht="38.85" customHeight="1">
      <c r="A26" s="460" t="s">
        <v>892</v>
      </c>
      <c r="B26" s="916">
        <v>2580.7008689899999</v>
      </c>
      <c r="C26" s="915">
        <v>2111.9182508499998</v>
      </c>
      <c r="D26" s="915">
        <v>1617.3984511799999</v>
      </c>
      <c r="E26" s="918" t="s">
        <v>487</v>
      </c>
      <c r="F26" s="915">
        <v>217.41900000000001</v>
      </c>
      <c r="G26" s="361" t="s">
        <v>334</v>
      </c>
    </row>
    <row r="27" spans="1:7" s="356" customFormat="1" ht="89.1" customHeight="1">
      <c r="A27" s="460" t="s">
        <v>608</v>
      </c>
      <c r="B27" s="916">
        <v>2423.5281495700001</v>
      </c>
      <c r="C27" s="915">
        <v>8623.1916698799996</v>
      </c>
      <c r="D27" s="915">
        <v>6251.6680443100004</v>
      </c>
      <c r="E27" s="915">
        <v>548.39446760999999</v>
      </c>
      <c r="F27" s="915">
        <v>507.36003113999999</v>
      </c>
      <c r="G27" s="361" t="s">
        <v>893</v>
      </c>
    </row>
    <row r="28" spans="1:7" s="356" customFormat="1" ht="59.1" customHeight="1">
      <c r="A28" s="460" t="s">
        <v>894</v>
      </c>
      <c r="B28" s="916">
        <v>894.39662180000005</v>
      </c>
      <c r="C28" s="915">
        <v>1225.5943615399999</v>
      </c>
      <c r="D28" s="915">
        <v>6674.6112573700002</v>
      </c>
      <c r="E28" s="915">
        <v>62.357600689999998</v>
      </c>
      <c r="F28" s="915">
        <v>67.196415250000001</v>
      </c>
      <c r="G28" s="361" t="s">
        <v>895</v>
      </c>
    </row>
    <row r="29" spans="1:7" s="356" customFormat="1" ht="28.7" customHeight="1">
      <c r="A29" s="460" t="s">
        <v>216</v>
      </c>
      <c r="B29" s="916">
        <v>10316.818313240001</v>
      </c>
      <c r="C29" s="915">
        <v>15331.07360362</v>
      </c>
      <c r="D29" s="915">
        <v>15063.92640807</v>
      </c>
      <c r="E29" s="915">
        <v>1412.23212485</v>
      </c>
      <c r="F29" s="915">
        <v>1039.6330177299999</v>
      </c>
      <c r="G29" s="361" t="s">
        <v>896</v>
      </c>
    </row>
    <row r="30" spans="1:7" s="356" customFormat="1" ht="19.149999999999999" customHeight="1">
      <c r="A30" s="460" t="s">
        <v>541</v>
      </c>
      <c r="B30" s="916">
        <v>1638.8779376099999</v>
      </c>
      <c r="C30" s="915">
        <v>6545.8686549000004</v>
      </c>
      <c r="D30" s="915">
        <v>6062.6559811899997</v>
      </c>
      <c r="E30" s="915">
        <v>400</v>
      </c>
      <c r="F30" s="915">
        <v>1250.1674245199999</v>
      </c>
      <c r="G30" s="361" t="s">
        <v>897</v>
      </c>
    </row>
    <row r="31" spans="1:7" s="356" customFormat="1" ht="28.7" customHeight="1">
      <c r="A31" s="460" t="s">
        <v>898</v>
      </c>
      <c r="B31" s="916">
        <v>814.01869799999997</v>
      </c>
      <c r="C31" s="915">
        <v>813.04393074999996</v>
      </c>
      <c r="D31" s="915">
        <v>804.37547689999997</v>
      </c>
      <c r="E31" s="915">
        <v>5.7499999999999999E-3</v>
      </c>
      <c r="F31" s="915">
        <v>3.4500000000000003E-2</v>
      </c>
      <c r="G31" s="361" t="s">
        <v>899</v>
      </c>
    </row>
    <row r="32" spans="1:7" s="356" customFormat="1" ht="19.149999999999999" customHeight="1">
      <c r="A32" s="460" t="s">
        <v>500</v>
      </c>
      <c r="B32" s="916">
        <v>4251.928997</v>
      </c>
      <c r="C32" s="915">
        <v>1346.466238</v>
      </c>
      <c r="D32" s="915">
        <v>2046.2773348000001</v>
      </c>
      <c r="E32" s="915">
        <v>1727.7743347999999</v>
      </c>
      <c r="F32" s="915">
        <v>198.546617</v>
      </c>
      <c r="G32" s="361" t="s">
        <v>900</v>
      </c>
    </row>
    <row r="33" spans="1:7" s="356" customFormat="1" ht="39.4" customHeight="1">
      <c r="A33" s="357" t="s">
        <v>603</v>
      </c>
      <c r="B33" s="912">
        <v>761.96128851000003</v>
      </c>
      <c r="C33" s="912">
        <v>4807.9620481900001</v>
      </c>
      <c r="D33" s="912">
        <v>3901.1676271800002</v>
      </c>
      <c r="E33" s="912">
        <v>-20.314060189999999</v>
      </c>
      <c r="F33" s="912">
        <v>-83.166505700000002</v>
      </c>
      <c r="G33" s="358" t="s">
        <v>537</v>
      </c>
    </row>
    <row r="34" spans="1:7" s="356" customFormat="1" ht="19.149999999999999" customHeight="1">
      <c r="A34" s="362" t="s">
        <v>901</v>
      </c>
      <c r="B34" s="913">
        <v>805.26827100000003</v>
      </c>
      <c r="C34" s="913">
        <v>4932.1191500000004</v>
      </c>
      <c r="D34" s="913">
        <v>4143.1314300000004</v>
      </c>
      <c r="E34" s="913">
        <v>0</v>
      </c>
      <c r="F34" s="913">
        <v>0</v>
      </c>
      <c r="G34" s="362" t="s">
        <v>902</v>
      </c>
    </row>
    <row r="35" spans="1:7" s="356" customFormat="1" ht="28.7" customHeight="1">
      <c r="A35" s="362" t="s">
        <v>903</v>
      </c>
      <c r="B35" s="913">
        <v>43.306982490000003</v>
      </c>
      <c r="C35" s="913">
        <v>124.15710181</v>
      </c>
      <c r="D35" s="913">
        <v>241.96380282000001</v>
      </c>
      <c r="E35" s="913">
        <v>20.314060189999999</v>
      </c>
      <c r="F35" s="913">
        <v>83.166505700000002</v>
      </c>
      <c r="G35" s="362" t="s">
        <v>904</v>
      </c>
    </row>
    <row r="36" spans="1:7" s="356" customFormat="1" ht="59.65" customHeight="1">
      <c r="A36" s="357" t="s">
        <v>2005</v>
      </c>
      <c r="B36" s="912">
        <v>605.25329999999997</v>
      </c>
      <c r="C36" s="912">
        <v>600</v>
      </c>
      <c r="D36" s="912"/>
      <c r="E36" s="912"/>
      <c r="F36" s="912"/>
      <c r="G36" s="358" t="s">
        <v>602</v>
      </c>
    </row>
    <row r="37" spans="1:7" s="356" customFormat="1" ht="28.7" customHeight="1">
      <c r="A37" s="362" t="s">
        <v>907</v>
      </c>
      <c r="B37" s="913">
        <v>605.25329999999997</v>
      </c>
      <c r="C37" s="913">
        <v>600</v>
      </c>
      <c r="D37" s="913"/>
      <c r="E37" s="913"/>
      <c r="F37" s="913"/>
      <c r="G37" s="362" t="s">
        <v>908</v>
      </c>
    </row>
    <row r="38" spans="1:7" s="356" customFormat="1" ht="39.4" customHeight="1">
      <c r="A38" s="357" t="s">
        <v>2006</v>
      </c>
      <c r="B38" s="912">
        <v>-36168.732484300002</v>
      </c>
      <c r="C38" s="912">
        <v>-9643.87499183</v>
      </c>
      <c r="D38" s="912">
        <v>-11952.57835288</v>
      </c>
      <c r="E38" s="912">
        <v>12276.71682532</v>
      </c>
      <c r="F38" s="912">
        <v>17075.648073799999</v>
      </c>
      <c r="G38" s="358" t="s">
        <v>604</v>
      </c>
    </row>
    <row r="39" spans="1:7" s="356" customFormat="1" ht="2.1" customHeight="1">
      <c r="B39" s="830"/>
      <c r="C39" s="830"/>
      <c r="D39" s="830"/>
      <c r="E39" s="830"/>
      <c r="F39" s="830"/>
    </row>
    <row r="40" spans="1:7" s="356" customFormat="1" ht="68.849999999999994" customHeight="1">
      <c r="A40" s="357" t="s">
        <v>2095</v>
      </c>
      <c r="B40" s="912">
        <v>36168.732484300002</v>
      </c>
      <c r="C40" s="912">
        <v>9643.87499183</v>
      </c>
      <c r="D40" s="912">
        <v>-11952.57835288</v>
      </c>
      <c r="E40" s="912">
        <v>-12276.71682532</v>
      </c>
      <c r="F40" s="912">
        <v>-17075.648073799999</v>
      </c>
      <c r="G40" s="358" t="s">
        <v>2096</v>
      </c>
    </row>
    <row r="41" spans="1:7" s="356" customFormat="1" ht="19.149999999999999" customHeight="1">
      <c r="A41" s="363" t="s">
        <v>463</v>
      </c>
      <c r="B41" s="917">
        <v>434411.52688760002</v>
      </c>
      <c r="C41" s="917">
        <v>27104.050282960001</v>
      </c>
      <c r="D41" s="917">
        <v>46198.147609569998</v>
      </c>
      <c r="E41" s="917">
        <v>-147090.35705384001</v>
      </c>
      <c r="F41" s="917">
        <v>-17075.648073799999</v>
      </c>
      <c r="G41" s="364" t="s">
        <v>909</v>
      </c>
    </row>
    <row r="42" spans="1:7" s="356" customFormat="1" ht="19.149999999999999" customHeight="1">
      <c r="A42" s="360" t="s">
        <v>910</v>
      </c>
      <c r="B42" s="915">
        <v>435253.8878036</v>
      </c>
      <c r="C42" s="915">
        <v>27814.731953959999</v>
      </c>
      <c r="D42" s="915">
        <v>48671.376390570003</v>
      </c>
      <c r="E42" s="915">
        <v>-147069.42570384001</v>
      </c>
      <c r="F42" s="915">
        <v>-17075.648073799999</v>
      </c>
      <c r="G42" s="365" t="s">
        <v>911</v>
      </c>
    </row>
    <row r="43" spans="1:7" s="356" customFormat="1" ht="19.7" customHeight="1">
      <c r="A43" s="360" t="s">
        <v>912</v>
      </c>
      <c r="B43" s="915">
        <v>842.36091599999997</v>
      </c>
      <c r="C43" s="915">
        <v>710.68167100000005</v>
      </c>
      <c r="D43" s="915">
        <v>2473.2287809999998</v>
      </c>
      <c r="E43" s="915">
        <v>20.931349999999998</v>
      </c>
      <c r="F43" s="918" t="s">
        <v>487</v>
      </c>
      <c r="G43" s="361" t="s">
        <v>913</v>
      </c>
    </row>
    <row r="44" spans="1:7" s="356" customFormat="1" ht="19.7" customHeight="1">
      <c r="A44" s="363" t="s">
        <v>223</v>
      </c>
      <c r="B44" s="919" t="s">
        <v>487</v>
      </c>
      <c r="C44" s="919" t="s">
        <v>487</v>
      </c>
      <c r="D44" s="919" t="s">
        <v>487</v>
      </c>
      <c r="E44" s="919" t="s">
        <v>487</v>
      </c>
      <c r="F44" s="919" t="s">
        <v>487</v>
      </c>
      <c r="G44" s="364" t="s">
        <v>914</v>
      </c>
    </row>
    <row r="45" spans="1:7" s="356" customFormat="1" ht="19.149999999999999" customHeight="1">
      <c r="A45" s="360" t="s">
        <v>910</v>
      </c>
      <c r="B45" s="918" t="s">
        <v>487</v>
      </c>
      <c r="C45" s="918" t="s">
        <v>487</v>
      </c>
      <c r="D45" s="918" t="s">
        <v>487</v>
      </c>
      <c r="E45" s="918" t="s">
        <v>487</v>
      </c>
      <c r="F45" s="918" t="s">
        <v>487</v>
      </c>
      <c r="G45" s="361" t="s">
        <v>911</v>
      </c>
    </row>
    <row r="46" spans="1:7" s="356" customFormat="1" ht="19.7" customHeight="1">
      <c r="A46" s="461" t="s">
        <v>912</v>
      </c>
      <c r="B46" s="920" t="s">
        <v>487</v>
      </c>
      <c r="C46" s="921" t="s">
        <v>487</v>
      </c>
      <c r="D46" s="921" t="s">
        <v>487</v>
      </c>
      <c r="E46" s="921" t="s">
        <v>487</v>
      </c>
      <c r="F46" s="921" t="s">
        <v>487</v>
      </c>
      <c r="G46" s="462" t="s">
        <v>913</v>
      </c>
    </row>
    <row r="47" spans="1:7" s="356" customFormat="1" ht="28.7" customHeight="1">
      <c r="B47" s="830"/>
      <c r="C47" s="830"/>
      <c r="D47" s="830"/>
      <c r="E47" s="830"/>
      <c r="F47" s="830"/>
    </row>
  </sheetData>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ageMargins left="0.7" right="0.7" top="0.75" bottom="0.75" header="0.3" footer="0.3"/>
  <pageSetup paperSize="9" orientation="portrait"/>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pageSetUpPr fitToPage="1"/>
  </sheetPr>
  <dimension ref="B1:G75"/>
  <sheetViews>
    <sheetView zoomScaleNormal="100" workbookViewId="0">
      <pane xSplit="2" ySplit="7" topLeftCell="C68" activePane="bottomRight" state="frozen"/>
      <selection pane="topRight" activeCell="C1" sqref="C1"/>
      <selection pane="bottomLeft" activeCell="A7" sqref="A7"/>
      <selection pane="bottomRight" activeCell="E9" sqref="E9"/>
    </sheetView>
  </sheetViews>
  <sheetFormatPr defaultRowHeight="12.75"/>
  <cols>
    <col min="1" max="1" width="0.5703125" style="377" customWidth="1"/>
    <col min="2" max="2" width="14" style="377" customWidth="1"/>
    <col min="3" max="3" width="5" style="377" customWidth="1"/>
    <col min="4" max="4" width="65.28515625" style="377" customWidth="1"/>
    <col min="5" max="5" width="19.85546875" style="377" customWidth="1"/>
    <col min="6" max="6" width="15.7109375" style="377" customWidth="1"/>
    <col min="7" max="7" width="6.85546875" style="377" customWidth="1"/>
    <col min="8" max="8" width="10.140625" style="377" customWidth="1"/>
    <col min="9" max="16384" width="9.140625" style="377"/>
  </cols>
  <sheetData>
    <row r="1" spans="2:7" s="54" customFormat="1" ht="5.85" customHeight="1"/>
    <row r="2" spans="2:7" s="54" customFormat="1" ht="26.1" customHeight="1">
      <c r="B2" s="1012" t="s">
        <v>2009</v>
      </c>
      <c r="C2" s="1012"/>
      <c r="D2" s="1012"/>
      <c r="E2" s="1012"/>
      <c r="F2" s="1012"/>
      <c r="G2" s="1012"/>
    </row>
    <row r="3" spans="2:7" s="54" customFormat="1" ht="26.1" customHeight="1">
      <c r="B3" s="1012" t="s">
        <v>3256</v>
      </c>
      <c r="C3" s="1012"/>
      <c r="D3" s="1012"/>
      <c r="E3" s="1012"/>
      <c r="F3" s="1012"/>
      <c r="G3" s="1012"/>
    </row>
    <row r="4" spans="2:7" s="54" customFormat="1" ht="13.9" customHeight="1">
      <c r="B4" s="1013" t="s">
        <v>2763</v>
      </c>
      <c r="C4" s="1013"/>
      <c r="D4" s="1014"/>
      <c r="E4" s="1014"/>
      <c r="F4" s="1014"/>
      <c r="G4" s="1014"/>
    </row>
    <row r="5" spans="2:7" s="54" customFormat="1" ht="13.9" customHeight="1">
      <c r="B5" s="1013" t="s">
        <v>2764</v>
      </c>
      <c r="C5" s="1013"/>
      <c r="D5" s="1014"/>
      <c r="E5" s="1014"/>
      <c r="F5" s="1014"/>
      <c r="G5" s="1014"/>
    </row>
    <row r="6" spans="2:7" s="54" customFormat="1" ht="10.7" customHeight="1"/>
    <row r="7" spans="2:7" s="54" customFormat="1" ht="31.9" customHeight="1">
      <c r="B7" s="589" t="s">
        <v>2988</v>
      </c>
      <c r="C7" s="1015" t="s">
        <v>37</v>
      </c>
      <c r="D7" s="1015"/>
      <c r="E7" s="589" t="s">
        <v>2989</v>
      </c>
      <c r="F7" s="589" t="s">
        <v>2990</v>
      </c>
      <c r="G7" s="589" t="s">
        <v>2991</v>
      </c>
    </row>
    <row r="8" spans="2:7" s="54" customFormat="1" ht="10.15" customHeight="1">
      <c r="B8" s="590" t="s">
        <v>505</v>
      </c>
      <c r="C8" s="1016" t="s">
        <v>185</v>
      </c>
      <c r="D8" s="1016"/>
      <c r="E8" s="590" t="s">
        <v>269</v>
      </c>
      <c r="F8" s="590" t="s">
        <v>457</v>
      </c>
      <c r="G8" s="590" t="s">
        <v>667</v>
      </c>
    </row>
    <row r="9" spans="2:7" s="54" customFormat="1" ht="14.45" customHeight="1">
      <c r="B9" s="401"/>
      <c r="C9" s="1017" t="s">
        <v>404</v>
      </c>
      <c r="D9" s="1017"/>
      <c r="E9" s="670">
        <v>28270873593.600002</v>
      </c>
      <c r="F9" s="670">
        <v>4555195506.9602003</v>
      </c>
      <c r="G9" s="670">
        <v>16.112680394819535</v>
      </c>
    </row>
    <row r="10" spans="2:7" s="54" customFormat="1" ht="14.45" customHeight="1">
      <c r="B10" s="401"/>
      <c r="C10" s="1017" t="s">
        <v>1951</v>
      </c>
      <c r="D10" s="1017"/>
      <c r="E10" s="690">
        <v>27471283751.700001</v>
      </c>
      <c r="F10" s="690">
        <v>4246487508.9586301</v>
      </c>
      <c r="G10" s="691">
        <v>15.457914334621679</v>
      </c>
    </row>
    <row r="11" spans="2:7" s="54" customFormat="1" ht="14.45" customHeight="1">
      <c r="B11" s="401" t="s">
        <v>505</v>
      </c>
      <c r="C11" s="1018" t="s">
        <v>452</v>
      </c>
      <c r="D11" s="1018"/>
      <c r="E11" s="691">
        <v>27471283751.700001</v>
      </c>
      <c r="F11" s="691">
        <v>4246487508.9586301</v>
      </c>
      <c r="G11" s="691">
        <v>15.457914334621679</v>
      </c>
    </row>
    <row r="12" spans="2:7" s="54" customFormat="1" ht="14.45" customHeight="1">
      <c r="B12" s="401"/>
      <c r="C12" s="1017" t="s">
        <v>1952</v>
      </c>
      <c r="D12" s="1017"/>
      <c r="E12" s="690">
        <v>534197821.89999998</v>
      </c>
      <c r="F12" s="690">
        <v>279384268.49381</v>
      </c>
      <c r="G12" s="691">
        <v>52.299776794318298</v>
      </c>
    </row>
    <row r="13" spans="2:7" s="54" customFormat="1" ht="14.45" customHeight="1">
      <c r="B13" s="401" t="s">
        <v>185</v>
      </c>
      <c r="C13" s="1018" t="s">
        <v>174</v>
      </c>
      <c r="D13" s="1018"/>
      <c r="E13" s="692">
        <v>534197821.89999998</v>
      </c>
      <c r="F13" s="692">
        <v>279384268.49381</v>
      </c>
      <c r="G13" s="692">
        <v>52.299776794318298</v>
      </c>
    </row>
    <row r="14" spans="2:7" s="54" customFormat="1" ht="14.45" customHeight="1">
      <c r="B14" s="401"/>
      <c r="C14" s="1017" t="s">
        <v>1953</v>
      </c>
      <c r="D14" s="1017"/>
      <c r="E14" s="690">
        <v>265392020</v>
      </c>
      <c r="F14" s="690">
        <v>29323729.507759999</v>
      </c>
      <c r="G14" s="691">
        <v>11.049212974738277</v>
      </c>
    </row>
    <row r="15" spans="2:7" s="54" customFormat="1" ht="14.45" customHeight="1">
      <c r="B15" s="401" t="s">
        <v>269</v>
      </c>
      <c r="C15" s="1018" t="s">
        <v>392</v>
      </c>
      <c r="D15" s="1018"/>
      <c r="E15" s="691">
        <v>265392020</v>
      </c>
      <c r="F15" s="691">
        <v>29323729.507759999</v>
      </c>
      <c r="G15" s="691">
        <v>11.049212974738277</v>
      </c>
    </row>
    <row r="16" spans="2:7" s="54" customFormat="1" ht="14.45" customHeight="1">
      <c r="B16" s="401"/>
      <c r="C16" s="1017" t="s">
        <v>1954</v>
      </c>
      <c r="D16" s="1017"/>
      <c r="E16" s="690">
        <v>0</v>
      </c>
      <c r="F16" s="690">
        <v>0</v>
      </c>
      <c r="G16" s="691"/>
    </row>
    <row r="17" spans="2:7" s="54" customFormat="1" ht="14.45" customHeight="1">
      <c r="B17" s="401" t="s">
        <v>457</v>
      </c>
      <c r="C17" s="1018" t="s">
        <v>287</v>
      </c>
      <c r="D17" s="1018"/>
      <c r="E17" s="691">
        <v>0</v>
      </c>
      <c r="F17" s="691">
        <v>0</v>
      </c>
      <c r="G17" s="691"/>
    </row>
    <row r="18" spans="2:7" s="54" customFormat="1" ht="25.15" customHeight="1">
      <c r="B18" s="401"/>
      <c r="C18" s="1017" t="s">
        <v>2765</v>
      </c>
      <c r="D18" s="1017"/>
      <c r="E18" s="693">
        <v>888700000</v>
      </c>
      <c r="F18" s="693">
        <v>0</v>
      </c>
      <c r="G18" s="693">
        <v>0</v>
      </c>
    </row>
    <row r="19" spans="2:7" s="54" customFormat="1" ht="25.15" customHeight="1">
      <c r="B19" s="401"/>
      <c r="C19" s="1017" t="s">
        <v>2766</v>
      </c>
      <c r="D19" s="1017"/>
      <c r="E19" s="694">
        <v>0</v>
      </c>
      <c r="F19" s="694">
        <v>0</v>
      </c>
      <c r="G19" s="694">
        <v>0</v>
      </c>
    </row>
    <row r="20" spans="2:7" s="54" customFormat="1" ht="14.45" customHeight="1">
      <c r="B20" s="401"/>
      <c r="C20" s="1017" t="s">
        <v>2000</v>
      </c>
      <c r="D20" s="1017"/>
      <c r="E20" s="694">
        <v>1072924400</v>
      </c>
      <c r="F20" s="694">
        <v>144623447</v>
      </c>
      <c r="G20" s="694">
        <v>13.479369748698044</v>
      </c>
    </row>
    <row r="21" spans="2:7" s="54" customFormat="1" ht="14.45" customHeight="1">
      <c r="B21" s="401"/>
      <c r="C21" s="1017" t="s">
        <v>2001</v>
      </c>
      <c r="D21" s="1017"/>
      <c r="E21" s="694">
        <v>1156892414</v>
      </c>
      <c r="F21" s="694">
        <v>189602218.19999999</v>
      </c>
      <c r="G21" s="694">
        <v>16.388923974740489</v>
      </c>
    </row>
    <row r="22" spans="2:7" s="54" customFormat="1" ht="14.45" customHeight="1">
      <c r="B22" s="401"/>
      <c r="C22" s="1017" t="s">
        <v>2002</v>
      </c>
      <c r="D22" s="1017"/>
      <c r="E22" s="694">
        <v>29869222164.299992</v>
      </c>
      <c r="F22" s="694">
        <v>4041234799.7697496</v>
      </c>
      <c r="G22" s="695">
        <v>13.529762434188447</v>
      </c>
    </row>
    <row r="23" spans="2:7" s="54" customFormat="1" ht="14.45" customHeight="1">
      <c r="B23" s="401" t="s">
        <v>505</v>
      </c>
      <c r="C23" s="1018" t="s">
        <v>156</v>
      </c>
      <c r="D23" s="1018"/>
      <c r="E23" s="695">
        <v>1564077679.8</v>
      </c>
      <c r="F23" s="695">
        <v>285493394.39179999</v>
      </c>
      <c r="G23" s="695">
        <v>18.253146763676487</v>
      </c>
    </row>
    <row r="24" spans="2:7" s="54" customFormat="1" ht="14.45" customHeight="1">
      <c r="B24" s="401" t="s">
        <v>185</v>
      </c>
      <c r="C24" s="1018" t="s">
        <v>326</v>
      </c>
      <c r="D24" s="1018"/>
      <c r="E24" s="696">
        <v>1342503280</v>
      </c>
      <c r="F24" s="696">
        <v>92355081.104829997</v>
      </c>
      <c r="G24" s="696">
        <v>6.8793188426943734</v>
      </c>
    </row>
    <row r="25" spans="2:7" s="54" customFormat="1" ht="25.15" customHeight="1">
      <c r="B25" s="401" t="s">
        <v>269</v>
      </c>
      <c r="C25" s="1018" t="s">
        <v>76</v>
      </c>
      <c r="D25" s="1018"/>
      <c r="E25" s="691">
        <v>1744672149</v>
      </c>
      <c r="F25" s="691">
        <v>202194865.61092001</v>
      </c>
      <c r="G25" s="691">
        <v>11.589275711589297</v>
      </c>
    </row>
    <row r="26" spans="2:7" s="54" customFormat="1" ht="14.45" customHeight="1">
      <c r="B26" s="401" t="s">
        <v>457</v>
      </c>
      <c r="C26" s="1018" t="s">
        <v>230</v>
      </c>
      <c r="D26" s="1018"/>
      <c r="E26" s="691">
        <v>6946625692.6999998</v>
      </c>
      <c r="F26" s="691">
        <v>928060957.36443996</v>
      </c>
      <c r="G26" s="691">
        <v>13.359881450640293</v>
      </c>
    </row>
    <row r="27" spans="2:7" s="54" customFormat="1" ht="14.45" customHeight="1">
      <c r="B27" s="401" t="s">
        <v>667</v>
      </c>
      <c r="C27" s="1018" t="s">
        <v>456</v>
      </c>
      <c r="D27" s="1018"/>
      <c r="E27" s="691">
        <v>663637735</v>
      </c>
      <c r="F27" s="691">
        <v>49977412.073949993</v>
      </c>
      <c r="G27" s="691">
        <v>7.530827353262243</v>
      </c>
    </row>
    <row r="28" spans="2:7" s="54" customFormat="1" ht="14.45" customHeight="1">
      <c r="B28" s="401" t="s">
        <v>484</v>
      </c>
      <c r="C28" s="1018" t="s">
        <v>304</v>
      </c>
      <c r="D28" s="1018"/>
      <c r="E28" s="691">
        <v>6958694758.2999897</v>
      </c>
      <c r="F28" s="691">
        <v>1086759345.9625199</v>
      </c>
      <c r="G28" s="691">
        <v>15.617287202693964</v>
      </c>
    </row>
    <row r="29" spans="2:7" s="54" customFormat="1" ht="14.45" customHeight="1">
      <c r="B29" s="401" t="s">
        <v>668</v>
      </c>
      <c r="C29" s="1018" t="s">
        <v>526</v>
      </c>
      <c r="D29" s="1018"/>
      <c r="E29" s="697">
        <v>1979063669.7</v>
      </c>
      <c r="F29" s="697">
        <v>160451778.77271</v>
      </c>
      <c r="G29" s="691">
        <v>8.1074591600699915</v>
      </c>
    </row>
    <row r="30" spans="2:7" s="54" customFormat="1" ht="14.45" customHeight="1">
      <c r="B30" s="401" t="s">
        <v>754</v>
      </c>
      <c r="C30" s="1018" t="s">
        <v>432</v>
      </c>
      <c r="D30" s="1018"/>
      <c r="E30" s="691">
        <v>1105136068.2</v>
      </c>
      <c r="F30" s="691">
        <v>153173144.51503</v>
      </c>
      <c r="G30" s="691">
        <v>13.860116317125733</v>
      </c>
    </row>
    <row r="31" spans="2:7" s="54" customFormat="1" ht="14.45" customHeight="1">
      <c r="B31" s="401" t="s">
        <v>410</v>
      </c>
      <c r="C31" s="1018" t="s">
        <v>336</v>
      </c>
      <c r="D31" s="1018"/>
      <c r="E31" s="691">
        <v>303204933.5</v>
      </c>
      <c r="F31" s="691">
        <v>38083380.225979999</v>
      </c>
      <c r="G31" s="691">
        <v>12.560277231102507</v>
      </c>
    </row>
    <row r="32" spans="2:7" s="54" customFormat="1" ht="25.15" customHeight="1">
      <c r="B32" s="401" t="s">
        <v>1101</v>
      </c>
      <c r="C32" s="1018" t="s">
        <v>190</v>
      </c>
      <c r="D32" s="1018"/>
      <c r="E32" s="691">
        <v>1282349346</v>
      </c>
      <c r="F32" s="691">
        <v>184787801.17879999</v>
      </c>
      <c r="G32" s="691">
        <v>14.410098289924186</v>
      </c>
    </row>
    <row r="33" spans="2:7" s="54" customFormat="1" ht="14.45" customHeight="1">
      <c r="B33" s="401" t="s">
        <v>1104</v>
      </c>
      <c r="C33" s="1018" t="s">
        <v>596</v>
      </c>
      <c r="D33" s="1018"/>
      <c r="E33" s="691">
        <v>71470033.400000006</v>
      </c>
      <c r="F33" s="691">
        <v>5823824.7780700102</v>
      </c>
      <c r="G33" s="691">
        <v>8.1486246766886357</v>
      </c>
    </row>
    <row r="34" spans="2:7" s="54" customFormat="1" ht="14.45" customHeight="1">
      <c r="B34" s="401" t="s">
        <v>1105</v>
      </c>
      <c r="C34" s="1018" t="s">
        <v>497</v>
      </c>
      <c r="D34" s="1018"/>
      <c r="E34" s="691">
        <v>2156074838.1999998</v>
      </c>
      <c r="F34" s="691">
        <v>225108035.22547999</v>
      </c>
      <c r="G34" s="691">
        <v>10.440641077812101</v>
      </c>
    </row>
    <row r="35" spans="2:7" s="54" customFormat="1" ht="14.45" customHeight="1">
      <c r="B35" s="401" t="s">
        <v>1102</v>
      </c>
      <c r="C35" s="1018" t="s">
        <v>47</v>
      </c>
      <c r="D35" s="1018"/>
      <c r="E35" s="691">
        <v>1197566425.5</v>
      </c>
      <c r="F35" s="691">
        <v>96741010.550999999</v>
      </c>
      <c r="G35" s="691">
        <v>8.07813316164148</v>
      </c>
    </row>
    <row r="36" spans="2:7" s="54" customFormat="1" ht="14.45" customHeight="1">
      <c r="B36" s="401" t="s">
        <v>1103</v>
      </c>
      <c r="C36" s="1018" t="s">
        <v>331</v>
      </c>
      <c r="D36" s="1018"/>
      <c r="E36" s="691">
        <v>2554145555</v>
      </c>
      <c r="F36" s="691">
        <v>532224768.01422</v>
      </c>
      <c r="G36" s="691">
        <v>20.837683544398473</v>
      </c>
    </row>
    <row r="37" spans="2:7" s="54" customFormat="1" ht="14.45" customHeight="1">
      <c r="B37" s="401" t="s">
        <v>1274</v>
      </c>
      <c r="C37" s="1018" t="s">
        <v>40</v>
      </c>
      <c r="D37" s="1018"/>
      <c r="E37" s="691">
        <v>0</v>
      </c>
      <c r="F37" s="691">
        <v>0</v>
      </c>
      <c r="G37" s="691"/>
    </row>
    <row r="38" spans="2:7" s="54" customFormat="1" ht="14.45" customHeight="1">
      <c r="B38" s="401"/>
      <c r="C38" s="1017" t="s">
        <v>2767</v>
      </c>
      <c r="D38" s="1017"/>
      <c r="E38" s="690">
        <v>0</v>
      </c>
      <c r="F38" s="690">
        <v>31271.5</v>
      </c>
      <c r="G38" s="691"/>
    </row>
    <row r="39" spans="2:7" s="54" customFormat="1" ht="35.65" customHeight="1">
      <c r="B39" s="401"/>
      <c r="C39" s="1017" t="s">
        <v>2768</v>
      </c>
      <c r="D39" s="1017"/>
      <c r="E39" s="698">
        <v>84100000</v>
      </c>
      <c r="F39" s="690">
        <v>778187.6</v>
      </c>
      <c r="G39" s="690">
        <v>0.92531224732461359</v>
      </c>
    </row>
    <row r="40" spans="2:7" s="54" customFormat="1" ht="14.45" customHeight="1">
      <c r="B40" s="401"/>
      <c r="C40" s="1017" t="s">
        <v>2003</v>
      </c>
      <c r="D40" s="1017"/>
      <c r="E40" s="699">
        <v>1041227798</v>
      </c>
      <c r="F40" s="699">
        <v>226089872</v>
      </c>
      <c r="G40" s="699">
        <v>21.713776028096397</v>
      </c>
    </row>
    <row r="41" spans="2:7" s="54" customFormat="1" ht="14.45" customHeight="1">
      <c r="B41" s="401"/>
      <c r="C41" s="1017" t="s">
        <v>2769</v>
      </c>
      <c r="D41" s="1017"/>
      <c r="E41" s="700">
        <v>3266018411</v>
      </c>
      <c r="F41" s="701">
        <v>519708510.19999999</v>
      </c>
      <c r="G41" s="701">
        <v>15.912601975837424</v>
      </c>
    </row>
    <row r="42" spans="2:7" s="54" customFormat="1" ht="14.45" customHeight="1">
      <c r="B42" s="401"/>
      <c r="C42" s="1017" t="s">
        <v>2770</v>
      </c>
      <c r="D42" s="1017"/>
      <c r="E42" s="702">
        <v>0</v>
      </c>
      <c r="F42" s="702">
        <v>0</v>
      </c>
      <c r="G42" s="702"/>
    </row>
    <row r="43" spans="2:7" s="54" customFormat="1" ht="14.45" customHeight="1">
      <c r="B43" s="401"/>
      <c r="C43" s="1017" t="s">
        <v>2954</v>
      </c>
      <c r="D43" s="1017"/>
      <c r="E43" s="703">
        <v>0</v>
      </c>
      <c r="F43" s="703">
        <v>17326634</v>
      </c>
      <c r="G43" s="703"/>
    </row>
    <row r="44" spans="2:7" s="54" customFormat="1" ht="14.45" customHeight="1">
      <c r="B44" s="401"/>
      <c r="C44" s="1017" t="s">
        <v>2955</v>
      </c>
      <c r="D44" s="1017"/>
      <c r="E44" s="703">
        <v>324882798.80000001</v>
      </c>
      <c r="F44" s="703">
        <v>12537673.38892</v>
      </c>
      <c r="G44" s="703"/>
    </row>
    <row r="45" spans="2:7" s="54" customFormat="1" ht="14.45" customHeight="1">
      <c r="B45" s="401"/>
      <c r="C45" s="1017" t="s">
        <v>616</v>
      </c>
      <c r="D45" s="1017"/>
      <c r="E45" s="703">
        <v>594996126</v>
      </c>
      <c r="F45" s="703">
        <v>25137484.800000001</v>
      </c>
      <c r="G45" s="703">
        <v>4.224814868794625</v>
      </c>
    </row>
    <row r="46" spans="2:7" s="54" customFormat="1" ht="14.45" customHeight="1">
      <c r="B46" s="401" t="s">
        <v>484</v>
      </c>
      <c r="C46" s="1018" t="s">
        <v>304</v>
      </c>
      <c r="D46" s="1018"/>
      <c r="E46" s="704">
        <v>471525</v>
      </c>
      <c r="F46" s="704">
        <v>18084.8</v>
      </c>
      <c r="G46" s="704">
        <v>3.835385186363395</v>
      </c>
    </row>
    <row r="47" spans="2:7" s="54" customFormat="1" ht="14.45" customHeight="1">
      <c r="B47" s="401" t="s">
        <v>668</v>
      </c>
      <c r="C47" s="1018" t="s">
        <v>526</v>
      </c>
      <c r="D47" s="1018"/>
      <c r="E47" s="704">
        <v>53858927.700000003</v>
      </c>
      <c r="F47" s="704">
        <v>4019400</v>
      </c>
      <c r="G47" s="704">
        <v>7.4628296025284593</v>
      </c>
    </row>
    <row r="48" spans="2:7" s="54" customFormat="1" ht="25.15" customHeight="1">
      <c r="B48" s="401" t="s">
        <v>1101</v>
      </c>
      <c r="C48" s="1018" t="s">
        <v>190</v>
      </c>
      <c r="D48" s="1018"/>
      <c r="E48" s="696">
        <v>418829921.30000001</v>
      </c>
      <c r="F48" s="696">
        <v>21100000</v>
      </c>
      <c r="G48" s="696">
        <v>5.0378444630956691</v>
      </c>
    </row>
    <row r="49" spans="2:7" s="54" customFormat="1" ht="14.45" customHeight="1">
      <c r="B49" s="401" t="s">
        <v>1104</v>
      </c>
      <c r="C49" s="1018" t="s">
        <v>596</v>
      </c>
      <c r="D49" s="1018"/>
      <c r="E49" s="691">
        <v>30000000</v>
      </c>
      <c r="F49" s="691">
        <v>0</v>
      </c>
      <c r="G49" s="691">
        <v>0</v>
      </c>
    </row>
    <row r="50" spans="2:7" s="54" customFormat="1" ht="14.45" customHeight="1">
      <c r="B50" s="401" t="s">
        <v>1105</v>
      </c>
      <c r="C50" s="402" t="s">
        <v>497</v>
      </c>
      <c r="D50" s="402"/>
      <c r="E50" s="691"/>
      <c r="F50" s="691"/>
      <c r="G50" s="691"/>
    </row>
    <row r="51" spans="2:7" s="54" customFormat="1" ht="14.45" customHeight="1">
      <c r="B51" s="401" t="s">
        <v>1102</v>
      </c>
      <c r="C51" s="1018" t="s">
        <v>47</v>
      </c>
      <c r="D51" s="1018"/>
      <c r="E51" s="691">
        <v>26355750</v>
      </c>
      <c r="F51" s="691">
        <v>0</v>
      </c>
      <c r="G51" s="691">
        <v>0</v>
      </c>
    </row>
    <row r="52" spans="2:7" s="54" customFormat="1" ht="14.45" customHeight="1">
      <c r="B52" s="401"/>
      <c r="C52" s="1017" t="s">
        <v>1955</v>
      </c>
      <c r="D52" s="1017"/>
      <c r="E52" s="698">
        <v>270113327.19999999</v>
      </c>
      <c r="F52" s="698">
        <v>12599811.411080001</v>
      </c>
      <c r="G52" s="698">
        <v>4.6646389282935026</v>
      </c>
    </row>
    <row r="53" spans="2:7" s="54" customFormat="1" ht="14.45" customHeight="1">
      <c r="B53" s="401" t="s">
        <v>667</v>
      </c>
      <c r="C53" s="1018" t="s">
        <v>501</v>
      </c>
      <c r="D53" s="1018"/>
      <c r="E53" s="691">
        <v>270113327.19999999</v>
      </c>
      <c r="F53" s="691">
        <v>12599811.411080001</v>
      </c>
      <c r="G53" s="691">
        <v>4.6646389282935026</v>
      </c>
    </row>
    <row r="54" spans="2:7" s="54" customFormat="1" ht="14.45" customHeight="1">
      <c r="B54" s="401"/>
      <c r="C54" s="1017" t="s">
        <v>2956</v>
      </c>
      <c r="D54" s="1017"/>
      <c r="E54" s="690">
        <v>471725235</v>
      </c>
      <c r="F54" s="690">
        <v>68073491.693640009</v>
      </c>
      <c r="G54" s="691"/>
    </row>
    <row r="55" spans="2:7" s="54" customFormat="1" ht="14.45" customHeight="1">
      <c r="B55" s="401"/>
      <c r="C55" s="1017" t="s">
        <v>621</v>
      </c>
      <c r="D55" s="1017"/>
      <c r="E55" s="690">
        <v>472923335</v>
      </c>
      <c r="F55" s="690">
        <v>68246712.987039998</v>
      </c>
      <c r="G55" s="690">
        <v>14.430819529562863</v>
      </c>
    </row>
    <row r="56" spans="2:7" s="54" customFormat="1" ht="14.45" customHeight="1">
      <c r="B56" s="401" t="s">
        <v>505</v>
      </c>
      <c r="C56" s="1018" t="s">
        <v>156</v>
      </c>
      <c r="D56" s="1018"/>
      <c r="E56" s="691">
        <v>15874081</v>
      </c>
      <c r="F56" s="691">
        <v>76745.479860000007</v>
      </c>
      <c r="G56" s="691">
        <v>0.48346408122775747</v>
      </c>
    </row>
    <row r="57" spans="2:7" s="54" customFormat="1" ht="14.45" customHeight="1">
      <c r="B57" s="401" t="s">
        <v>668</v>
      </c>
      <c r="C57" s="403" t="s">
        <v>526</v>
      </c>
      <c r="D57" s="402"/>
      <c r="E57" s="691">
        <v>373000</v>
      </c>
      <c r="F57" s="691">
        <v>0</v>
      </c>
      <c r="G57" s="691">
        <v>0</v>
      </c>
    </row>
    <row r="58" spans="2:7" s="54" customFormat="1" ht="25.15" customHeight="1">
      <c r="B58" s="401" t="s">
        <v>1101</v>
      </c>
      <c r="C58" s="1018" t="s">
        <v>190</v>
      </c>
      <c r="D58" s="1018"/>
      <c r="E58" s="696">
        <v>30000000</v>
      </c>
      <c r="F58" s="696">
        <v>0</v>
      </c>
      <c r="G58" s="696">
        <v>0</v>
      </c>
    </row>
    <row r="59" spans="2:7" s="54" customFormat="1" ht="19.5" customHeight="1">
      <c r="B59" s="401" t="s">
        <v>1104</v>
      </c>
      <c r="C59" s="402" t="s">
        <v>596</v>
      </c>
      <c r="D59" s="402"/>
      <c r="E59" s="690"/>
      <c r="F59" s="690"/>
      <c r="G59" s="690"/>
    </row>
    <row r="60" spans="2:7" s="54" customFormat="1" ht="14.45" customHeight="1">
      <c r="B60" s="401" t="s">
        <v>1105</v>
      </c>
      <c r="C60" s="1018" t="s">
        <v>497</v>
      </c>
      <c r="D60" s="1018"/>
      <c r="E60" s="691">
        <v>361016045</v>
      </c>
      <c r="F60" s="691">
        <v>40000000</v>
      </c>
      <c r="G60" s="691">
        <v>11.079839955589787</v>
      </c>
    </row>
    <row r="61" spans="2:7" s="54" customFormat="1" ht="14.45" customHeight="1">
      <c r="B61" s="401" t="s">
        <v>1102</v>
      </c>
      <c r="C61" s="1018" t="s">
        <v>47</v>
      </c>
      <c r="D61" s="1018"/>
      <c r="E61" s="691">
        <v>64642990</v>
      </c>
      <c r="F61" s="691">
        <v>28169967.507180002</v>
      </c>
      <c r="G61" s="691">
        <v>43.57776072421774</v>
      </c>
    </row>
    <row r="62" spans="2:7" s="54" customFormat="1" ht="14.45" customHeight="1">
      <c r="B62" s="401"/>
      <c r="C62" s="1017" t="s">
        <v>1956</v>
      </c>
      <c r="D62" s="1017"/>
      <c r="E62" s="690">
        <v>1198100</v>
      </c>
      <c r="F62" s="690">
        <v>173221.2934</v>
      </c>
      <c r="G62" s="690">
        <v>14.457999616058759</v>
      </c>
    </row>
    <row r="63" spans="2:7" s="54" customFormat="1" ht="14.45" customHeight="1">
      <c r="B63" s="401" t="s">
        <v>484</v>
      </c>
      <c r="C63" s="1018" t="s">
        <v>295</v>
      </c>
      <c r="D63" s="1018"/>
      <c r="E63" s="691">
        <v>1198100</v>
      </c>
      <c r="F63" s="691">
        <v>173221.2934</v>
      </c>
      <c r="G63" s="691">
        <v>14.457999616058759</v>
      </c>
    </row>
    <row r="64" spans="2:7" s="54" customFormat="1" ht="14.45" customHeight="1">
      <c r="B64" s="401"/>
      <c r="C64" s="1017" t="s">
        <v>2957</v>
      </c>
      <c r="D64" s="1017"/>
      <c r="E64" s="690">
        <v>-3667785999.4999895</v>
      </c>
      <c r="F64" s="690">
        <v>3640732.0078904629</v>
      </c>
      <c r="G64" s="691"/>
    </row>
    <row r="65" spans="2:7" s="54" customFormat="1" ht="14.45" customHeight="1">
      <c r="B65" s="401"/>
      <c r="C65" s="1017" t="s">
        <v>2958</v>
      </c>
      <c r="D65" s="1017"/>
      <c r="E65" s="690">
        <v>-5317485999.4999895</v>
      </c>
      <c r="F65" s="690">
        <v>-114990796.39210954</v>
      </c>
      <c r="G65" s="691"/>
    </row>
    <row r="66" spans="2:7" s="54" customFormat="1" ht="25.15" customHeight="1">
      <c r="B66" s="401"/>
      <c r="C66" s="1017" t="s">
        <v>2959</v>
      </c>
      <c r="D66" s="1017"/>
      <c r="E66" s="690">
        <v>3667785999.4999895</v>
      </c>
      <c r="F66" s="690">
        <v>-3640732.0078904629</v>
      </c>
      <c r="G66" s="690"/>
    </row>
    <row r="67" spans="2:7" s="54" customFormat="1" ht="14.45" customHeight="1">
      <c r="B67" s="401"/>
      <c r="C67" s="1017" t="s">
        <v>1957</v>
      </c>
      <c r="D67" s="1017"/>
      <c r="E67" s="690">
        <v>8318816370</v>
      </c>
      <c r="F67" s="690">
        <v>865836175.57350004</v>
      </c>
      <c r="G67" s="692">
        <v>10.408165501716683</v>
      </c>
    </row>
    <row r="68" spans="2:7" s="54" customFormat="1" ht="14.45" customHeight="1">
      <c r="B68" s="401" t="s">
        <v>668</v>
      </c>
      <c r="C68" s="1018" t="s">
        <v>1958</v>
      </c>
      <c r="D68" s="1018"/>
      <c r="E68" s="696">
        <v>8318816370</v>
      </c>
      <c r="F68" s="696">
        <v>865836175.57350004</v>
      </c>
      <c r="G68" s="696">
        <v>10.408165501716683</v>
      </c>
    </row>
    <row r="69" spans="2:7" s="54" customFormat="1" ht="14.45" customHeight="1">
      <c r="B69" s="401"/>
      <c r="C69" s="1017" t="s">
        <v>1959</v>
      </c>
      <c r="D69" s="1017"/>
      <c r="E69" s="693">
        <v>4279083184.8000002</v>
      </c>
      <c r="F69" s="694">
        <v>847725223.14797997</v>
      </c>
      <c r="G69" s="693">
        <v>19.810907770132584</v>
      </c>
    </row>
    <row r="70" spans="2:7" s="54" customFormat="1" ht="14.45" customHeight="1">
      <c r="B70" s="401" t="s">
        <v>1305</v>
      </c>
      <c r="C70" s="1018" t="s">
        <v>1926</v>
      </c>
      <c r="D70" s="1018"/>
      <c r="E70" s="696">
        <v>4279083184.8000002</v>
      </c>
      <c r="F70" s="696">
        <v>847725223.14797997</v>
      </c>
      <c r="G70" s="696">
        <v>19.810907770132584</v>
      </c>
    </row>
    <row r="71" spans="2:7" s="54" customFormat="1" ht="14.45" customHeight="1">
      <c r="B71" s="401"/>
      <c r="C71" s="1017" t="s">
        <v>1960</v>
      </c>
      <c r="D71" s="1017"/>
      <c r="E71" s="690">
        <v>-371947185.7000103</v>
      </c>
      <c r="F71" s="690">
        <v>-21751684.433410525</v>
      </c>
      <c r="G71" s="690"/>
    </row>
    <row r="72" spans="2:7" s="54" customFormat="1" ht="25.15" customHeight="1">
      <c r="B72" s="401"/>
      <c r="C72" s="1019" t="s">
        <v>1961</v>
      </c>
      <c r="D72" s="1019"/>
      <c r="E72" s="691"/>
      <c r="F72" s="691"/>
      <c r="G72" s="691"/>
    </row>
    <row r="73" spans="2:7" s="54" customFormat="1" ht="14.45" customHeight="1">
      <c r="B73" s="401"/>
      <c r="C73" s="1017" t="s">
        <v>1962</v>
      </c>
      <c r="D73" s="1017"/>
      <c r="E73" s="690"/>
      <c r="F73" s="690">
        <v>35080066768.350227</v>
      </c>
      <c r="G73" s="690"/>
    </row>
    <row r="74" spans="2:7" s="54" customFormat="1" ht="14.45" customHeight="1">
      <c r="B74" s="404"/>
      <c r="C74" s="1011" t="s">
        <v>1963</v>
      </c>
      <c r="D74" s="1011"/>
      <c r="E74" s="691"/>
      <c r="F74" s="690">
        <v>35101818452.783638</v>
      </c>
      <c r="G74" s="691"/>
    </row>
    <row r="75" spans="2:7" s="54" customFormat="1" ht="33" customHeight="1"/>
  </sheetData>
  <mergeCells count="71">
    <mergeCell ref="C70:D70"/>
    <mergeCell ref="C71:D71"/>
    <mergeCell ref="C72:D72"/>
    <mergeCell ref="C73:D73"/>
    <mergeCell ref="C65:D65"/>
    <mergeCell ref="C66:D66"/>
    <mergeCell ref="C67:D67"/>
    <mergeCell ref="C68:D68"/>
    <mergeCell ref="C69:D69"/>
    <mergeCell ref="C60:D60"/>
    <mergeCell ref="C61:D61"/>
    <mergeCell ref="C62:D62"/>
    <mergeCell ref="C63:D63"/>
    <mergeCell ref="C64:D64"/>
    <mergeCell ref="C53:D53"/>
    <mergeCell ref="C54:D54"/>
    <mergeCell ref="C55:D55"/>
    <mergeCell ref="C56:D56"/>
    <mergeCell ref="C58:D58"/>
    <mergeCell ref="C46:D46"/>
    <mergeCell ref="C47:D47"/>
    <mergeCell ref="C49:D49"/>
    <mergeCell ref="C51:D51"/>
    <mergeCell ref="C52:D52"/>
    <mergeCell ref="C48:D48"/>
    <mergeCell ref="C41:D41"/>
    <mergeCell ref="C42:D42"/>
    <mergeCell ref="C43:D43"/>
    <mergeCell ref="C44:D44"/>
    <mergeCell ref="C45:D45"/>
    <mergeCell ref="C36:D36"/>
    <mergeCell ref="C37:D37"/>
    <mergeCell ref="C38:D38"/>
    <mergeCell ref="C39:D39"/>
    <mergeCell ref="C40:D40"/>
    <mergeCell ref="C31:D31"/>
    <mergeCell ref="C32:D32"/>
    <mergeCell ref="C33:D33"/>
    <mergeCell ref="C34:D34"/>
    <mergeCell ref="C35:D35"/>
    <mergeCell ref="C26:D26"/>
    <mergeCell ref="C27:D27"/>
    <mergeCell ref="C28:D28"/>
    <mergeCell ref="C29:D29"/>
    <mergeCell ref="C30:D30"/>
    <mergeCell ref="C21:D21"/>
    <mergeCell ref="C22:D22"/>
    <mergeCell ref="C23:D23"/>
    <mergeCell ref="C24:D24"/>
    <mergeCell ref="C25:D25"/>
    <mergeCell ref="C16:D16"/>
    <mergeCell ref="C17:D17"/>
    <mergeCell ref="C18:D18"/>
    <mergeCell ref="C19:D19"/>
    <mergeCell ref="C20:D20"/>
    <mergeCell ref="C74:D74"/>
    <mergeCell ref="B2:G2"/>
    <mergeCell ref="B3:G3"/>
    <mergeCell ref="B5:C5"/>
    <mergeCell ref="B4:C4"/>
    <mergeCell ref="D4:G4"/>
    <mergeCell ref="D5:G5"/>
    <mergeCell ref="C7:D7"/>
    <mergeCell ref="C8:D8"/>
    <mergeCell ref="C9:D9"/>
    <mergeCell ref="C10:D10"/>
    <mergeCell ref="C11:D11"/>
    <mergeCell ref="C12:D12"/>
    <mergeCell ref="C13:D13"/>
    <mergeCell ref="C14:D14"/>
    <mergeCell ref="C15:D15"/>
  </mergeCells>
  <pageMargins left="0.11811023622047245" right="0.11811023622047245" top="0.15748031496062992" bottom="0.15748031496062992" header="0.31496062992125984" footer="0.31496062992125984"/>
  <pageSetup paperSize="9" scale="78" fitToHeight="0"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1:F20"/>
  <sheetViews>
    <sheetView zoomScale="85" zoomScaleNormal="85" zoomScaleSheetLayoutView="85" workbookViewId="0">
      <selection activeCell="C8" sqref="C8:D12"/>
    </sheetView>
  </sheetViews>
  <sheetFormatPr defaultRowHeight="12.75"/>
  <cols>
    <col min="1" max="1" width="11.85546875" style="377" customWidth="1"/>
    <col min="2" max="2" width="23.85546875" style="377" customWidth="1"/>
    <col min="3" max="4" width="13" style="377" customWidth="1"/>
    <col min="5" max="5" width="13.42578125" style="377" customWidth="1"/>
    <col min="6" max="6" width="22.5703125" style="377" customWidth="1"/>
    <col min="7" max="7" width="4.85546875" style="377" customWidth="1"/>
    <col min="8" max="16384" width="9.140625" style="377"/>
  </cols>
  <sheetData>
    <row r="1" spans="1:6" s="356" customFormat="1" ht="22.35" customHeight="1">
      <c r="A1" s="509" t="s">
        <v>1919</v>
      </c>
      <c r="B1" s="497"/>
      <c r="C1" s="497"/>
      <c r="D1" s="497"/>
      <c r="E1" s="497"/>
      <c r="F1" s="510" t="s">
        <v>1918</v>
      </c>
    </row>
    <row r="2" spans="1:6" s="356" customFormat="1" ht="72" customHeight="1">
      <c r="A2" s="1020" t="s">
        <v>3138</v>
      </c>
      <c r="B2" s="1020"/>
      <c r="C2" s="1020"/>
      <c r="D2" s="1020"/>
      <c r="E2" s="1020"/>
      <c r="F2" s="1020"/>
    </row>
    <row r="3" spans="1:6" s="356" customFormat="1" ht="15" customHeight="1">
      <c r="A3" s="497"/>
      <c r="B3" s="497"/>
      <c r="C3" s="497"/>
      <c r="D3" s="497"/>
      <c r="E3" s="497"/>
      <c r="F3" s="497"/>
    </row>
    <row r="4" spans="1:6" s="356" customFormat="1" ht="2.25" customHeight="1">
      <c r="A4" s="1021" t="s">
        <v>124</v>
      </c>
      <c r="B4" s="497"/>
      <c r="C4" s="497"/>
      <c r="D4" s="497"/>
      <c r="E4" s="497"/>
      <c r="F4" s="497"/>
    </row>
    <row r="5" spans="1:6" s="356" customFormat="1" ht="18.75" customHeight="1">
      <c r="A5" s="1021"/>
      <c r="B5" s="497"/>
      <c r="C5" s="497"/>
      <c r="D5" s="497"/>
      <c r="E5" s="497"/>
      <c r="F5" s="510" t="s">
        <v>511</v>
      </c>
    </row>
    <row r="6" spans="1:6" s="356" customFormat="1" ht="90.75" customHeight="1">
      <c r="A6" s="498" t="s">
        <v>524</v>
      </c>
      <c r="B6" s="499" t="s">
        <v>380</v>
      </c>
      <c r="C6" s="498" t="s">
        <v>1087</v>
      </c>
      <c r="D6" s="498" t="s">
        <v>3139</v>
      </c>
      <c r="E6" s="498" t="s">
        <v>1202</v>
      </c>
      <c r="F6" s="498" t="s">
        <v>37</v>
      </c>
    </row>
    <row r="7" spans="1:6" s="356" customFormat="1" ht="15.4" customHeight="1">
      <c r="A7" s="498" t="s">
        <v>505</v>
      </c>
      <c r="B7" s="499" t="s">
        <v>185</v>
      </c>
      <c r="C7" s="498" t="s">
        <v>269</v>
      </c>
      <c r="D7" s="498" t="s">
        <v>457</v>
      </c>
      <c r="E7" s="498" t="s">
        <v>667</v>
      </c>
      <c r="F7" s="498" t="s">
        <v>484</v>
      </c>
    </row>
    <row r="8" spans="1:6" s="356" customFormat="1" ht="15.95" customHeight="1">
      <c r="A8" s="500"/>
      <c r="B8" s="501" t="s">
        <v>403</v>
      </c>
      <c r="C8" s="924">
        <v>4883384.8439999996</v>
      </c>
      <c r="D8" s="924">
        <v>521249.88920773001</v>
      </c>
      <c r="E8" s="502" t="s">
        <v>3140</v>
      </c>
      <c r="F8" s="503" t="s">
        <v>404</v>
      </c>
    </row>
    <row r="9" spans="1:6" s="356" customFormat="1" ht="54" customHeight="1">
      <c r="A9" s="504" t="s">
        <v>505</v>
      </c>
      <c r="B9" s="505" t="s">
        <v>278</v>
      </c>
      <c r="C9" s="925">
        <v>4882632.8320000004</v>
      </c>
      <c r="D9" s="925">
        <v>520712.49312982999</v>
      </c>
      <c r="E9" s="506" t="s">
        <v>3140</v>
      </c>
      <c r="F9" s="505" t="s">
        <v>542</v>
      </c>
    </row>
    <row r="10" spans="1:6" s="356" customFormat="1" ht="41.25" customHeight="1">
      <c r="A10" s="504" t="s">
        <v>185</v>
      </c>
      <c r="B10" s="505" t="s">
        <v>577</v>
      </c>
      <c r="C10" s="925">
        <v>691.21900000000005</v>
      </c>
      <c r="D10" s="925">
        <v>526.62368235999998</v>
      </c>
      <c r="E10" s="506" t="s">
        <v>3141</v>
      </c>
      <c r="F10" s="505" t="s">
        <v>578</v>
      </c>
    </row>
    <row r="11" spans="1:6" s="356" customFormat="1" ht="46.5" customHeight="1">
      <c r="A11" s="504" t="s">
        <v>269</v>
      </c>
      <c r="B11" s="505" t="s">
        <v>1922</v>
      </c>
      <c r="C11" s="925">
        <v>60.792999999999999</v>
      </c>
      <c r="D11" s="925">
        <v>10.77239554</v>
      </c>
      <c r="E11" s="506" t="s">
        <v>3142</v>
      </c>
      <c r="F11" s="505" t="s">
        <v>1923</v>
      </c>
    </row>
    <row r="12" spans="1:6" s="356" customFormat="1" ht="42" customHeight="1">
      <c r="A12" s="507" t="s">
        <v>1899</v>
      </c>
      <c r="B12" s="508" t="s">
        <v>2183</v>
      </c>
      <c r="C12" s="924" t="s">
        <v>487</v>
      </c>
      <c r="D12" s="924">
        <v>520255.95782523998</v>
      </c>
      <c r="E12" s="502" t="s">
        <v>487</v>
      </c>
      <c r="F12" s="508" t="s">
        <v>2184</v>
      </c>
    </row>
    <row r="13" spans="1:6" s="356" customFormat="1" ht="40.5" customHeight="1"/>
    <row r="15" spans="1:6" ht="42.75" customHeight="1"/>
    <row r="20" ht="60" customHeight="1"/>
  </sheetData>
  <customSheetViews>
    <customSheetView guid="{CEB12AB2-2B7C-47EA-8993-91B31C172525}"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69687417-BF2D-41EA-9F0C-3ABCA36AC0DF}"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28" type="noConversion"/>
  <pageMargins left="0.97" right="0.41" top="1" bottom="1" header="0.5" footer="0.5"/>
  <pageSetup paperSize="9"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pageSetUpPr fitToPage="1"/>
  </sheetPr>
  <dimension ref="B1:H35"/>
  <sheetViews>
    <sheetView topLeftCell="A27" zoomScale="120" zoomScaleNormal="120" workbookViewId="0">
      <selection activeCell="G12" sqref="G12"/>
    </sheetView>
  </sheetViews>
  <sheetFormatPr defaultRowHeight="12.75"/>
  <cols>
    <col min="1" max="1" width="0.5703125" style="377" customWidth="1"/>
    <col min="2" max="2" width="2.7109375" style="377" customWidth="1"/>
    <col min="3" max="3" width="3.5703125" style="377" customWidth="1"/>
    <col min="4" max="4" width="3.42578125" style="377" customWidth="1"/>
    <col min="5" max="5" width="3.85546875" style="377" customWidth="1"/>
    <col min="6" max="6" width="32.5703125" style="377" customWidth="1"/>
    <col min="7" max="7" width="14.28515625" style="377" customWidth="1"/>
    <col min="8" max="8" width="34" style="377" customWidth="1"/>
    <col min="9" max="9" width="5.5703125" style="377" customWidth="1"/>
    <col min="10" max="16384" width="9.140625" style="377"/>
  </cols>
  <sheetData>
    <row r="1" spans="2:8" s="356" customFormat="1" ht="4.3499999999999996" customHeight="1" thickBot="1"/>
    <row r="2" spans="2:8" s="356" customFormat="1" ht="35.65" customHeight="1" thickTop="1" thickBot="1">
      <c r="B2" s="1022" t="s">
        <v>2119</v>
      </c>
      <c r="C2" s="1022"/>
      <c r="D2" s="1022"/>
      <c r="E2" s="1022"/>
      <c r="F2" s="1022"/>
      <c r="G2" s="1025" t="s">
        <v>2118</v>
      </c>
      <c r="H2" s="1025"/>
    </row>
    <row r="3" spans="2:8" s="356" customFormat="1" ht="2.65" customHeight="1" thickTop="1">
      <c r="B3" s="511"/>
      <c r="C3" s="511"/>
      <c r="D3" s="511"/>
      <c r="E3" s="511"/>
      <c r="F3" s="511"/>
      <c r="G3" s="511"/>
      <c r="H3" s="511"/>
    </row>
    <row r="4" spans="2:8" s="356" customFormat="1" ht="41.1" customHeight="1" thickBot="1">
      <c r="B4" s="1023" t="s">
        <v>1682</v>
      </c>
      <c r="C4" s="1023"/>
      <c r="D4" s="1023"/>
      <c r="E4" s="1023"/>
      <c r="F4" s="1023"/>
      <c r="G4" s="1026" t="s">
        <v>1683</v>
      </c>
      <c r="H4" s="1026"/>
    </row>
    <row r="5" spans="2:8" s="356" customFormat="1" ht="14.45" customHeight="1" thickTop="1" thickBot="1">
      <c r="B5" s="1022" t="s">
        <v>124</v>
      </c>
      <c r="C5" s="1022"/>
      <c r="D5" s="1022"/>
      <c r="E5" s="1022"/>
      <c r="F5" s="1022"/>
      <c r="G5" s="1025" t="s">
        <v>124</v>
      </c>
      <c r="H5" s="1025"/>
    </row>
    <row r="6" spans="2:8" s="356" customFormat="1" ht="5.85" customHeight="1" thickTop="1">
      <c r="B6" s="511"/>
      <c r="C6" s="511"/>
      <c r="D6" s="511"/>
      <c r="E6" s="511"/>
      <c r="F6" s="511"/>
      <c r="G6" s="511"/>
      <c r="H6" s="511"/>
    </row>
    <row r="7" spans="2:8" s="356" customFormat="1" ht="74.650000000000006" customHeight="1">
      <c r="B7" s="1024" t="s">
        <v>1684</v>
      </c>
      <c r="C7" s="1024"/>
      <c r="D7" s="1024"/>
      <c r="E7" s="1024"/>
      <c r="F7" s="512" t="s">
        <v>24</v>
      </c>
      <c r="G7" s="513" t="s">
        <v>3143</v>
      </c>
      <c r="H7" s="512" t="s">
        <v>479</v>
      </c>
    </row>
    <row r="8" spans="2:8" s="356" customFormat="1">
      <c r="B8" s="514"/>
      <c r="C8" s="514"/>
      <c r="D8" s="514"/>
      <c r="E8" s="514"/>
      <c r="F8" s="515" t="s">
        <v>1175</v>
      </c>
      <c r="G8" s="516">
        <v>1357455.8265008</v>
      </c>
      <c r="H8" s="515" t="s">
        <v>352</v>
      </c>
    </row>
    <row r="9" spans="2:8" s="356" customFormat="1">
      <c r="B9" s="517" t="s">
        <v>671</v>
      </c>
      <c r="C9" s="514"/>
      <c r="D9" s="514"/>
      <c r="E9" s="514"/>
      <c r="F9" s="515" t="s">
        <v>93</v>
      </c>
      <c r="G9" s="516">
        <v>53708.350656360002</v>
      </c>
      <c r="H9" s="515" t="s">
        <v>230</v>
      </c>
    </row>
    <row r="10" spans="2:8" s="356" customFormat="1" ht="24">
      <c r="B10" s="514"/>
      <c r="C10" s="518" t="s">
        <v>1581</v>
      </c>
      <c r="D10" s="514"/>
      <c r="E10" s="514"/>
      <c r="F10" s="519" t="s">
        <v>3029</v>
      </c>
      <c r="G10" s="520">
        <v>52031.755804810004</v>
      </c>
      <c r="H10" s="519" t="s">
        <v>2060</v>
      </c>
    </row>
    <row r="11" spans="2:8" s="356" customFormat="1" ht="24">
      <c r="B11" s="514"/>
      <c r="C11" s="514"/>
      <c r="D11" s="517" t="s">
        <v>1578</v>
      </c>
      <c r="E11" s="514"/>
      <c r="F11" s="515" t="s">
        <v>1014</v>
      </c>
      <c r="G11" s="516">
        <v>52031.755804810004</v>
      </c>
      <c r="H11" s="515" t="s">
        <v>1015</v>
      </c>
    </row>
    <row r="12" spans="2:8" s="356" customFormat="1" ht="24">
      <c r="B12" s="521" t="s">
        <v>671</v>
      </c>
      <c r="C12" s="521" t="s">
        <v>1581</v>
      </c>
      <c r="D12" s="521" t="s">
        <v>1578</v>
      </c>
      <c r="E12" s="522" t="s">
        <v>1094</v>
      </c>
      <c r="F12" s="523" t="s">
        <v>2974</v>
      </c>
      <c r="G12" s="524">
        <v>2054.37880481</v>
      </c>
      <c r="H12" s="523" t="s">
        <v>2975</v>
      </c>
    </row>
    <row r="13" spans="2:8" s="356" customFormat="1" ht="84">
      <c r="B13" s="525"/>
      <c r="C13" s="525"/>
      <c r="D13" s="525"/>
      <c r="E13" s="522" t="s">
        <v>3144</v>
      </c>
      <c r="F13" s="523" t="s">
        <v>3145</v>
      </c>
      <c r="G13" s="524">
        <v>49977.377</v>
      </c>
      <c r="H13" s="523" t="s">
        <v>3146</v>
      </c>
    </row>
    <row r="14" spans="2:8" s="356" customFormat="1" ht="24">
      <c r="B14" s="514"/>
      <c r="C14" s="518" t="s">
        <v>2729</v>
      </c>
      <c r="D14" s="514"/>
      <c r="E14" s="514"/>
      <c r="F14" s="519" t="s">
        <v>3059</v>
      </c>
      <c r="G14" s="520">
        <v>1148.76544418</v>
      </c>
      <c r="H14" s="519" t="s">
        <v>2730</v>
      </c>
    </row>
    <row r="15" spans="2:8" s="356" customFormat="1" ht="24">
      <c r="B15" s="514"/>
      <c r="C15" s="514"/>
      <c r="D15" s="517" t="s">
        <v>1580</v>
      </c>
      <c r="E15" s="514"/>
      <c r="F15" s="515" t="s">
        <v>2743</v>
      </c>
      <c r="G15" s="516">
        <v>1148.76544418</v>
      </c>
      <c r="H15" s="515" t="s">
        <v>2744</v>
      </c>
    </row>
    <row r="16" spans="2:8" s="356" customFormat="1" ht="36">
      <c r="B16" s="525"/>
      <c r="C16" s="521" t="s">
        <v>2729</v>
      </c>
      <c r="D16" s="521" t="s">
        <v>1580</v>
      </c>
      <c r="E16" s="522" t="s">
        <v>1094</v>
      </c>
      <c r="F16" s="523" t="s">
        <v>2868</v>
      </c>
      <c r="G16" s="524">
        <v>1148.76544418</v>
      </c>
      <c r="H16" s="523" t="s">
        <v>2869</v>
      </c>
    </row>
    <row r="17" spans="2:8" s="356" customFormat="1" ht="24">
      <c r="B17" s="514"/>
      <c r="C17" s="518" t="s">
        <v>2731</v>
      </c>
      <c r="D17" s="514"/>
      <c r="E17" s="514"/>
      <c r="F17" s="519" t="s">
        <v>3042</v>
      </c>
      <c r="G17" s="520">
        <v>527.82940737000001</v>
      </c>
      <c r="H17" s="519" t="s">
        <v>2732</v>
      </c>
    </row>
    <row r="18" spans="2:8" s="356" customFormat="1" ht="24">
      <c r="B18" s="514"/>
      <c r="C18" s="514"/>
      <c r="D18" s="517" t="s">
        <v>1577</v>
      </c>
      <c r="E18" s="514"/>
      <c r="F18" s="515" t="s">
        <v>2113</v>
      </c>
      <c r="G18" s="516">
        <v>527.82940737000001</v>
      </c>
      <c r="H18" s="515" t="s">
        <v>2114</v>
      </c>
    </row>
    <row r="19" spans="2:8" s="356" customFormat="1" ht="36">
      <c r="B19" s="525"/>
      <c r="C19" s="521" t="s">
        <v>2731</v>
      </c>
      <c r="D19" s="521" t="s">
        <v>1577</v>
      </c>
      <c r="E19" s="522" t="s">
        <v>981</v>
      </c>
      <c r="F19" s="523" t="s">
        <v>2870</v>
      </c>
      <c r="G19" s="524">
        <v>527.82940737000001</v>
      </c>
      <c r="H19" s="523" t="s">
        <v>2871</v>
      </c>
    </row>
    <row r="20" spans="2:8" s="356" customFormat="1">
      <c r="B20" s="517" t="s">
        <v>675</v>
      </c>
      <c r="C20" s="514"/>
      <c r="D20" s="514"/>
      <c r="E20" s="514"/>
      <c r="F20" s="515" t="s">
        <v>377</v>
      </c>
      <c r="G20" s="516">
        <v>295277.94501511002</v>
      </c>
      <c r="H20" s="515" t="s">
        <v>456</v>
      </c>
    </row>
    <row r="21" spans="2:8" s="356" customFormat="1" ht="24">
      <c r="B21" s="514"/>
      <c r="C21" s="518" t="s">
        <v>1129</v>
      </c>
      <c r="D21" s="514"/>
      <c r="E21" s="514"/>
      <c r="F21" s="519" t="s">
        <v>3030</v>
      </c>
      <c r="G21" s="520">
        <v>295277.94501511002</v>
      </c>
      <c r="H21" s="519" t="s">
        <v>1130</v>
      </c>
    </row>
    <row r="22" spans="2:8" s="356" customFormat="1" ht="24">
      <c r="B22" s="514"/>
      <c r="C22" s="514"/>
      <c r="D22" s="517" t="s">
        <v>2196</v>
      </c>
      <c r="E22" s="514"/>
      <c r="F22" s="515" t="s">
        <v>2834</v>
      </c>
      <c r="G22" s="516">
        <v>289000</v>
      </c>
      <c r="H22" s="515" t="s">
        <v>2835</v>
      </c>
    </row>
    <row r="23" spans="2:8" s="356" customFormat="1" ht="36">
      <c r="B23" s="521" t="s">
        <v>675</v>
      </c>
      <c r="C23" s="521" t="s">
        <v>1129</v>
      </c>
      <c r="D23" s="521" t="s">
        <v>2196</v>
      </c>
      <c r="E23" s="522" t="s">
        <v>1094</v>
      </c>
      <c r="F23" s="523" t="s">
        <v>3147</v>
      </c>
      <c r="G23" s="524">
        <v>289000</v>
      </c>
      <c r="H23" s="523" t="s">
        <v>3148</v>
      </c>
    </row>
    <row r="24" spans="2:8" s="356" customFormat="1" ht="24">
      <c r="B24" s="514"/>
      <c r="C24" s="514"/>
      <c r="D24" s="517" t="s">
        <v>1243</v>
      </c>
      <c r="E24" s="514"/>
      <c r="F24" s="515" t="s">
        <v>1244</v>
      </c>
      <c r="G24" s="516">
        <v>4338.0991626499999</v>
      </c>
      <c r="H24" s="515" t="s">
        <v>1170</v>
      </c>
    </row>
    <row r="25" spans="2:8" s="356" customFormat="1" ht="72">
      <c r="B25" s="525"/>
      <c r="C25" s="525"/>
      <c r="D25" s="521" t="s">
        <v>1243</v>
      </c>
      <c r="E25" s="522" t="s">
        <v>982</v>
      </c>
      <c r="F25" s="523" t="s">
        <v>2986</v>
      </c>
      <c r="G25" s="524">
        <v>677.24566264999999</v>
      </c>
      <c r="H25" s="523" t="s">
        <v>2987</v>
      </c>
    </row>
    <row r="26" spans="2:8" s="356" customFormat="1" ht="24">
      <c r="B26" s="525"/>
      <c r="C26" s="525"/>
      <c r="D26" s="525"/>
      <c r="E26" s="522" t="s">
        <v>1044</v>
      </c>
      <c r="F26" s="523" t="s">
        <v>3149</v>
      </c>
      <c r="G26" s="524">
        <v>3660.8535000000002</v>
      </c>
      <c r="H26" s="523" t="s">
        <v>3150</v>
      </c>
    </row>
    <row r="27" spans="2:8" s="356" customFormat="1">
      <c r="B27" s="514"/>
      <c r="C27" s="514"/>
      <c r="D27" s="517" t="s">
        <v>1112</v>
      </c>
      <c r="E27" s="514"/>
      <c r="F27" s="515" t="s">
        <v>1171</v>
      </c>
      <c r="G27" s="516">
        <v>1939.8458524600001</v>
      </c>
      <c r="H27" s="515" t="s">
        <v>1172</v>
      </c>
    </row>
    <row r="28" spans="2:8" s="356" customFormat="1" ht="36">
      <c r="B28" s="525"/>
      <c r="C28" s="525"/>
      <c r="D28" s="521" t="s">
        <v>1112</v>
      </c>
      <c r="E28" s="522" t="s">
        <v>1094</v>
      </c>
      <c r="F28" s="523" t="s">
        <v>2893</v>
      </c>
      <c r="G28" s="524">
        <v>1722.46095246</v>
      </c>
      <c r="H28" s="523" t="s">
        <v>2894</v>
      </c>
    </row>
    <row r="29" spans="2:8" s="356" customFormat="1" ht="72">
      <c r="B29" s="525"/>
      <c r="C29" s="525"/>
      <c r="D29" s="525"/>
      <c r="E29" s="522" t="s">
        <v>981</v>
      </c>
      <c r="F29" s="523" t="s">
        <v>3151</v>
      </c>
      <c r="G29" s="524">
        <v>155.905</v>
      </c>
      <c r="H29" s="523" t="s">
        <v>3152</v>
      </c>
    </row>
    <row r="30" spans="2:8" ht="36">
      <c r="B30" s="525"/>
      <c r="C30" s="525"/>
      <c r="D30" s="525"/>
      <c r="E30" s="522" t="s">
        <v>3153</v>
      </c>
      <c r="F30" s="523" t="s">
        <v>3154</v>
      </c>
      <c r="G30" s="524">
        <v>61.479900000000001</v>
      </c>
      <c r="H30" s="523" t="s">
        <v>3155</v>
      </c>
    </row>
    <row r="31" spans="2:8" ht="24">
      <c r="B31" s="517" t="s">
        <v>682</v>
      </c>
      <c r="C31" s="514"/>
      <c r="D31" s="514"/>
      <c r="E31" s="514"/>
      <c r="F31" s="515" t="s">
        <v>661</v>
      </c>
      <c r="G31" s="516">
        <v>1008469.53082933</v>
      </c>
      <c r="H31" s="515" t="s">
        <v>304</v>
      </c>
    </row>
    <row r="32" spans="2:8" ht="36">
      <c r="B32" s="514"/>
      <c r="C32" s="518" t="s">
        <v>1113</v>
      </c>
      <c r="D32" s="514"/>
      <c r="E32" s="514"/>
      <c r="F32" s="519" t="s">
        <v>3026</v>
      </c>
      <c r="G32" s="520">
        <v>1008469.53082933</v>
      </c>
      <c r="H32" s="519" t="s">
        <v>3027</v>
      </c>
    </row>
    <row r="33" spans="2:8" ht="36">
      <c r="B33" s="514"/>
      <c r="C33" s="514"/>
      <c r="D33" s="517" t="s">
        <v>787</v>
      </c>
      <c r="E33" s="514"/>
      <c r="F33" s="515" t="s">
        <v>1016</v>
      </c>
      <c r="G33" s="516">
        <v>1008469.53082933</v>
      </c>
      <c r="H33" s="515" t="s">
        <v>1017</v>
      </c>
    </row>
    <row r="34" spans="2:8">
      <c r="B34" s="521" t="s">
        <v>682</v>
      </c>
      <c r="C34" s="521" t="s">
        <v>1113</v>
      </c>
      <c r="D34" s="521" t="s">
        <v>787</v>
      </c>
      <c r="E34" s="522" t="s">
        <v>794</v>
      </c>
      <c r="F34" s="523" t="s">
        <v>2872</v>
      </c>
      <c r="G34" s="524">
        <v>1008469.53082933</v>
      </c>
      <c r="H34" s="523" t="s">
        <v>2873</v>
      </c>
    </row>
    <row r="35" spans="2:8">
      <c r="B35" s="511"/>
      <c r="C35" s="511"/>
      <c r="D35" s="511"/>
      <c r="E35" s="511"/>
      <c r="F35" s="511"/>
      <c r="G35" s="511"/>
      <c r="H35" s="511"/>
    </row>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2:F2"/>
    <mergeCell ref="B4:F4"/>
    <mergeCell ref="B5:F5"/>
    <mergeCell ref="B7:E7"/>
    <mergeCell ref="G2:H2"/>
    <mergeCell ref="G4:H4"/>
    <mergeCell ref="G5:H5"/>
  </mergeCells>
  <pageMargins left="0.7" right="0.7" top="0.75" bottom="0.75" header="0.3" footer="0.3"/>
  <pageSetup paperSize="9"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pageSetUpPr fitToPage="1"/>
  </sheetPr>
  <dimension ref="A1:M16"/>
  <sheetViews>
    <sheetView zoomScaleNormal="100" zoomScaleSheetLayoutView="100" workbookViewId="0">
      <pane xSplit="1" ySplit="8" topLeftCell="B9" activePane="bottomRight" state="frozen"/>
      <selection pane="topRight" activeCell="B1" sqref="B1"/>
      <selection pane="bottomLeft" activeCell="A9" sqref="A9"/>
      <selection pane="bottomRight" activeCell="C13" sqref="C13"/>
    </sheetView>
  </sheetViews>
  <sheetFormatPr defaultRowHeight="12.75"/>
  <cols>
    <col min="1" max="1" width="36.7109375" style="131" customWidth="1"/>
    <col min="2" max="2" width="26.140625" style="131" customWidth="1"/>
    <col min="3" max="3" width="18.140625" style="131" customWidth="1"/>
    <col min="4" max="4" width="16.140625" style="131" customWidth="1"/>
    <col min="5" max="5" width="38.7109375" style="131" customWidth="1"/>
    <col min="6" max="13" width="9.140625" style="131"/>
    <col min="14" max="256" width="9.140625" style="380"/>
    <col min="257" max="257" width="36.7109375" style="380" customWidth="1"/>
    <col min="258" max="258" width="25.140625" style="380" customWidth="1"/>
    <col min="259" max="259" width="18.140625" style="380" customWidth="1"/>
    <col min="260" max="260" width="16.140625" style="380" customWidth="1"/>
    <col min="261" max="261" width="36" style="380" customWidth="1"/>
    <col min="262" max="512" width="9.140625" style="380"/>
    <col min="513" max="513" width="36.7109375" style="380" customWidth="1"/>
    <col min="514" max="514" width="25.140625" style="380" customWidth="1"/>
    <col min="515" max="515" width="18.140625" style="380" customWidth="1"/>
    <col min="516" max="516" width="16.140625" style="380" customWidth="1"/>
    <col min="517" max="517" width="36" style="380" customWidth="1"/>
    <col min="518" max="768" width="9.140625" style="380"/>
    <col min="769" max="769" width="36.7109375" style="380" customWidth="1"/>
    <col min="770" max="770" width="25.140625" style="380" customWidth="1"/>
    <col min="771" max="771" width="18.140625" style="380" customWidth="1"/>
    <col min="772" max="772" width="16.140625" style="380" customWidth="1"/>
    <col min="773" max="773" width="36" style="380" customWidth="1"/>
    <col min="774" max="1024" width="9.140625" style="380"/>
    <col min="1025" max="1025" width="36.7109375" style="380" customWidth="1"/>
    <col min="1026" max="1026" width="25.140625" style="380" customWidth="1"/>
    <col min="1027" max="1027" width="18.140625" style="380" customWidth="1"/>
    <col min="1028" max="1028" width="16.140625" style="380" customWidth="1"/>
    <col min="1029" max="1029" width="36" style="380" customWidth="1"/>
    <col min="1030" max="1280" width="9.140625" style="380"/>
    <col min="1281" max="1281" width="36.7109375" style="380" customWidth="1"/>
    <col min="1282" max="1282" width="25.140625" style="380" customWidth="1"/>
    <col min="1283" max="1283" width="18.140625" style="380" customWidth="1"/>
    <col min="1284" max="1284" width="16.140625" style="380" customWidth="1"/>
    <col min="1285" max="1285" width="36" style="380" customWidth="1"/>
    <col min="1286" max="1536" width="9.140625" style="380"/>
    <col min="1537" max="1537" width="36.7109375" style="380" customWidth="1"/>
    <col min="1538" max="1538" width="25.140625" style="380" customWidth="1"/>
    <col min="1539" max="1539" width="18.140625" style="380" customWidth="1"/>
    <col min="1540" max="1540" width="16.140625" style="380" customWidth="1"/>
    <col min="1541" max="1541" width="36" style="380" customWidth="1"/>
    <col min="1542" max="1792" width="9.140625" style="380"/>
    <col min="1793" max="1793" width="36.7109375" style="380" customWidth="1"/>
    <col min="1794" max="1794" width="25.140625" style="380" customWidth="1"/>
    <col min="1795" max="1795" width="18.140625" style="380" customWidth="1"/>
    <col min="1796" max="1796" width="16.140625" style="380" customWidth="1"/>
    <col min="1797" max="1797" width="36" style="380" customWidth="1"/>
    <col min="1798" max="2048" width="9.140625" style="380"/>
    <col min="2049" max="2049" width="36.7109375" style="380" customWidth="1"/>
    <col min="2050" max="2050" width="25.140625" style="380" customWidth="1"/>
    <col min="2051" max="2051" width="18.140625" style="380" customWidth="1"/>
    <col min="2052" max="2052" width="16.140625" style="380" customWidth="1"/>
    <col min="2053" max="2053" width="36" style="380" customWidth="1"/>
    <col min="2054" max="2304" width="9.140625" style="380"/>
    <col min="2305" max="2305" width="36.7109375" style="380" customWidth="1"/>
    <col min="2306" max="2306" width="25.140625" style="380" customWidth="1"/>
    <col min="2307" max="2307" width="18.140625" style="380" customWidth="1"/>
    <col min="2308" max="2308" width="16.140625" style="380" customWidth="1"/>
    <col min="2309" max="2309" width="36" style="380" customWidth="1"/>
    <col min="2310" max="2560" width="9.140625" style="380"/>
    <col min="2561" max="2561" width="36.7109375" style="380" customWidth="1"/>
    <col min="2562" max="2562" width="25.140625" style="380" customWidth="1"/>
    <col min="2563" max="2563" width="18.140625" style="380" customWidth="1"/>
    <col min="2564" max="2564" width="16.140625" style="380" customWidth="1"/>
    <col min="2565" max="2565" width="36" style="380" customWidth="1"/>
    <col min="2566" max="2816" width="9.140625" style="380"/>
    <col min="2817" max="2817" width="36.7109375" style="380" customWidth="1"/>
    <col min="2818" max="2818" width="25.140625" style="380" customWidth="1"/>
    <col min="2819" max="2819" width="18.140625" style="380" customWidth="1"/>
    <col min="2820" max="2820" width="16.140625" style="380" customWidth="1"/>
    <col min="2821" max="2821" width="36" style="380" customWidth="1"/>
    <col min="2822" max="3072" width="9.140625" style="380"/>
    <col min="3073" max="3073" width="36.7109375" style="380" customWidth="1"/>
    <col min="3074" max="3074" width="25.140625" style="380" customWidth="1"/>
    <col min="3075" max="3075" width="18.140625" style="380" customWidth="1"/>
    <col min="3076" max="3076" width="16.140625" style="380" customWidth="1"/>
    <col min="3077" max="3077" width="36" style="380" customWidth="1"/>
    <col min="3078" max="3328" width="9.140625" style="380"/>
    <col min="3329" max="3329" width="36.7109375" style="380" customWidth="1"/>
    <col min="3330" max="3330" width="25.140625" style="380" customWidth="1"/>
    <col min="3331" max="3331" width="18.140625" style="380" customWidth="1"/>
    <col min="3332" max="3332" width="16.140625" style="380" customWidth="1"/>
    <col min="3333" max="3333" width="36" style="380" customWidth="1"/>
    <col min="3334" max="3584" width="9.140625" style="380"/>
    <col min="3585" max="3585" width="36.7109375" style="380" customWidth="1"/>
    <col min="3586" max="3586" width="25.140625" style="380" customWidth="1"/>
    <col min="3587" max="3587" width="18.140625" style="380" customWidth="1"/>
    <col min="3588" max="3588" width="16.140625" style="380" customWidth="1"/>
    <col min="3589" max="3589" width="36" style="380" customWidth="1"/>
    <col min="3590" max="3840" width="9.140625" style="380"/>
    <col min="3841" max="3841" width="36.7109375" style="380" customWidth="1"/>
    <col min="3842" max="3842" width="25.140625" style="380" customWidth="1"/>
    <col min="3843" max="3843" width="18.140625" style="380" customWidth="1"/>
    <col min="3844" max="3844" width="16.140625" style="380" customWidth="1"/>
    <col min="3845" max="3845" width="36" style="380" customWidth="1"/>
    <col min="3846" max="4096" width="9.140625" style="380"/>
    <col min="4097" max="4097" width="36.7109375" style="380" customWidth="1"/>
    <col min="4098" max="4098" width="25.140625" style="380" customWidth="1"/>
    <col min="4099" max="4099" width="18.140625" style="380" customWidth="1"/>
    <col min="4100" max="4100" width="16.140625" style="380" customWidth="1"/>
    <col min="4101" max="4101" width="36" style="380" customWidth="1"/>
    <col min="4102" max="4352" width="9.140625" style="380"/>
    <col min="4353" max="4353" width="36.7109375" style="380" customWidth="1"/>
    <col min="4354" max="4354" width="25.140625" style="380" customWidth="1"/>
    <col min="4355" max="4355" width="18.140625" style="380" customWidth="1"/>
    <col min="4356" max="4356" width="16.140625" style="380" customWidth="1"/>
    <col min="4357" max="4357" width="36" style="380" customWidth="1"/>
    <col min="4358" max="4608" width="9.140625" style="380"/>
    <col min="4609" max="4609" width="36.7109375" style="380" customWidth="1"/>
    <col min="4610" max="4610" width="25.140625" style="380" customWidth="1"/>
    <col min="4611" max="4611" width="18.140625" style="380" customWidth="1"/>
    <col min="4612" max="4612" width="16.140625" style="380" customWidth="1"/>
    <col min="4613" max="4613" width="36" style="380" customWidth="1"/>
    <col min="4614" max="4864" width="9.140625" style="380"/>
    <col min="4865" max="4865" width="36.7109375" style="380" customWidth="1"/>
    <col min="4866" max="4866" width="25.140625" style="380" customWidth="1"/>
    <col min="4867" max="4867" width="18.140625" style="380" customWidth="1"/>
    <col min="4868" max="4868" width="16.140625" style="380" customWidth="1"/>
    <col min="4869" max="4869" width="36" style="380" customWidth="1"/>
    <col min="4870" max="5120" width="9.140625" style="380"/>
    <col min="5121" max="5121" width="36.7109375" style="380" customWidth="1"/>
    <col min="5122" max="5122" width="25.140625" style="380" customWidth="1"/>
    <col min="5123" max="5123" width="18.140625" style="380" customWidth="1"/>
    <col min="5124" max="5124" width="16.140625" style="380" customWidth="1"/>
    <col min="5125" max="5125" width="36" style="380" customWidth="1"/>
    <col min="5126" max="5376" width="9.140625" style="380"/>
    <col min="5377" max="5377" width="36.7109375" style="380" customWidth="1"/>
    <col min="5378" max="5378" width="25.140625" style="380" customWidth="1"/>
    <col min="5379" max="5379" width="18.140625" style="380" customWidth="1"/>
    <col min="5380" max="5380" width="16.140625" style="380" customWidth="1"/>
    <col min="5381" max="5381" width="36" style="380" customWidth="1"/>
    <col min="5382" max="5632" width="9.140625" style="380"/>
    <col min="5633" max="5633" width="36.7109375" style="380" customWidth="1"/>
    <col min="5634" max="5634" width="25.140625" style="380" customWidth="1"/>
    <col min="5635" max="5635" width="18.140625" style="380" customWidth="1"/>
    <col min="5636" max="5636" width="16.140625" style="380" customWidth="1"/>
    <col min="5637" max="5637" width="36" style="380" customWidth="1"/>
    <col min="5638" max="5888" width="9.140625" style="380"/>
    <col min="5889" max="5889" width="36.7109375" style="380" customWidth="1"/>
    <col min="5890" max="5890" width="25.140625" style="380" customWidth="1"/>
    <col min="5891" max="5891" width="18.140625" style="380" customWidth="1"/>
    <col min="5892" max="5892" width="16.140625" style="380" customWidth="1"/>
    <col min="5893" max="5893" width="36" style="380" customWidth="1"/>
    <col min="5894" max="6144" width="9.140625" style="380"/>
    <col min="6145" max="6145" width="36.7109375" style="380" customWidth="1"/>
    <col min="6146" max="6146" width="25.140625" style="380" customWidth="1"/>
    <col min="6147" max="6147" width="18.140625" style="380" customWidth="1"/>
    <col min="6148" max="6148" width="16.140625" style="380" customWidth="1"/>
    <col min="6149" max="6149" width="36" style="380" customWidth="1"/>
    <col min="6150" max="6400" width="9.140625" style="380"/>
    <col min="6401" max="6401" width="36.7109375" style="380" customWidth="1"/>
    <col min="6402" max="6402" width="25.140625" style="380" customWidth="1"/>
    <col min="6403" max="6403" width="18.140625" style="380" customWidth="1"/>
    <col min="6404" max="6404" width="16.140625" style="380" customWidth="1"/>
    <col min="6405" max="6405" width="36" style="380" customWidth="1"/>
    <col min="6406" max="6656" width="9.140625" style="380"/>
    <col min="6657" max="6657" width="36.7109375" style="380" customWidth="1"/>
    <col min="6658" max="6658" width="25.140625" style="380" customWidth="1"/>
    <col min="6659" max="6659" width="18.140625" style="380" customWidth="1"/>
    <col min="6660" max="6660" width="16.140625" style="380" customWidth="1"/>
    <col min="6661" max="6661" width="36" style="380" customWidth="1"/>
    <col min="6662" max="6912" width="9.140625" style="380"/>
    <col min="6913" max="6913" width="36.7109375" style="380" customWidth="1"/>
    <col min="6914" max="6914" width="25.140625" style="380" customWidth="1"/>
    <col min="6915" max="6915" width="18.140625" style="380" customWidth="1"/>
    <col min="6916" max="6916" width="16.140625" style="380" customWidth="1"/>
    <col min="6917" max="6917" width="36" style="380" customWidth="1"/>
    <col min="6918" max="7168" width="9.140625" style="380"/>
    <col min="7169" max="7169" width="36.7109375" style="380" customWidth="1"/>
    <col min="7170" max="7170" width="25.140625" style="380" customWidth="1"/>
    <col min="7171" max="7171" width="18.140625" style="380" customWidth="1"/>
    <col min="7172" max="7172" width="16.140625" style="380" customWidth="1"/>
    <col min="7173" max="7173" width="36" style="380" customWidth="1"/>
    <col min="7174" max="7424" width="9.140625" style="380"/>
    <col min="7425" max="7425" width="36.7109375" style="380" customWidth="1"/>
    <col min="7426" max="7426" width="25.140625" style="380" customWidth="1"/>
    <col min="7427" max="7427" width="18.140625" style="380" customWidth="1"/>
    <col min="7428" max="7428" width="16.140625" style="380" customWidth="1"/>
    <col min="7429" max="7429" width="36" style="380" customWidth="1"/>
    <col min="7430" max="7680" width="9.140625" style="380"/>
    <col min="7681" max="7681" width="36.7109375" style="380" customWidth="1"/>
    <col min="7682" max="7682" width="25.140625" style="380" customWidth="1"/>
    <col min="7683" max="7683" width="18.140625" style="380" customWidth="1"/>
    <col min="7684" max="7684" width="16.140625" style="380" customWidth="1"/>
    <col min="7685" max="7685" width="36" style="380" customWidth="1"/>
    <col min="7686" max="7936" width="9.140625" style="380"/>
    <col min="7937" max="7937" width="36.7109375" style="380" customWidth="1"/>
    <col min="7938" max="7938" width="25.140625" style="380" customWidth="1"/>
    <col min="7939" max="7939" width="18.140625" style="380" customWidth="1"/>
    <col min="7940" max="7940" width="16.140625" style="380" customWidth="1"/>
    <col min="7941" max="7941" width="36" style="380" customWidth="1"/>
    <col min="7942" max="8192" width="9.140625" style="380"/>
    <col min="8193" max="8193" width="36.7109375" style="380" customWidth="1"/>
    <col min="8194" max="8194" width="25.140625" style="380" customWidth="1"/>
    <col min="8195" max="8195" width="18.140625" style="380" customWidth="1"/>
    <col min="8196" max="8196" width="16.140625" style="380" customWidth="1"/>
    <col min="8197" max="8197" width="36" style="380" customWidth="1"/>
    <col min="8198" max="8448" width="9.140625" style="380"/>
    <col min="8449" max="8449" width="36.7109375" style="380" customWidth="1"/>
    <col min="8450" max="8450" width="25.140625" style="380" customWidth="1"/>
    <col min="8451" max="8451" width="18.140625" style="380" customWidth="1"/>
    <col min="8452" max="8452" width="16.140625" style="380" customWidth="1"/>
    <col min="8453" max="8453" width="36" style="380" customWidth="1"/>
    <col min="8454" max="8704" width="9.140625" style="380"/>
    <col min="8705" max="8705" width="36.7109375" style="380" customWidth="1"/>
    <col min="8706" max="8706" width="25.140625" style="380" customWidth="1"/>
    <col min="8707" max="8707" width="18.140625" style="380" customWidth="1"/>
    <col min="8708" max="8708" width="16.140625" style="380" customWidth="1"/>
    <col min="8709" max="8709" width="36" style="380" customWidth="1"/>
    <col min="8710" max="8960" width="9.140625" style="380"/>
    <col min="8961" max="8961" width="36.7109375" style="380" customWidth="1"/>
    <col min="8962" max="8962" width="25.140625" style="380" customWidth="1"/>
    <col min="8963" max="8963" width="18.140625" style="380" customWidth="1"/>
    <col min="8964" max="8964" width="16.140625" style="380" customWidth="1"/>
    <col min="8965" max="8965" width="36" style="380" customWidth="1"/>
    <col min="8966" max="9216" width="9.140625" style="380"/>
    <col min="9217" max="9217" width="36.7109375" style="380" customWidth="1"/>
    <col min="9218" max="9218" width="25.140625" style="380" customWidth="1"/>
    <col min="9219" max="9219" width="18.140625" style="380" customWidth="1"/>
    <col min="9220" max="9220" width="16.140625" style="380" customWidth="1"/>
    <col min="9221" max="9221" width="36" style="380" customWidth="1"/>
    <col min="9222" max="9472" width="9.140625" style="380"/>
    <col min="9473" max="9473" width="36.7109375" style="380" customWidth="1"/>
    <col min="9474" max="9474" width="25.140625" style="380" customWidth="1"/>
    <col min="9475" max="9475" width="18.140625" style="380" customWidth="1"/>
    <col min="9476" max="9476" width="16.140625" style="380" customWidth="1"/>
    <col min="9477" max="9477" width="36" style="380" customWidth="1"/>
    <col min="9478" max="9728" width="9.140625" style="380"/>
    <col min="9729" max="9729" width="36.7109375" style="380" customWidth="1"/>
    <col min="9730" max="9730" width="25.140625" style="380" customWidth="1"/>
    <col min="9731" max="9731" width="18.140625" style="380" customWidth="1"/>
    <col min="9732" max="9732" width="16.140625" style="380" customWidth="1"/>
    <col min="9733" max="9733" width="36" style="380" customWidth="1"/>
    <col min="9734" max="9984" width="9.140625" style="380"/>
    <col min="9985" max="9985" width="36.7109375" style="380" customWidth="1"/>
    <col min="9986" max="9986" width="25.140625" style="380" customWidth="1"/>
    <col min="9987" max="9987" width="18.140625" style="380" customWidth="1"/>
    <col min="9988" max="9988" width="16.140625" style="380" customWidth="1"/>
    <col min="9989" max="9989" width="36" style="380" customWidth="1"/>
    <col min="9990" max="10240" width="9.140625" style="380"/>
    <col min="10241" max="10241" width="36.7109375" style="380" customWidth="1"/>
    <col min="10242" max="10242" width="25.140625" style="380" customWidth="1"/>
    <col min="10243" max="10243" width="18.140625" style="380" customWidth="1"/>
    <col min="10244" max="10244" width="16.140625" style="380" customWidth="1"/>
    <col min="10245" max="10245" width="36" style="380" customWidth="1"/>
    <col min="10246" max="10496" width="9.140625" style="380"/>
    <col min="10497" max="10497" width="36.7109375" style="380" customWidth="1"/>
    <col min="10498" max="10498" width="25.140625" style="380" customWidth="1"/>
    <col min="10499" max="10499" width="18.140625" style="380" customWidth="1"/>
    <col min="10500" max="10500" width="16.140625" style="380" customWidth="1"/>
    <col min="10501" max="10501" width="36" style="380" customWidth="1"/>
    <col min="10502" max="10752" width="9.140625" style="380"/>
    <col min="10753" max="10753" width="36.7109375" style="380" customWidth="1"/>
    <col min="10754" max="10754" width="25.140625" style="380" customWidth="1"/>
    <col min="10755" max="10755" width="18.140625" style="380" customWidth="1"/>
    <col min="10756" max="10756" width="16.140625" style="380" customWidth="1"/>
    <col min="10757" max="10757" width="36" style="380" customWidth="1"/>
    <col min="10758" max="11008" width="9.140625" style="380"/>
    <col min="11009" max="11009" width="36.7109375" style="380" customWidth="1"/>
    <col min="11010" max="11010" width="25.140625" style="380" customWidth="1"/>
    <col min="11011" max="11011" width="18.140625" style="380" customWidth="1"/>
    <col min="11012" max="11012" width="16.140625" style="380" customWidth="1"/>
    <col min="11013" max="11013" width="36" style="380" customWidth="1"/>
    <col min="11014" max="11264" width="9.140625" style="380"/>
    <col min="11265" max="11265" width="36.7109375" style="380" customWidth="1"/>
    <col min="11266" max="11266" width="25.140625" style="380" customWidth="1"/>
    <col min="11267" max="11267" width="18.140625" style="380" customWidth="1"/>
    <col min="11268" max="11268" width="16.140625" style="380" customWidth="1"/>
    <col min="11269" max="11269" width="36" style="380" customWidth="1"/>
    <col min="11270" max="11520" width="9.140625" style="380"/>
    <col min="11521" max="11521" width="36.7109375" style="380" customWidth="1"/>
    <col min="11522" max="11522" width="25.140625" style="380" customWidth="1"/>
    <col min="11523" max="11523" width="18.140625" style="380" customWidth="1"/>
    <col min="11524" max="11524" width="16.140625" style="380" customWidth="1"/>
    <col min="11525" max="11525" width="36" style="380" customWidth="1"/>
    <col min="11526" max="11776" width="9.140625" style="380"/>
    <col min="11777" max="11777" width="36.7109375" style="380" customWidth="1"/>
    <col min="11778" max="11778" width="25.140625" style="380" customWidth="1"/>
    <col min="11779" max="11779" width="18.140625" style="380" customWidth="1"/>
    <col min="11780" max="11780" width="16.140625" style="380" customWidth="1"/>
    <col min="11781" max="11781" width="36" style="380" customWidth="1"/>
    <col min="11782" max="12032" width="9.140625" style="380"/>
    <col min="12033" max="12033" width="36.7109375" style="380" customWidth="1"/>
    <col min="12034" max="12034" width="25.140625" style="380" customWidth="1"/>
    <col min="12035" max="12035" width="18.140625" style="380" customWidth="1"/>
    <col min="12036" max="12036" width="16.140625" style="380" customWidth="1"/>
    <col min="12037" max="12037" width="36" style="380" customWidth="1"/>
    <col min="12038" max="12288" width="9.140625" style="380"/>
    <col min="12289" max="12289" width="36.7109375" style="380" customWidth="1"/>
    <col min="12290" max="12290" width="25.140625" style="380" customWidth="1"/>
    <col min="12291" max="12291" width="18.140625" style="380" customWidth="1"/>
    <col min="12292" max="12292" width="16.140625" style="380" customWidth="1"/>
    <col min="12293" max="12293" width="36" style="380" customWidth="1"/>
    <col min="12294" max="12544" width="9.140625" style="380"/>
    <col min="12545" max="12545" width="36.7109375" style="380" customWidth="1"/>
    <col min="12546" max="12546" width="25.140625" style="380" customWidth="1"/>
    <col min="12547" max="12547" width="18.140625" style="380" customWidth="1"/>
    <col min="12548" max="12548" width="16.140625" style="380" customWidth="1"/>
    <col min="12549" max="12549" width="36" style="380" customWidth="1"/>
    <col min="12550" max="12800" width="9.140625" style="380"/>
    <col min="12801" max="12801" width="36.7109375" style="380" customWidth="1"/>
    <col min="12802" max="12802" width="25.140625" style="380" customWidth="1"/>
    <col min="12803" max="12803" width="18.140625" style="380" customWidth="1"/>
    <col min="12804" max="12804" width="16.140625" style="380" customWidth="1"/>
    <col min="12805" max="12805" width="36" style="380" customWidth="1"/>
    <col min="12806" max="13056" width="9.140625" style="380"/>
    <col min="13057" max="13057" width="36.7109375" style="380" customWidth="1"/>
    <col min="13058" max="13058" width="25.140625" style="380" customWidth="1"/>
    <col min="13059" max="13059" width="18.140625" style="380" customWidth="1"/>
    <col min="13060" max="13060" width="16.140625" style="380" customWidth="1"/>
    <col min="13061" max="13061" width="36" style="380" customWidth="1"/>
    <col min="13062" max="13312" width="9.140625" style="380"/>
    <col min="13313" max="13313" width="36.7109375" style="380" customWidth="1"/>
    <col min="13314" max="13314" width="25.140625" style="380" customWidth="1"/>
    <col min="13315" max="13315" width="18.140625" style="380" customWidth="1"/>
    <col min="13316" max="13316" width="16.140625" style="380" customWidth="1"/>
    <col min="13317" max="13317" width="36" style="380" customWidth="1"/>
    <col min="13318" max="13568" width="9.140625" style="380"/>
    <col min="13569" max="13569" width="36.7109375" style="380" customWidth="1"/>
    <col min="13570" max="13570" width="25.140625" style="380" customWidth="1"/>
    <col min="13571" max="13571" width="18.140625" style="380" customWidth="1"/>
    <col min="13572" max="13572" width="16.140625" style="380" customWidth="1"/>
    <col min="13573" max="13573" width="36" style="380" customWidth="1"/>
    <col min="13574" max="13824" width="9.140625" style="380"/>
    <col min="13825" max="13825" width="36.7109375" style="380" customWidth="1"/>
    <col min="13826" max="13826" width="25.140625" style="380" customWidth="1"/>
    <col min="13827" max="13827" width="18.140625" style="380" customWidth="1"/>
    <col min="13828" max="13828" width="16.140625" style="380" customWidth="1"/>
    <col min="13829" max="13829" width="36" style="380" customWidth="1"/>
    <col min="13830" max="14080" width="9.140625" style="380"/>
    <col min="14081" max="14081" width="36.7109375" style="380" customWidth="1"/>
    <col min="14082" max="14082" width="25.140625" style="380" customWidth="1"/>
    <col min="14083" max="14083" width="18.140625" style="380" customWidth="1"/>
    <col min="14084" max="14084" width="16.140625" style="380" customWidth="1"/>
    <col min="14085" max="14085" width="36" style="380" customWidth="1"/>
    <col min="14086" max="14336" width="9.140625" style="380"/>
    <col min="14337" max="14337" width="36.7109375" style="380" customWidth="1"/>
    <col min="14338" max="14338" width="25.140625" style="380" customWidth="1"/>
    <col min="14339" max="14339" width="18.140625" style="380" customWidth="1"/>
    <col min="14340" max="14340" width="16.140625" style="380" customWidth="1"/>
    <col min="14341" max="14341" width="36" style="380" customWidth="1"/>
    <col min="14342" max="14592" width="9.140625" style="380"/>
    <col min="14593" max="14593" width="36.7109375" style="380" customWidth="1"/>
    <col min="14594" max="14594" width="25.140625" style="380" customWidth="1"/>
    <col min="14595" max="14595" width="18.140625" style="380" customWidth="1"/>
    <col min="14596" max="14596" width="16.140625" style="380" customWidth="1"/>
    <col min="14597" max="14597" width="36" style="380" customWidth="1"/>
    <col min="14598" max="14848" width="9.140625" style="380"/>
    <col min="14849" max="14849" width="36.7109375" style="380" customWidth="1"/>
    <col min="14850" max="14850" width="25.140625" style="380" customWidth="1"/>
    <col min="14851" max="14851" width="18.140625" style="380" customWidth="1"/>
    <col min="14852" max="14852" width="16.140625" style="380" customWidth="1"/>
    <col min="14853" max="14853" width="36" style="380" customWidth="1"/>
    <col min="14854" max="15104" width="9.140625" style="380"/>
    <col min="15105" max="15105" width="36.7109375" style="380" customWidth="1"/>
    <col min="15106" max="15106" width="25.140625" style="380" customWidth="1"/>
    <col min="15107" max="15107" width="18.140625" style="380" customWidth="1"/>
    <col min="15108" max="15108" width="16.140625" style="380" customWidth="1"/>
    <col min="15109" max="15109" width="36" style="380" customWidth="1"/>
    <col min="15110" max="15360" width="9.140625" style="380"/>
    <col min="15361" max="15361" width="36.7109375" style="380" customWidth="1"/>
    <col min="15362" max="15362" width="25.140625" style="380" customWidth="1"/>
    <col min="15363" max="15363" width="18.140625" style="380" customWidth="1"/>
    <col min="15364" max="15364" width="16.140625" style="380" customWidth="1"/>
    <col min="15365" max="15365" width="36" style="380" customWidth="1"/>
    <col min="15366" max="15616" width="9.140625" style="380"/>
    <col min="15617" max="15617" width="36.7109375" style="380" customWidth="1"/>
    <col min="15618" max="15618" width="25.140625" style="380" customWidth="1"/>
    <col min="15619" max="15619" width="18.140625" style="380" customWidth="1"/>
    <col min="15620" max="15620" width="16.140625" style="380" customWidth="1"/>
    <col min="15621" max="15621" width="36" style="380" customWidth="1"/>
    <col min="15622" max="15872" width="9.140625" style="380"/>
    <col min="15873" max="15873" width="36.7109375" style="380" customWidth="1"/>
    <col min="15874" max="15874" width="25.140625" style="380" customWidth="1"/>
    <col min="15875" max="15875" width="18.140625" style="380" customWidth="1"/>
    <col min="15876" max="15876" width="16.140625" style="380" customWidth="1"/>
    <col min="15877" max="15877" width="36" style="380" customWidth="1"/>
    <col min="15878" max="16128" width="9.140625" style="380"/>
    <col min="16129" max="16129" width="36.7109375" style="380" customWidth="1"/>
    <col min="16130" max="16130" width="25.140625" style="380" customWidth="1"/>
    <col min="16131" max="16131" width="18.140625" style="380" customWidth="1"/>
    <col min="16132" max="16132" width="16.140625" style="380" customWidth="1"/>
    <col min="16133" max="16133" width="36" style="380" customWidth="1"/>
    <col min="16134" max="16384" width="9.140625" style="380"/>
  </cols>
  <sheetData>
    <row r="1" spans="1:7" ht="18" customHeight="1">
      <c r="A1" s="554" t="s">
        <v>3101</v>
      </c>
      <c r="B1" s="554"/>
      <c r="C1" s="554"/>
      <c r="D1" s="554"/>
      <c r="E1" s="545" t="s">
        <v>3100</v>
      </c>
      <c r="F1" s="380"/>
      <c r="G1" s="380"/>
    </row>
    <row r="2" spans="1:7" ht="35.25" customHeight="1">
      <c r="A2" s="1029" t="s">
        <v>631</v>
      </c>
      <c r="B2" s="1029"/>
      <c r="C2" s="1029"/>
      <c r="D2" s="1029"/>
      <c r="E2" s="1029"/>
    </row>
    <row r="3" spans="1:7" ht="15.75" customHeight="1">
      <c r="A3" s="553"/>
      <c r="B3" s="553"/>
      <c r="C3" s="553"/>
      <c r="D3" s="553"/>
      <c r="E3" s="553"/>
    </row>
    <row r="4" spans="1:7" ht="14.25" customHeight="1">
      <c r="A4" s="543" t="s">
        <v>1647</v>
      </c>
      <c r="B4" s="554"/>
      <c r="C4" s="554"/>
      <c r="D4" s="557"/>
      <c r="E4" s="546" t="s">
        <v>632</v>
      </c>
    </row>
    <row r="5" spans="1:7" ht="38.25" customHeight="1">
      <c r="A5" s="1032" t="s">
        <v>328</v>
      </c>
      <c r="B5" s="1032" t="s">
        <v>3180</v>
      </c>
      <c r="C5" s="1030" t="s">
        <v>266</v>
      </c>
      <c r="D5" s="1031"/>
      <c r="E5" s="1032" t="s">
        <v>196</v>
      </c>
    </row>
    <row r="6" spans="1:7" ht="81.75" customHeight="1">
      <c r="A6" s="1033"/>
      <c r="B6" s="1033"/>
      <c r="C6" s="544" t="s">
        <v>633</v>
      </c>
      <c r="D6" s="544" t="s">
        <v>634</v>
      </c>
      <c r="E6" s="1033"/>
    </row>
    <row r="7" spans="1:7" ht="15.75" customHeight="1">
      <c r="A7" s="547">
        <v>1</v>
      </c>
      <c r="B7" s="547">
        <v>2</v>
      </c>
      <c r="C7" s="547">
        <v>3</v>
      </c>
      <c r="D7" s="544">
        <v>4</v>
      </c>
      <c r="E7" s="547">
        <v>5</v>
      </c>
    </row>
    <row r="8" spans="1:7" ht="96" customHeight="1">
      <c r="A8" s="548" t="s">
        <v>2895</v>
      </c>
      <c r="B8" s="549"/>
      <c r="C8" s="549"/>
      <c r="D8" s="548"/>
      <c r="E8" s="548" t="s">
        <v>472</v>
      </c>
    </row>
    <row r="9" spans="1:7" ht="19.5" customHeight="1">
      <c r="A9" s="550" t="s">
        <v>329</v>
      </c>
      <c r="B9" s="550"/>
      <c r="C9" s="550"/>
      <c r="D9" s="550"/>
      <c r="E9" s="550" t="s">
        <v>473</v>
      </c>
    </row>
    <row r="10" spans="1:7" ht="19.5" customHeight="1">
      <c r="A10" s="550" t="s">
        <v>245</v>
      </c>
      <c r="B10" s="550"/>
      <c r="C10" s="550"/>
      <c r="D10" s="550"/>
      <c r="E10" s="550" t="s">
        <v>105</v>
      </c>
    </row>
    <row r="11" spans="1:7" ht="19.5" customHeight="1">
      <c r="A11" s="550" t="s">
        <v>292</v>
      </c>
      <c r="B11" s="551"/>
      <c r="C11" s="551"/>
      <c r="D11" s="550"/>
      <c r="E11" s="550" t="s">
        <v>20</v>
      </c>
    </row>
    <row r="12" spans="1:7" ht="48.75" customHeight="1">
      <c r="A12" s="548" t="s">
        <v>296</v>
      </c>
      <c r="B12" s="555">
        <v>192.41</v>
      </c>
      <c r="C12" s="555">
        <v>0</v>
      </c>
      <c r="D12" s="559">
        <v>192.41</v>
      </c>
      <c r="E12" s="548" t="s">
        <v>332</v>
      </c>
    </row>
    <row r="13" spans="1:7" ht="19.5" customHeight="1">
      <c r="A13" s="550" t="s">
        <v>329</v>
      </c>
      <c r="B13" s="555"/>
      <c r="C13" s="558"/>
      <c r="D13" s="558"/>
      <c r="E13" s="550" t="s">
        <v>473</v>
      </c>
    </row>
    <row r="14" spans="1:7" ht="70.5" customHeight="1">
      <c r="A14" s="550" t="s">
        <v>297</v>
      </c>
      <c r="B14" s="1034">
        <v>192.41</v>
      </c>
      <c r="C14" s="1027">
        <v>0</v>
      </c>
      <c r="D14" s="556">
        <v>0</v>
      </c>
      <c r="E14" s="550" t="s">
        <v>102</v>
      </c>
    </row>
    <row r="15" spans="1:7" ht="64.5" customHeight="1">
      <c r="A15" s="550" t="s">
        <v>2896</v>
      </c>
      <c r="B15" s="1035"/>
      <c r="C15" s="1028"/>
      <c r="D15" s="556">
        <v>192.41</v>
      </c>
      <c r="E15" s="552" t="s">
        <v>2897</v>
      </c>
    </row>
    <row r="16" spans="1:7" ht="93" customHeight="1">
      <c r="A16" s="550" t="s">
        <v>1710</v>
      </c>
      <c r="B16" s="555"/>
      <c r="C16" s="556"/>
      <c r="D16" s="556"/>
      <c r="E16" s="550" t="s">
        <v>1711</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AE0295"/>
  </sheetPr>
  <dimension ref="A1:K40"/>
  <sheetViews>
    <sheetView zoomScaleNormal="100" zoomScaleSheetLayoutView="100" workbookViewId="0">
      <selection activeCell="B12" sqref="B12"/>
    </sheetView>
  </sheetViews>
  <sheetFormatPr defaultColWidth="9.140625" defaultRowHeight="12.75"/>
  <cols>
    <col min="1" max="1" width="34.42578125" style="50" customWidth="1"/>
    <col min="2" max="2" width="27" style="50" customWidth="1"/>
    <col min="3" max="3" width="10" style="50" customWidth="1"/>
    <col min="4" max="4" width="35.28515625" style="50" customWidth="1"/>
    <col min="5" max="16384" width="9.140625" style="50"/>
  </cols>
  <sheetData>
    <row r="1" spans="1:11" ht="15.75">
      <c r="A1" s="756" t="s">
        <v>1920</v>
      </c>
      <c r="B1" s="757"/>
      <c r="C1" s="757"/>
      <c r="D1" s="758" t="s">
        <v>1917</v>
      </c>
      <c r="E1" s="366"/>
      <c r="F1" s="366"/>
      <c r="G1" s="366"/>
      <c r="H1" s="366"/>
      <c r="I1" s="239"/>
      <c r="J1" s="239"/>
      <c r="K1" s="239"/>
    </row>
    <row r="2" spans="1:11">
      <c r="A2" s="757"/>
      <c r="B2" s="757"/>
      <c r="C2" s="757"/>
      <c r="D2" s="757"/>
    </row>
    <row r="3" spans="1:11" ht="15.75">
      <c r="A3" s="759" t="s">
        <v>3296</v>
      </c>
      <c r="B3" s="757"/>
      <c r="C3" s="757"/>
      <c r="D3" s="760" t="s">
        <v>69</v>
      </c>
      <c r="E3" s="366"/>
      <c r="F3" s="366"/>
      <c r="G3" s="366"/>
      <c r="H3" s="366"/>
      <c r="I3" s="239"/>
      <c r="J3" s="239"/>
      <c r="K3" s="239"/>
    </row>
    <row r="4" spans="1:11" ht="15.75">
      <c r="A4" s="761" t="s">
        <v>584</v>
      </c>
      <c r="B4" s="757"/>
      <c r="C4" s="757"/>
      <c r="D4" s="760" t="s">
        <v>243</v>
      </c>
      <c r="E4" s="366"/>
      <c r="F4" s="366"/>
      <c r="G4" s="366"/>
      <c r="H4" s="366"/>
      <c r="I4" s="239"/>
      <c r="J4" s="239"/>
      <c r="K4" s="239"/>
    </row>
    <row r="5" spans="1:11" ht="15.75">
      <c r="A5" s="761" t="s">
        <v>607</v>
      </c>
      <c r="B5" s="761"/>
      <c r="C5" s="761"/>
      <c r="D5" s="760" t="s">
        <v>3295</v>
      </c>
      <c r="E5" s="366"/>
      <c r="F5" s="366"/>
      <c r="G5" s="366"/>
      <c r="H5" s="366"/>
      <c r="I5" s="239"/>
      <c r="J5" s="239"/>
      <c r="K5" s="239"/>
    </row>
    <row r="6" spans="1:11" ht="8.4499999999999993" customHeight="1">
      <c r="A6" s="757"/>
      <c r="B6" s="761"/>
      <c r="C6" s="761"/>
      <c r="D6" s="760"/>
      <c r="E6" s="366"/>
      <c r="F6" s="366"/>
      <c r="G6" s="366"/>
      <c r="H6" s="366"/>
      <c r="I6" s="239"/>
      <c r="J6" s="239"/>
      <c r="K6" s="239"/>
    </row>
    <row r="7" spans="1:11" ht="15.75">
      <c r="A7" s="757" t="s">
        <v>60</v>
      </c>
      <c r="B7" s="762"/>
      <c r="C7" s="762"/>
      <c r="D7" s="763"/>
      <c r="E7" s="366"/>
      <c r="F7" s="366"/>
      <c r="G7" s="366"/>
      <c r="H7" s="366"/>
      <c r="I7" s="239"/>
      <c r="J7" s="239"/>
      <c r="K7" s="239"/>
    </row>
    <row r="8" spans="1:11" s="51" customFormat="1" ht="48" customHeight="1">
      <c r="A8" s="369" t="s">
        <v>586</v>
      </c>
      <c r="B8" s="369" t="s">
        <v>2155</v>
      </c>
      <c r="C8" s="369" t="s">
        <v>386</v>
      </c>
      <c r="D8" s="369" t="s">
        <v>387</v>
      </c>
      <c r="E8" s="370"/>
      <c r="F8" s="370"/>
      <c r="G8" s="370"/>
      <c r="H8" s="370"/>
      <c r="I8" s="242"/>
      <c r="J8" s="242"/>
      <c r="K8" s="242"/>
    </row>
    <row r="9" spans="1:11" s="51" customFormat="1">
      <c r="A9" s="764">
        <v>1</v>
      </c>
      <c r="B9" s="764">
        <v>2</v>
      </c>
      <c r="C9" s="764">
        <v>3</v>
      </c>
      <c r="D9" s="764">
        <v>4</v>
      </c>
      <c r="E9" s="370"/>
      <c r="F9" s="370"/>
      <c r="G9" s="370"/>
      <c r="H9" s="370"/>
      <c r="I9" s="242"/>
      <c r="J9" s="242"/>
      <c r="K9" s="242"/>
    </row>
    <row r="10" spans="1:11" ht="20.25" customHeight="1">
      <c r="A10" s="765" t="s">
        <v>585</v>
      </c>
      <c r="B10" s="926">
        <v>3449973438.4400001</v>
      </c>
      <c r="C10" s="927">
        <f>C11+C12</f>
        <v>100</v>
      </c>
      <c r="D10" s="765" t="s">
        <v>422</v>
      </c>
      <c r="E10" s="366"/>
      <c r="F10" s="366"/>
      <c r="G10" s="366"/>
      <c r="H10" s="366"/>
      <c r="I10" s="239"/>
      <c r="J10" s="239"/>
      <c r="K10" s="239"/>
    </row>
    <row r="11" spans="1:11" ht="15" customHeight="1">
      <c r="A11" s="766" t="s">
        <v>372</v>
      </c>
      <c r="B11" s="928">
        <v>203560919.22</v>
      </c>
      <c r="C11" s="929">
        <f>B11*100/B10</f>
        <v>5.9003619260340061</v>
      </c>
      <c r="D11" s="766" t="s">
        <v>373</v>
      </c>
      <c r="E11" s="366"/>
      <c r="F11" s="366"/>
      <c r="G11" s="366"/>
      <c r="H11" s="375"/>
      <c r="I11" s="239"/>
      <c r="J11" s="239"/>
      <c r="K11" s="245"/>
    </row>
    <row r="12" spans="1:11" ht="25.5">
      <c r="A12" s="767" t="s">
        <v>52</v>
      </c>
      <c r="B12" s="928">
        <v>3246412519.2199998</v>
      </c>
      <c r="C12" s="929">
        <f>B12*100/B10</f>
        <v>94.099638073965991</v>
      </c>
      <c r="D12" s="767" t="s">
        <v>88</v>
      </c>
      <c r="E12" s="366"/>
      <c r="F12" s="366"/>
      <c r="G12" s="366"/>
      <c r="H12" s="376"/>
      <c r="I12" s="239"/>
      <c r="J12" s="239"/>
      <c r="K12" s="239"/>
    </row>
    <row r="13" spans="1:11" ht="15" customHeight="1">
      <c r="A13" s="768" t="s">
        <v>139</v>
      </c>
      <c r="B13" s="926">
        <f>SUM(B14:B17)</f>
        <v>56053955582</v>
      </c>
      <c r="C13" s="930">
        <f>C14+C15+C16+C17</f>
        <v>100</v>
      </c>
      <c r="D13" s="768" t="s">
        <v>89</v>
      </c>
      <c r="E13" s="366"/>
      <c r="F13" s="366"/>
      <c r="G13" s="366"/>
      <c r="H13" s="376"/>
      <c r="I13" s="239"/>
      <c r="J13" s="239"/>
      <c r="K13" s="239"/>
    </row>
    <row r="14" spans="1:11" ht="15" customHeight="1">
      <c r="A14" s="769" t="s">
        <v>2072</v>
      </c>
      <c r="B14" s="928">
        <f>15096693742+10579309779+5131615289</f>
        <v>30807618810</v>
      </c>
      <c r="C14" s="929">
        <f>B14*100/B13</f>
        <v>54.96065084101383</v>
      </c>
      <c r="D14" s="770" t="s">
        <v>373</v>
      </c>
      <c r="E14" s="366"/>
      <c r="F14" s="366"/>
      <c r="G14" s="366"/>
      <c r="H14" s="376"/>
      <c r="I14" s="239"/>
      <c r="J14" s="239"/>
      <c r="K14" s="239"/>
    </row>
    <row r="15" spans="1:11" ht="15" customHeight="1">
      <c r="A15" s="770" t="s">
        <v>16</v>
      </c>
      <c r="B15" s="928">
        <v>20345643388</v>
      </c>
      <c r="C15" s="929">
        <f>B15*100/B13</f>
        <v>36.296534609831134</v>
      </c>
      <c r="D15" s="770" t="s">
        <v>17</v>
      </c>
      <c r="E15" s="366"/>
      <c r="F15" s="366"/>
      <c r="G15" s="366"/>
      <c r="H15" s="376"/>
      <c r="I15" s="239"/>
      <c r="J15" s="239"/>
      <c r="K15" s="239"/>
    </row>
    <row r="16" spans="1:11" ht="27" customHeight="1">
      <c r="A16" s="767" t="s">
        <v>1589</v>
      </c>
      <c r="B16" s="928">
        <v>3314545578</v>
      </c>
      <c r="C16" s="929">
        <f>B16*100/B13</f>
        <v>5.9131341286900438</v>
      </c>
      <c r="D16" s="767" t="s">
        <v>1590</v>
      </c>
      <c r="E16" s="366"/>
      <c r="F16" s="366"/>
      <c r="G16" s="366"/>
      <c r="H16" s="376"/>
      <c r="I16" s="239"/>
      <c r="J16" s="239"/>
      <c r="K16" s="239"/>
    </row>
    <row r="17" spans="1:10" ht="15.75">
      <c r="A17" s="767" t="s">
        <v>2938</v>
      </c>
      <c r="B17" s="928">
        <v>1586147806</v>
      </c>
      <c r="C17" s="929">
        <f>B17*100/B13</f>
        <v>2.8296804204649963</v>
      </c>
      <c r="D17" s="767" t="s">
        <v>2939</v>
      </c>
      <c r="E17" s="366"/>
      <c r="F17" s="366"/>
      <c r="G17" s="366"/>
      <c r="H17" s="376"/>
      <c r="I17" s="239"/>
      <c r="J17" s="239"/>
    </row>
    <row r="18" spans="1:10" ht="15.75">
      <c r="A18" s="768" t="s">
        <v>2940</v>
      </c>
      <c r="B18" s="931">
        <v>664879265.42999995</v>
      </c>
      <c r="C18" s="930">
        <v>100</v>
      </c>
      <c r="D18" s="765" t="s">
        <v>2941</v>
      </c>
      <c r="E18" s="366"/>
      <c r="F18" s="366"/>
      <c r="G18" s="366"/>
      <c r="H18" s="376"/>
      <c r="I18" s="239"/>
      <c r="J18" s="239"/>
    </row>
    <row r="19" spans="1:10" s="180" customFormat="1" ht="26.25" customHeight="1">
      <c r="A19" s="771" t="s">
        <v>250</v>
      </c>
      <c r="B19" s="932">
        <f>B10+B13-B18</f>
        <v>58839049755.010002</v>
      </c>
      <c r="C19" s="932"/>
      <c r="D19" s="771" t="s">
        <v>194</v>
      </c>
      <c r="E19" s="366"/>
      <c r="F19" s="366"/>
      <c r="G19" s="366"/>
      <c r="H19" s="376"/>
      <c r="I19" s="239"/>
      <c r="J19" s="239"/>
    </row>
    <row r="20" spans="1:10" ht="15" customHeight="1">
      <c r="A20" s="772"/>
      <c r="B20" s="773"/>
      <c r="C20" s="774"/>
      <c r="D20" s="772"/>
      <c r="E20" s="366"/>
      <c r="F20" s="366"/>
      <c r="G20" s="366"/>
      <c r="H20" s="366"/>
      <c r="I20" s="239"/>
      <c r="J20" s="239"/>
    </row>
    <row r="21" spans="1:10" ht="15.75">
      <c r="A21" s="775" t="s">
        <v>454</v>
      </c>
      <c r="B21" s="757"/>
      <c r="C21" s="757"/>
      <c r="D21" s="757"/>
      <c r="E21" s="366"/>
      <c r="F21" s="366"/>
      <c r="G21" s="366"/>
      <c r="H21" s="366"/>
      <c r="I21" s="239"/>
      <c r="J21" s="239"/>
    </row>
    <row r="22" spans="1:10" ht="15.75">
      <c r="A22" s="775" t="s">
        <v>579</v>
      </c>
      <c r="B22" s="757"/>
      <c r="C22" s="757"/>
      <c r="D22" s="757"/>
      <c r="E22" s="366"/>
      <c r="F22" s="366"/>
      <c r="G22" s="366"/>
      <c r="H22" s="366"/>
      <c r="I22" s="239"/>
      <c r="J22" s="239"/>
    </row>
    <row r="23" spans="1:10">
      <c r="A23" s="757"/>
      <c r="B23" s="757"/>
      <c r="C23" s="757"/>
      <c r="D23" s="757"/>
    </row>
    <row r="24" spans="1:10" ht="15.75">
      <c r="A24" s="372"/>
      <c r="B24" s="371"/>
      <c r="C24" s="371"/>
      <c r="D24" s="371"/>
      <c r="E24" s="366"/>
      <c r="F24" s="366"/>
      <c r="G24" s="366"/>
      <c r="H24" s="366"/>
      <c r="I24" s="239"/>
      <c r="J24" s="239"/>
    </row>
    <row r="25" spans="1:10" ht="12.75" customHeight="1">
      <c r="A25" s="371"/>
      <c r="B25" s="371"/>
      <c r="C25" s="371"/>
      <c r="D25" s="371"/>
      <c r="E25" s="366"/>
      <c r="F25" s="366"/>
      <c r="G25" s="366"/>
      <c r="H25" s="366"/>
      <c r="I25" s="239"/>
      <c r="J25" s="239"/>
    </row>
    <row r="26" spans="1:10" ht="12.75" customHeight="1">
      <c r="A26" s="371"/>
      <c r="B26" s="366"/>
      <c r="C26" s="366"/>
      <c r="D26" s="366"/>
      <c r="E26" s="366"/>
      <c r="F26" s="366"/>
      <c r="G26" s="366"/>
      <c r="H26" s="366"/>
      <c r="I26" s="239"/>
      <c r="J26" s="239"/>
    </row>
    <row r="27" spans="1:10" ht="12.75" customHeight="1">
      <c r="A27" s="371"/>
      <c r="B27" s="366"/>
      <c r="C27" s="366"/>
      <c r="D27" s="366"/>
      <c r="E27" s="366"/>
      <c r="F27" s="366"/>
      <c r="G27" s="373"/>
      <c r="H27" s="366"/>
      <c r="I27" s="239"/>
      <c r="J27" s="243"/>
    </row>
    <row r="28" spans="1:10" ht="12.75" customHeight="1">
      <c r="A28" s="373"/>
      <c r="B28" s="373"/>
      <c r="C28" s="373"/>
      <c r="D28" s="373"/>
      <c r="E28" s="373"/>
      <c r="F28" s="373"/>
      <c r="G28" s="367"/>
      <c r="H28" s="373"/>
      <c r="I28" s="243"/>
      <c r="J28" s="240"/>
    </row>
    <row r="29" spans="1:10" s="84" customFormat="1" ht="12.75" customHeight="1">
      <c r="A29" s="366"/>
      <c r="B29" s="366"/>
      <c r="C29" s="366"/>
      <c r="D29" s="366"/>
      <c r="E29" s="366"/>
      <c r="F29" s="366"/>
      <c r="G29" s="366"/>
      <c r="H29" s="366"/>
      <c r="I29" s="239"/>
      <c r="J29" s="239"/>
    </row>
    <row r="30" spans="1:10" ht="12.75" customHeight="1">
      <c r="A30" s="366"/>
      <c r="B30" s="366"/>
      <c r="C30" s="366"/>
      <c r="D30" s="366"/>
      <c r="E30" s="366"/>
      <c r="F30" s="366"/>
      <c r="G30" s="374"/>
      <c r="H30" s="366"/>
      <c r="I30" s="239"/>
      <c r="J30" s="244"/>
    </row>
    <row r="31" spans="1:10" ht="12.75" customHeight="1">
      <c r="A31" s="374"/>
      <c r="B31" s="374"/>
      <c r="C31" s="374"/>
      <c r="D31" s="374"/>
      <c r="E31" s="374"/>
      <c r="F31" s="374"/>
      <c r="G31" s="374"/>
      <c r="H31" s="374"/>
      <c r="I31" s="244"/>
      <c r="J31" s="244"/>
    </row>
    <row r="32" spans="1:10" s="52" customFormat="1" ht="12.75" customHeight="1">
      <c r="A32" s="374"/>
      <c r="B32" s="374"/>
      <c r="C32" s="374"/>
      <c r="D32" s="374"/>
      <c r="E32" s="374"/>
      <c r="F32" s="374"/>
      <c r="G32" s="368"/>
      <c r="H32" s="374"/>
      <c r="I32" s="244"/>
      <c r="J32" s="241"/>
    </row>
    <row r="33" spans="7:10" s="52" customFormat="1" ht="12.75" customHeight="1">
      <c r="G33" s="368"/>
      <c r="J33" s="241"/>
    </row>
    <row r="34" spans="7:10" s="49" customFormat="1" ht="12.75" customHeight="1">
      <c r="G34" s="367"/>
      <c r="J34" s="240"/>
    </row>
    <row r="35" spans="7:10" s="49" customFormat="1" ht="12.75" customHeight="1">
      <c r="G35" s="366"/>
      <c r="J35" s="239"/>
    </row>
    <row r="36" spans="7:10" ht="12.75" customHeight="1">
      <c r="G36" s="366"/>
      <c r="J36" s="239"/>
    </row>
    <row r="37" spans="7:10" ht="12.75" customHeight="1">
      <c r="G37" s="366"/>
      <c r="J37" s="239"/>
    </row>
    <row r="38" spans="7:10" ht="12.75" customHeight="1">
      <c r="G38" s="366"/>
      <c r="J38" s="239"/>
    </row>
    <row r="39" spans="7:10" ht="12.75" customHeight="1">
      <c r="G39" s="366"/>
      <c r="J39" s="239"/>
    </row>
    <row r="40" spans="7:10"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28" type="noConversion"/>
  <pageMargins left="0.75" right="0.38" top="1" bottom="1" header="0.5" footer="0.5"/>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30">
    <tabColor rgb="FF92D050"/>
  </sheetPr>
  <dimension ref="B1:H31"/>
  <sheetViews>
    <sheetView topLeftCell="A22" zoomScale="130" zoomScaleNormal="130" zoomScaleSheetLayoutView="85" workbookViewId="0">
      <selection activeCell="D8" sqref="D8"/>
    </sheetView>
  </sheetViews>
  <sheetFormatPr defaultRowHeight="21" customHeight="1"/>
  <cols>
    <col min="1" max="1" width="0.42578125" style="377" customWidth="1"/>
    <col min="2" max="2" width="20.5703125" style="377" customWidth="1"/>
    <col min="3" max="3" width="14" style="377" customWidth="1"/>
    <col min="4" max="4" width="13" style="377" customWidth="1"/>
    <col min="5" max="5" width="10.7109375" style="377" customWidth="1"/>
    <col min="6" max="6" width="15.85546875" style="377" customWidth="1"/>
    <col min="7" max="7" width="14" style="377" customWidth="1"/>
    <col min="8" max="8" width="16.140625" style="377" customWidth="1"/>
    <col min="9" max="9" width="4.7109375" style="377" customWidth="1"/>
    <col min="10" max="16384" width="9.140625" style="377"/>
  </cols>
  <sheetData>
    <row r="1" spans="2:8" s="356" customFormat="1" ht="20.85" customHeight="1">
      <c r="B1" s="477" t="s">
        <v>1921</v>
      </c>
      <c r="H1" s="478" t="s">
        <v>477</v>
      </c>
    </row>
    <row r="2" spans="2:8" s="356" customFormat="1" ht="6.95" customHeight="1"/>
    <row r="3" spans="2:8" s="356" customFormat="1" ht="26.1" customHeight="1">
      <c r="B3" s="1038" t="s">
        <v>874</v>
      </c>
      <c r="C3" s="1038"/>
      <c r="D3" s="1038"/>
      <c r="E3" s="1038"/>
      <c r="F3" s="1038"/>
    </row>
    <row r="4" spans="2:8" s="356" customFormat="1" ht="20.85" customHeight="1">
      <c r="B4" s="479" t="s">
        <v>124</v>
      </c>
      <c r="G4" s="480" t="s">
        <v>363</v>
      </c>
    </row>
    <row r="5" spans="2:8" s="356" customFormat="1" ht="25.15" customHeight="1">
      <c r="B5" s="1037" t="s">
        <v>380</v>
      </c>
      <c r="C5" s="1036" t="s">
        <v>3298</v>
      </c>
      <c r="D5" s="1036" t="s">
        <v>3297</v>
      </c>
      <c r="E5" s="1036" t="s">
        <v>3299</v>
      </c>
      <c r="F5" s="1036"/>
      <c r="G5" s="1036" t="s">
        <v>3301</v>
      </c>
      <c r="H5" s="1037" t="s">
        <v>37</v>
      </c>
    </row>
    <row r="6" spans="2:8" s="356" customFormat="1" ht="43.15" customHeight="1">
      <c r="B6" s="1037"/>
      <c r="C6" s="1036"/>
      <c r="D6" s="1036"/>
      <c r="E6" s="495" t="s">
        <v>1674</v>
      </c>
      <c r="F6" s="495" t="s">
        <v>3300</v>
      </c>
      <c r="G6" s="1036"/>
      <c r="H6" s="1037"/>
    </row>
    <row r="7" spans="2:8" s="356" customFormat="1" ht="22.9" customHeight="1">
      <c r="B7" s="481">
        <v>1</v>
      </c>
      <c r="C7" s="496" t="s">
        <v>185</v>
      </c>
      <c r="D7" s="481">
        <v>3</v>
      </c>
      <c r="E7" s="481">
        <v>4</v>
      </c>
      <c r="F7" s="481">
        <v>5</v>
      </c>
      <c r="G7" s="481">
        <v>6</v>
      </c>
      <c r="H7" s="481">
        <v>7</v>
      </c>
    </row>
    <row r="8" spans="2:8" s="356" customFormat="1" ht="53.25" customHeight="1">
      <c r="B8" s="482" t="s">
        <v>415</v>
      </c>
      <c r="C8" s="751">
        <v>490436.98200000002</v>
      </c>
      <c r="D8" s="751">
        <v>431910.25</v>
      </c>
      <c r="E8" s="751">
        <v>469501.01899999997</v>
      </c>
      <c r="F8" s="751">
        <v>57730.228000000003</v>
      </c>
      <c r="G8" s="751">
        <v>137549.96799999999</v>
      </c>
      <c r="H8" s="482" t="s">
        <v>126</v>
      </c>
    </row>
    <row r="9" spans="2:8" s="356" customFormat="1" ht="48.6" customHeight="1">
      <c r="B9" s="483" t="s">
        <v>1110</v>
      </c>
      <c r="C9" s="752">
        <v>211516.09400000001</v>
      </c>
      <c r="D9" s="752">
        <v>207229.679</v>
      </c>
      <c r="E9" s="752">
        <v>226102.07500000001</v>
      </c>
      <c r="F9" s="752">
        <v>26072.789000000001</v>
      </c>
      <c r="G9" s="752">
        <v>100000</v>
      </c>
      <c r="H9" s="484" t="s">
        <v>173</v>
      </c>
    </row>
    <row r="10" spans="2:8" s="356" customFormat="1" ht="48.6" customHeight="1">
      <c r="B10" s="483" t="s">
        <v>2145</v>
      </c>
      <c r="C10" s="752">
        <v>38466.999000000003</v>
      </c>
      <c r="D10" s="752">
        <v>69669.785999999993</v>
      </c>
      <c r="E10" s="752">
        <v>74680.100999999995</v>
      </c>
      <c r="F10" s="752">
        <v>7745.5050000000001</v>
      </c>
      <c r="G10" s="752">
        <v>12018.621999999999</v>
      </c>
      <c r="H10" s="484" t="s">
        <v>2146</v>
      </c>
    </row>
    <row r="11" spans="2:8" s="356" customFormat="1" ht="68.849999999999994" customHeight="1">
      <c r="B11" s="483" t="s">
        <v>1109</v>
      </c>
      <c r="C11" s="752">
        <v>220960.446</v>
      </c>
      <c r="D11" s="752">
        <v>155010.785</v>
      </c>
      <c r="E11" s="752">
        <v>168718.84299999999</v>
      </c>
      <c r="F11" s="752">
        <v>23911.934000000001</v>
      </c>
      <c r="G11" s="752">
        <v>25531.346000000001</v>
      </c>
      <c r="H11" s="484" t="s">
        <v>34</v>
      </c>
    </row>
    <row r="12" spans="2:8" s="356" customFormat="1" ht="68.849999999999994" customHeight="1">
      <c r="B12" s="485" t="s">
        <v>1700</v>
      </c>
      <c r="C12" s="753">
        <v>19493.442999999999</v>
      </c>
      <c r="D12" s="754">
        <v>0</v>
      </c>
      <c r="E12" s="754">
        <v>0</v>
      </c>
      <c r="F12" s="754">
        <v>0</v>
      </c>
      <c r="G12" s="754">
        <v>0</v>
      </c>
      <c r="H12" s="486" t="s">
        <v>1701</v>
      </c>
    </row>
    <row r="13" spans="2:8" s="356" customFormat="1" ht="43.15" customHeight="1">
      <c r="B13" s="482" t="s">
        <v>416</v>
      </c>
      <c r="C13" s="751">
        <v>2124711.0580000002</v>
      </c>
      <c r="D13" s="751">
        <v>4995054.7520000003</v>
      </c>
      <c r="E13" s="751">
        <v>5265026.8059999999</v>
      </c>
      <c r="F13" s="751">
        <v>750115.11239999998</v>
      </c>
      <c r="G13" s="751">
        <v>776551.01359999995</v>
      </c>
      <c r="H13" s="482" t="s">
        <v>504</v>
      </c>
    </row>
    <row r="14" spans="2:8" s="356" customFormat="1" ht="28.7" customHeight="1">
      <c r="B14" s="483" t="s">
        <v>544</v>
      </c>
      <c r="C14" s="752">
        <v>160207.769</v>
      </c>
      <c r="D14" s="752">
        <v>333439.50699999998</v>
      </c>
      <c r="E14" s="752">
        <v>354724.68400000001</v>
      </c>
      <c r="F14" s="752">
        <v>56173.968000000001</v>
      </c>
      <c r="G14" s="752">
        <v>52609.756999999998</v>
      </c>
      <c r="H14" s="484" t="s">
        <v>407</v>
      </c>
    </row>
    <row r="15" spans="2:8" s="356" customFormat="1" ht="28.7" customHeight="1">
      <c r="B15" s="483" t="s">
        <v>875</v>
      </c>
      <c r="C15" s="752">
        <v>111182.382</v>
      </c>
      <c r="D15" s="752">
        <v>279949.30699999997</v>
      </c>
      <c r="E15" s="752">
        <v>293012.614</v>
      </c>
      <c r="F15" s="752">
        <v>36626.576000000001</v>
      </c>
      <c r="G15" s="752">
        <v>30616.576000000001</v>
      </c>
      <c r="H15" s="484" t="s">
        <v>408</v>
      </c>
    </row>
    <row r="16" spans="2:8" s="356" customFormat="1" ht="28.7" customHeight="1">
      <c r="B16" s="483" t="s">
        <v>85</v>
      </c>
      <c r="C16" s="752">
        <v>180375.44</v>
      </c>
      <c r="D16" s="752">
        <v>185755.70800000001</v>
      </c>
      <c r="E16" s="752">
        <v>183608.47099999999</v>
      </c>
      <c r="F16" s="752">
        <v>40000</v>
      </c>
      <c r="G16" s="752">
        <v>35000</v>
      </c>
      <c r="H16" s="484" t="s">
        <v>409</v>
      </c>
    </row>
    <row r="17" spans="2:8" s="356" customFormat="1" ht="38.450000000000003" customHeight="1">
      <c r="B17" s="483" t="s">
        <v>877</v>
      </c>
      <c r="C17" s="752">
        <v>217036.535</v>
      </c>
      <c r="D17" s="752">
        <v>233326.679</v>
      </c>
      <c r="E17" s="752">
        <v>245334.008</v>
      </c>
      <c r="F17" s="752">
        <v>35099.825100000002</v>
      </c>
      <c r="G17" s="752">
        <v>33499.732400000001</v>
      </c>
      <c r="H17" s="484" t="s">
        <v>401</v>
      </c>
    </row>
    <row r="18" spans="2:8" s="356" customFormat="1" ht="28.7" customHeight="1">
      <c r="B18" s="483" t="s">
        <v>108</v>
      </c>
      <c r="C18" s="752">
        <v>194453.90400000001</v>
      </c>
      <c r="D18" s="752">
        <v>405274.93900000001</v>
      </c>
      <c r="E18" s="752">
        <v>426356.38299999997</v>
      </c>
      <c r="F18" s="752">
        <v>56975.608999999997</v>
      </c>
      <c r="G18" s="752">
        <v>70074.827000000005</v>
      </c>
      <c r="H18" s="484" t="s">
        <v>2753</v>
      </c>
    </row>
    <row r="19" spans="2:8" s="356" customFormat="1" ht="38.450000000000003" customHeight="1">
      <c r="B19" s="483" t="s">
        <v>575</v>
      </c>
      <c r="C19" s="752">
        <v>75934.478000000003</v>
      </c>
      <c r="D19" s="752">
        <v>211025.886</v>
      </c>
      <c r="E19" s="752">
        <v>251390.766</v>
      </c>
      <c r="F19" s="752">
        <v>29086</v>
      </c>
      <c r="G19" s="752">
        <v>26000</v>
      </c>
      <c r="H19" s="484" t="s">
        <v>476</v>
      </c>
    </row>
    <row r="20" spans="2:8" s="356" customFormat="1" ht="28.7" customHeight="1">
      <c r="B20" s="483" t="s">
        <v>595</v>
      </c>
      <c r="C20" s="752">
        <v>128583.789</v>
      </c>
      <c r="D20" s="752">
        <v>312051.89899999998</v>
      </c>
      <c r="E20" s="752">
        <v>322790.80900000001</v>
      </c>
      <c r="F20" s="752">
        <v>49681.03</v>
      </c>
      <c r="G20" s="752">
        <v>42496.945</v>
      </c>
      <c r="H20" s="484" t="s">
        <v>305</v>
      </c>
    </row>
    <row r="21" spans="2:8" s="356" customFormat="1" ht="28.7" customHeight="1">
      <c r="B21" s="483" t="s">
        <v>535</v>
      </c>
      <c r="C21" s="752">
        <v>184272.462</v>
      </c>
      <c r="D21" s="752">
        <v>400532.13299999997</v>
      </c>
      <c r="E21" s="752">
        <v>433008.84700000001</v>
      </c>
      <c r="F21" s="752">
        <v>62940</v>
      </c>
      <c r="G21" s="752">
        <v>66290.326000000001</v>
      </c>
      <c r="H21" s="484" t="s">
        <v>306</v>
      </c>
    </row>
    <row r="22" spans="2:8" s="356" customFormat="1" ht="28.7" customHeight="1">
      <c r="B22" s="483" t="s">
        <v>532</v>
      </c>
      <c r="C22" s="752">
        <v>133543.226</v>
      </c>
      <c r="D22" s="752">
        <v>306403.34700000001</v>
      </c>
      <c r="E22" s="752">
        <v>318913.39600000001</v>
      </c>
      <c r="F22" s="752">
        <v>62477.205000000002</v>
      </c>
      <c r="G22" s="752">
        <v>47693.207999999999</v>
      </c>
      <c r="H22" s="484" t="s">
        <v>507</v>
      </c>
    </row>
    <row r="23" spans="2:8" s="356" customFormat="1" ht="28.7" customHeight="1">
      <c r="B23" s="483" t="s">
        <v>291</v>
      </c>
      <c r="C23" s="755">
        <v>0</v>
      </c>
      <c r="D23" s="752">
        <v>121986.599</v>
      </c>
      <c r="E23" s="752">
        <v>135605.79</v>
      </c>
      <c r="F23" s="752">
        <v>20202.564999999999</v>
      </c>
      <c r="G23" s="752">
        <v>15013.896000000001</v>
      </c>
      <c r="H23" s="484" t="s">
        <v>2154</v>
      </c>
    </row>
    <row r="24" spans="2:8" s="356" customFormat="1" ht="28.7" customHeight="1">
      <c r="B24" s="483" t="s">
        <v>519</v>
      </c>
      <c r="C24" s="752">
        <v>52352.303</v>
      </c>
      <c r="D24" s="752">
        <v>121594.196</v>
      </c>
      <c r="E24" s="752">
        <v>132387.46400000001</v>
      </c>
      <c r="F24" s="752">
        <v>20000</v>
      </c>
      <c r="G24" s="752">
        <v>20000</v>
      </c>
      <c r="H24" s="484" t="s">
        <v>221</v>
      </c>
    </row>
    <row r="25" spans="2:8" s="356" customFormat="1" ht="38.450000000000003" customHeight="1">
      <c r="B25" s="483" t="s">
        <v>876</v>
      </c>
      <c r="C25" s="752">
        <v>141829.462</v>
      </c>
      <c r="D25" s="752">
        <v>306294.11</v>
      </c>
      <c r="E25" s="752">
        <v>316648.61599999998</v>
      </c>
      <c r="F25" s="752">
        <v>35952.932000000001</v>
      </c>
      <c r="G25" s="752">
        <v>55919.82</v>
      </c>
      <c r="H25" s="484" t="s">
        <v>411</v>
      </c>
    </row>
    <row r="26" spans="2:8" s="356" customFormat="1" ht="28.7" customHeight="1">
      <c r="B26" s="483" t="s">
        <v>1250</v>
      </c>
      <c r="C26" s="752">
        <v>402327.69400000002</v>
      </c>
      <c r="D26" s="752">
        <v>976724.62399999995</v>
      </c>
      <c r="E26" s="752">
        <v>1001641.89</v>
      </c>
      <c r="F26" s="752">
        <v>140699.101</v>
      </c>
      <c r="G26" s="752">
        <v>155019.59299999999</v>
      </c>
      <c r="H26" s="484" t="s">
        <v>1249</v>
      </c>
    </row>
    <row r="27" spans="2:8" s="356" customFormat="1" ht="18.600000000000001" customHeight="1">
      <c r="B27" s="483" t="s">
        <v>1871</v>
      </c>
      <c r="C27" s="752">
        <v>142611.614</v>
      </c>
      <c r="D27" s="752">
        <v>191566.193</v>
      </c>
      <c r="E27" s="752">
        <v>207506.595</v>
      </c>
      <c r="F27" s="752">
        <v>34584.432000000001</v>
      </c>
      <c r="G27" s="752">
        <v>41866.5</v>
      </c>
      <c r="H27" s="484" t="s">
        <v>1248</v>
      </c>
    </row>
    <row r="28" spans="2:8" s="356" customFormat="1" ht="28.7" customHeight="1">
      <c r="B28" s="483" t="s">
        <v>2088</v>
      </c>
      <c r="C28" s="755">
        <v>0</v>
      </c>
      <c r="D28" s="752">
        <v>338878.22499999998</v>
      </c>
      <c r="E28" s="752">
        <v>355343.57799999998</v>
      </c>
      <c r="F28" s="752">
        <v>35500</v>
      </c>
      <c r="G28" s="752">
        <v>44500</v>
      </c>
      <c r="H28" s="484" t="s">
        <v>2190</v>
      </c>
    </row>
    <row r="29" spans="2:8" s="356" customFormat="1" ht="18.600000000000001" customHeight="1">
      <c r="B29" s="483" t="s">
        <v>2090</v>
      </c>
      <c r="C29" s="755">
        <v>0</v>
      </c>
      <c r="D29" s="752">
        <v>220533.16099999999</v>
      </c>
      <c r="E29" s="752">
        <v>234948.93799999999</v>
      </c>
      <c r="F29" s="752">
        <v>29311.9123</v>
      </c>
      <c r="G29" s="752">
        <v>29949.833200000001</v>
      </c>
      <c r="H29" s="484" t="s">
        <v>2091</v>
      </c>
    </row>
    <row r="30" spans="2:8" s="356" customFormat="1" ht="18" customHeight="1">
      <c r="B30" s="485" t="s">
        <v>2189</v>
      </c>
      <c r="C30" s="754">
        <v>0</v>
      </c>
      <c r="D30" s="753">
        <v>49718.239000000001</v>
      </c>
      <c r="E30" s="753">
        <v>51803.957000000002</v>
      </c>
      <c r="F30" s="753">
        <v>4803.9570000000003</v>
      </c>
      <c r="G30" s="753">
        <v>10000</v>
      </c>
      <c r="H30" s="486" t="s">
        <v>2093</v>
      </c>
    </row>
    <row r="31" spans="2:8" s="356" customFormat="1" ht="26.65" customHeight="1"/>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G5:G6"/>
    <mergeCell ref="H5:H6"/>
    <mergeCell ref="B3:F3"/>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9"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C000"/>
  </sheetPr>
  <dimension ref="A1:M10"/>
  <sheetViews>
    <sheetView workbookViewId="0">
      <selection activeCell="N16" sqref="N16"/>
    </sheetView>
  </sheetViews>
  <sheetFormatPr defaultRowHeight="18.75"/>
  <cols>
    <col min="1" max="1" width="34.5703125" style="315" customWidth="1"/>
    <col min="2" max="2" width="19" style="315" customWidth="1"/>
    <col min="3" max="3" width="20.85546875" style="315" customWidth="1"/>
    <col min="4" max="4" width="13.7109375" style="315" customWidth="1"/>
    <col min="5" max="5" width="29.7109375" style="315" customWidth="1"/>
    <col min="6" max="6" width="0.42578125" style="315" customWidth="1"/>
    <col min="7" max="7" width="9.140625" style="315" hidden="1" customWidth="1"/>
    <col min="8" max="11" width="9.140625" style="315"/>
    <col min="12" max="13" width="9.140625" style="115"/>
    <col min="14" max="256" width="9.140625" style="377"/>
    <col min="257" max="257" width="34.5703125" style="377" customWidth="1"/>
    <col min="258" max="258" width="19" style="377" customWidth="1"/>
    <col min="259" max="259" width="20.85546875" style="377" customWidth="1"/>
    <col min="260" max="260" width="13.7109375" style="377" customWidth="1"/>
    <col min="261" max="261" width="29.7109375" style="377" customWidth="1"/>
    <col min="262" max="262" width="0.42578125" style="377" customWidth="1"/>
    <col min="263" max="263" width="0" style="377" hidden="1" customWidth="1"/>
    <col min="264" max="512" width="9.140625" style="377"/>
    <col min="513" max="513" width="34.5703125" style="377" customWidth="1"/>
    <col min="514" max="514" width="19" style="377" customWidth="1"/>
    <col min="515" max="515" width="20.85546875" style="377" customWidth="1"/>
    <col min="516" max="516" width="13.7109375" style="377" customWidth="1"/>
    <col min="517" max="517" width="29.7109375" style="377" customWidth="1"/>
    <col min="518" max="518" width="0.42578125" style="377" customWidth="1"/>
    <col min="519" max="519" width="0" style="377" hidden="1" customWidth="1"/>
    <col min="520" max="768" width="9.140625" style="377"/>
    <col min="769" max="769" width="34.5703125" style="377" customWidth="1"/>
    <col min="770" max="770" width="19" style="377" customWidth="1"/>
    <col min="771" max="771" width="20.85546875" style="377" customWidth="1"/>
    <col min="772" max="772" width="13.7109375" style="377" customWidth="1"/>
    <col min="773" max="773" width="29.7109375" style="377" customWidth="1"/>
    <col min="774" max="774" width="0.42578125" style="377" customWidth="1"/>
    <col min="775" max="775" width="0" style="377" hidden="1" customWidth="1"/>
    <col min="776" max="1024" width="9.140625" style="377"/>
    <col min="1025" max="1025" width="34.5703125" style="377" customWidth="1"/>
    <col min="1026" max="1026" width="19" style="377" customWidth="1"/>
    <col min="1027" max="1027" width="20.85546875" style="377" customWidth="1"/>
    <col min="1028" max="1028" width="13.7109375" style="377" customWidth="1"/>
    <col min="1029" max="1029" width="29.7109375" style="377" customWidth="1"/>
    <col min="1030" max="1030" width="0.42578125" style="377" customWidth="1"/>
    <col min="1031" max="1031" width="0" style="377" hidden="1" customWidth="1"/>
    <col min="1032" max="1280" width="9.140625" style="377"/>
    <col min="1281" max="1281" width="34.5703125" style="377" customWidth="1"/>
    <col min="1282" max="1282" width="19" style="377" customWidth="1"/>
    <col min="1283" max="1283" width="20.85546875" style="377" customWidth="1"/>
    <col min="1284" max="1284" width="13.7109375" style="377" customWidth="1"/>
    <col min="1285" max="1285" width="29.7109375" style="377" customWidth="1"/>
    <col min="1286" max="1286" width="0.42578125" style="377" customWidth="1"/>
    <col min="1287" max="1287" width="0" style="377" hidden="1" customWidth="1"/>
    <col min="1288" max="1536" width="9.140625" style="377"/>
    <col min="1537" max="1537" width="34.5703125" style="377" customWidth="1"/>
    <col min="1538" max="1538" width="19" style="377" customWidth="1"/>
    <col min="1539" max="1539" width="20.85546875" style="377" customWidth="1"/>
    <col min="1540" max="1540" width="13.7109375" style="377" customWidth="1"/>
    <col min="1541" max="1541" width="29.7109375" style="377" customWidth="1"/>
    <col min="1542" max="1542" width="0.42578125" style="377" customWidth="1"/>
    <col min="1543" max="1543" width="0" style="377" hidden="1" customWidth="1"/>
    <col min="1544" max="1792" width="9.140625" style="377"/>
    <col min="1793" max="1793" width="34.5703125" style="377" customWidth="1"/>
    <col min="1794" max="1794" width="19" style="377" customWidth="1"/>
    <col min="1795" max="1795" width="20.85546875" style="377" customWidth="1"/>
    <col min="1796" max="1796" width="13.7109375" style="377" customWidth="1"/>
    <col min="1797" max="1797" width="29.7109375" style="377" customWidth="1"/>
    <col min="1798" max="1798" width="0.42578125" style="377" customWidth="1"/>
    <col min="1799" max="1799" width="0" style="377" hidden="1" customWidth="1"/>
    <col min="1800" max="2048" width="9.140625" style="377"/>
    <col min="2049" max="2049" width="34.5703125" style="377" customWidth="1"/>
    <col min="2050" max="2050" width="19" style="377" customWidth="1"/>
    <col min="2051" max="2051" width="20.85546875" style="377" customWidth="1"/>
    <col min="2052" max="2052" width="13.7109375" style="377" customWidth="1"/>
    <col min="2053" max="2053" width="29.7109375" style="377" customWidth="1"/>
    <col min="2054" max="2054" width="0.42578125" style="377" customWidth="1"/>
    <col min="2055" max="2055" width="0" style="377" hidden="1" customWidth="1"/>
    <col min="2056" max="2304" width="9.140625" style="377"/>
    <col min="2305" max="2305" width="34.5703125" style="377" customWidth="1"/>
    <col min="2306" max="2306" width="19" style="377" customWidth="1"/>
    <col min="2307" max="2307" width="20.85546875" style="377" customWidth="1"/>
    <col min="2308" max="2308" width="13.7109375" style="377" customWidth="1"/>
    <col min="2309" max="2309" width="29.7109375" style="377" customWidth="1"/>
    <col min="2310" max="2310" width="0.42578125" style="377" customWidth="1"/>
    <col min="2311" max="2311" width="0" style="377" hidden="1" customWidth="1"/>
    <col min="2312" max="2560" width="9.140625" style="377"/>
    <col min="2561" max="2561" width="34.5703125" style="377" customWidth="1"/>
    <col min="2562" max="2562" width="19" style="377" customWidth="1"/>
    <col min="2563" max="2563" width="20.85546875" style="377" customWidth="1"/>
    <col min="2564" max="2564" width="13.7109375" style="377" customWidth="1"/>
    <col min="2565" max="2565" width="29.7109375" style="377" customWidth="1"/>
    <col min="2566" max="2566" width="0.42578125" style="377" customWidth="1"/>
    <col min="2567" max="2567" width="0" style="377" hidden="1" customWidth="1"/>
    <col min="2568" max="2816" width="9.140625" style="377"/>
    <col min="2817" max="2817" width="34.5703125" style="377" customWidth="1"/>
    <col min="2818" max="2818" width="19" style="377" customWidth="1"/>
    <col min="2819" max="2819" width="20.85546875" style="377" customWidth="1"/>
    <col min="2820" max="2820" width="13.7109375" style="377" customWidth="1"/>
    <col min="2821" max="2821" width="29.7109375" style="377" customWidth="1"/>
    <col min="2822" max="2822" width="0.42578125" style="377" customWidth="1"/>
    <col min="2823" max="2823" width="0" style="377" hidden="1" customWidth="1"/>
    <col min="2824" max="3072" width="9.140625" style="377"/>
    <col min="3073" max="3073" width="34.5703125" style="377" customWidth="1"/>
    <col min="3074" max="3074" width="19" style="377" customWidth="1"/>
    <col min="3075" max="3075" width="20.85546875" style="377" customWidth="1"/>
    <col min="3076" max="3076" width="13.7109375" style="377" customWidth="1"/>
    <col min="3077" max="3077" width="29.7109375" style="377" customWidth="1"/>
    <col min="3078" max="3078" width="0.42578125" style="377" customWidth="1"/>
    <col min="3079" max="3079" width="0" style="377" hidden="1" customWidth="1"/>
    <col min="3080" max="3328" width="9.140625" style="377"/>
    <col min="3329" max="3329" width="34.5703125" style="377" customWidth="1"/>
    <col min="3330" max="3330" width="19" style="377" customWidth="1"/>
    <col min="3331" max="3331" width="20.85546875" style="377" customWidth="1"/>
    <col min="3332" max="3332" width="13.7109375" style="377" customWidth="1"/>
    <col min="3333" max="3333" width="29.7109375" style="377" customWidth="1"/>
    <col min="3334" max="3334" width="0.42578125" style="377" customWidth="1"/>
    <col min="3335" max="3335" width="0" style="377" hidden="1" customWidth="1"/>
    <col min="3336" max="3584" width="9.140625" style="377"/>
    <col min="3585" max="3585" width="34.5703125" style="377" customWidth="1"/>
    <col min="3586" max="3586" width="19" style="377" customWidth="1"/>
    <col min="3587" max="3587" width="20.85546875" style="377" customWidth="1"/>
    <col min="3588" max="3588" width="13.7109375" style="377" customWidth="1"/>
    <col min="3589" max="3589" width="29.7109375" style="377" customWidth="1"/>
    <col min="3590" max="3590" width="0.42578125" style="377" customWidth="1"/>
    <col min="3591" max="3591" width="0" style="377" hidden="1" customWidth="1"/>
    <col min="3592" max="3840" width="9.140625" style="377"/>
    <col min="3841" max="3841" width="34.5703125" style="377" customWidth="1"/>
    <col min="3842" max="3842" width="19" style="377" customWidth="1"/>
    <col min="3843" max="3843" width="20.85546875" style="377" customWidth="1"/>
    <col min="3844" max="3844" width="13.7109375" style="377" customWidth="1"/>
    <col min="3845" max="3845" width="29.7109375" style="377" customWidth="1"/>
    <col min="3846" max="3846" width="0.42578125" style="377" customWidth="1"/>
    <col min="3847" max="3847" width="0" style="377" hidden="1" customWidth="1"/>
    <col min="3848" max="4096" width="9.140625" style="377"/>
    <col min="4097" max="4097" width="34.5703125" style="377" customWidth="1"/>
    <col min="4098" max="4098" width="19" style="377" customWidth="1"/>
    <col min="4099" max="4099" width="20.85546875" style="377" customWidth="1"/>
    <col min="4100" max="4100" width="13.7109375" style="377" customWidth="1"/>
    <col min="4101" max="4101" width="29.7109375" style="377" customWidth="1"/>
    <col min="4102" max="4102" width="0.42578125" style="377" customWidth="1"/>
    <col min="4103" max="4103" width="0" style="377" hidden="1" customWidth="1"/>
    <col min="4104" max="4352" width="9.140625" style="377"/>
    <col min="4353" max="4353" width="34.5703125" style="377" customWidth="1"/>
    <col min="4354" max="4354" width="19" style="377" customWidth="1"/>
    <col min="4355" max="4355" width="20.85546875" style="377" customWidth="1"/>
    <col min="4356" max="4356" width="13.7109375" style="377" customWidth="1"/>
    <col min="4357" max="4357" width="29.7109375" style="377" customWidth="1"/>
    <col min="4358" max="4358" width="0.42578125" style="377" customWidth="1"/>
    <col min="4359" max="4359" width="0" style="377" hidden="1" customWidth="1"/>
    <col min="4360" max="4608" width="9.140625" style="377"/>
    <col min="4609" max="4609" width="34.5703125" style="377" customWidth="1"/>
    <col min="4610" max="4610" width="19" style="377" customWidth="1"/>
    <col min="4611" max="4611" width="20.85546875" style="377" customWidth="1"/>
    <col min="4612" max="4612" width="13.7109375" style="377" customWidth="1"/>
    <col min="4613" max="4613" width="29.7109375" style="377" customWidth="1"/>
    <col min="4614" max="4614" width="0.42578125" style="377" customWidth="1"/>
    <col min="4615" max="4615" width="0" style="377" hidden="1" customWidth="1"/>
    <col min="4616" max="4864" width="9.140625" style="377"/>
    <col min="4865" max="4865" width="34.5703125" style="377" customWidth="1"/>
    <col min="4866" max="4866" width="19" style="377" customWidth="1"/>
    <col min="4867" max="4867" width="20.85546875" style="377" customWidth="1"/>
    <col min="4868" max="4868" width="13.7109375" style="377" customWidth="1"/>
    <col min="4869" max="4869" width="29.7109375" style="377" customWidth="1"/>
    <col min="4870" max="4870" width="0.42578125" style="377" customWidth="1"/>
    <col min="4871" max="4871" width="0" style="377" hidden="1" customWidth="1"/>
    <col min="4872" max="5120" width="9.140625" style="377"/>
    <col min="5121" max="5121" width="34.5703125" style="377" customWidth="1"/>
    <col min="5122" max="5122" width="19" style="377" customWidth="1"/>
    <col min="5123" max="5123" width="20.85546875" style="377" customWidth="1"/>
    <col min="5124" max="5124" width="13.7109375" style="377" customWidth="1"/>
    <col min="5125" max="5125" width="29.7109375" style="377" customWidth="1"/>
    <col min="5126" max="5126" width="0.42578125" style="377" customWidth="1"/>
    <col min="5127" max="5127" width="0" style="377" hidden="1" customWidth="1"/>
    <col min="5128" max="5376" width="9.140625" style="377"/>
    <col min="5377" max="5377" width="34.5703125" style="377" customWidth="1"/>
    <col min="5378" max="5378" width="19" style="377" customWidth="1"/>
    <col min="5379" max="5379" width="20.85546875" style="377" customWidth="1"/>
    <col min="5380" max="5380" width="13.7109375" style="377" customWidth="1"/>
    <col min="5381" max="5381" width="29.7109375" style="377" customWidth="1"/>
    <col min="5382" max="5382" width="0.42578125" style="377" customWidth="1"/>
    <col min="5383" max="5383" width="0" style="377" hidden="1" customWidth="1"/>
    <col min="5384" max="5632" width="9.140625" style="377"/>
    <col min="5633" max="5633" width="34.5703125" style="377" customWidth="1"/>
    <col min="5634" max="5634" width="19" style="377" customWidth="1"/>
    <col min="5635" max="5635" width="20.85546875" style="377" customWidth="1"/>
    <col min="5636" max="5636" width="13.7109375" style="377" customWidth="1"/>
    <col min="5637" max="5637" width="29.7109375" style="377" customWidth="1"/>
    <col min="5638" max="5638" width="0.42578125" style="377" customWidth="1"/>
    <col min="5639" max="5639" width="0" style="377" hidden="1" customWidth="1"/>
    <col min="5640" max="5888" width="9.140625" style="377"/>
    <col min="5889" max="5889" width="34.5703125" style="377" customWidth="1"/>
    <col min="5890" max="5890" width="19" style="377" customWidth="1"/>
    <col min="5891" max="5891" width="20.85546875" style="377" customWidth="1"/>
    <col min="5892" max="5892" width="13.7109375" style="377" customWidth="1"/>
    <col min="5893" max="5893" width="29.7109375" style="377" customWidth="1"/>
    <col min="5894" max="5894" width="0.42578125" style="377" customWidth="1"/>
    <col min="5895" max="5895" width="0" style="377" hidden="1" customWidth="1"/>
    <col min="5896" max="6144" width="9.140625" style="377"/>
    <col min="6145" max="6145" width="34.5703125" style="377" customWidth="1"/>
    <col min="6146" max="6146" width="19" style="377" customWidth="1"/>
    <col min="6147" max="6147" width="20.85546875" style="377" customWidth="1"/>
    <col min="6148" max="6148" width="13.7109375" style="377" customWidth="1"/>
    <col min="6149" max="6149" width="29.7109375" style="377" customWidth="1"/>
    <col min="6150" max="6150" width="0.42578125" style="377" customWidth="1"/>
    <col min="6151" max="6151" width="0" style="377" hidden="1" customWidth="1"/>
    <col min="6152" max="6400" width="9.140625" style="377"/>
    <col min="6401" max="6401" width="34.5703125" style="377" customWidth="1"/>
    <col min="6402" max="6402" width="19" style="377" customWidth="1"/>
    <col min="6403" max="6403" width="20.85546875" style="377" customWidth="1"/>
    <col min="6404" max="6404" width="13.7109375" style="377" customWidth="1"/>
    <col min="6405" max="6405" width="29.7109375" style="377" customWidth="1"/>
    <col min="6406" max="6406" width="0.42578125" style="377" customWidth="1"/>
    <col min="6407" max="6407" width="0" style="377" hidden="1" customWidth="1"/>
    <col min="6408" max="6656" width="9.140625" style="377"/>
    <col min="6657" max="6657" width="34.5703125" style="377" customWidth="1"/>
    <col min="6658" max="6658" width="19" style="377" customWidth="1"/>
    <col min="6659" max="6659" width="20.85546875" style="377" customWidth="1"/>
    <col min="6660" max="6660" width="13.7109375" style="377" customWidth="1"/>
    <col min="6661" max="6661" width="29.7109375" style="377" customWidth="1"/>
    <col min="6662" max="6662" width="0.42578125" style="377" customWidth="1"/>
    <col min="6663" max="6663" width="0" style="377" hidden="1" customWidth="1"/>
    <col min="6664" max="6912" width="9.140625" style="377"/>
    <col min="6913" max="6913" width="34.5703125" style="377" customWidth="1"/>
    <col min="6914" max="6914" width="19" style="377" customWidth="1"/>
    <col min="6915" max="6915" width="20.85546875" style="377" customWidth="1"/>
    <col min="6916" max="6916" width="13.7109375" style="377" customWidth="1"/>
    <col min="6917" max="6917" width="29.7109375" style="377" customWidth="1"/>
    <col min="6918" max="6918" width="0.42578125" style="377" customWidth="1"/>
    <col min="6919" max="6919" width="0" style="377" hidden="1" customWidth="1"/>
    <col min="6920" max="7168" width="9.140625" style="377"/>
    <col min="7169" max="7169" width="34.5703125" style="377" customWidth="1"/>
    <col min="7170" max="7170" width="19" style="377" customWidth="1"/>
    <col min="7171" max="7171" width="20.85546875" style="377" customWidth="1"/>
    <col min="7172" max="7172" width="13.7109375" style="377" customWidth="1"/>
    <col min="7173" max="7173" width="29.7109375" style="377" customWidth="1"/>
    <col min="7174" max="7174" width="0.42578125" style="377" customWidth="1"/>
    <col min="7175" max="7175" width="0" style="377" hidden="1" customWidth="1"/>
    <col min="7176" max="7424" width="9.140625" style="377"/>
    <col min="7425" max="7425" width="34.5703125" style="377" customWidth="1"/>
    <col min="7426" max="7426" width="19" style="377" customWidth="1"/>
    <col min="7427" max="7427" width="20.85546875" style="377" customWidth="1"/>
    <col min="7428" max="7428" width="13.7109375" style="377" customWidth="1"/>
    <col min="7429" max="7429" width="29.7109375" style="377" customWidth="1"/>
    <col min="7430" max="7430" width="0.42578125" style="377" customWidth="1"/>
    <col min="7431" max="7431" width="0" style="377" hidden="1" customWidth="1"/>
    <col min="7432" max="7680" width="9.140625" style="377"/>
    <col min="7681" max="7681" width="34.5703125" style="377" customWidth="1"/>
    <col min="7682" max="7682" width="19" style="377" customWidth="1"/>
    <col min="7683" max="7683" width="20.85546875" style="377" customWidth="1"/>
    <col min="7684" max="7684" width="13.7109375" style="377" customWidth="1"/>
    <col min="7685" max="7685" width="29.7109375" style="377" customWidth="1"/>
    <col min="7686" max="7686" width="0.42578125" style="377" customWidth="1"/>
    <col min="7687" max="7687" width="0" style="377" hidden="1" customWidth="1"/>
    <col min="7688" max="7936" width="9.140625" style="377"/>
    <col min="7937" max="7937" width="34.5703125" style="377" customWidth="1"/>
    <col min="7938" max="7938" width="19" style="377" customWidth="1"/>
    <col min="7939" max="7939" width="20.85546875" style="377" customWidth="1"/>
    <col min="7940" max="7940" width="13.7109375" style="377" customWidth="1"/>
    <col min="7941" max="7941" width="29.7109375" style="377" customWidth="1"/>
    <col min="7942" max="7942" width="0.42578125" style="377" customWidth="1"/>
    <col min="7943" max="7943" width="0" style="377" hidden="1" customWidth="1"/>
    <col min="7944" max="8192" width="9.140625" style="377"/>
    <col min="8193" max="8193" width="34.5703125" style="377" customWidth="1"/>
    <col min="8194" max="8194" width="19" style="377" customWidth="1"/>
    <col min="8195" max="8195" width="20.85546875" style="377" customWidth="1"/>
    <col min="8196" max="8196" width="13.7109375" style="377" customWidth="1"/>
    <col min="8197" max="8197" width="29.7109375" style="377" customWidth="1"/>
    <col min="8198" max="8198" width="0.42578125" style="377" customWidth="1"/>
    <col min="8199" max="8199" width="0" style="377" hidden="1" customWidth="1"/>
    <col min="8200" max="8448" width="9.140625" style="377"/>
    <col min="8449" max="8449" width="34.5703125" style="377" customWidth="1"/>
    <col min="8450" max="8450" width="19" style="377" customWidth="1"/>
    <col min="8451" max="8451" width="20.85546875" style="377" customWidth="1"/>
    <col min="8452" max="8452" width="13.7109375" style="377" customWidth="1"/>
    <col min="8453" max="8453" width="29.7109375" style="377" customWidth="1"/>
    <col min="8454" max="8454" width="0.42578125" style="377" customWidth="1"/>
    <col min="8455" max="8455" width="0" style="377" hidden="1" customWidth="1"/>
    <col min="8456" max="8704" width="9.140625" style="377"/>
    <col min="8705" max="8705" width="34.5703125" style="377" customWidth="1"/>
    <col min="8706" max="8706" width="19" style="377" customWidth="1"/>
    <col min="8707" max="8707" width="20.85546875" style="377" customWidth="1"/>
    <col min="8708" max="8708" width="13.7109375" style="377" customWidth="1"/>
    <col min="8709" max="8709" width="29.7109375" style="377" customWidth="1"/>
    <col min="8710" max="8710" width="0.42578125" style="377" customWidth="1"/>
    <col min="8711" max="8711" width="0" style="377" hidden="1" customWidth="1"/>
    <col min="8712" max="8960" width="9.140625" style="377"/>
    <col min="8961" max="8961" width="34.5703125" style="377" customWidth="1"/>
    <col min="8962" max="8962" width="19" style="377" customWidth="1"/>
    <col min="8963" max="8963" width="20.85546875" style="377" customWidth="1"/>
    <col min="8964" max="8964" width="13.7109375" style="377" customWidth="1"/>
    <col min="8965" max="8965" width="29.7109375" style="377" customWidth="1"/>
    <col min="8966" max="8966" width="0.42578125" style="377" customWidth="1"/>
    <col min="8967" max="8967" width="0" style="377" hidden="1" customWidth="1"/>
    <col min="8968" max="9216" width="9.140625" style="377"/>
    <col min="9217" max="9217" width="34.5703125" style="377" customWidth="1"/>
    <col min="9218" max="9218" width="19" style="377" customWidth="1"/>
    <col min="9219" max="9219" width="20.85546875" style="377" customWidth="1"/>
    <col min="9220" max="9220" width="13.7109375" style="377" customWidth="1"/>
    <col min="9221" max="9221" width="29.7109375" style="377" customWidth="1"/>
    <col min="9222" max="9222" width="0.42578125" style="377" customWidth="1"/>
    <col min="9223" max="9223" width="0" style="377" hidden="1" customWidth="1"/>
    <col min="9224" max="9472" width="9.140625" style="377"/>
    <col min="9473" max="9473" width="34.5703125" style="377" customWidth="1"/>
    <col min="9474" max="9474" width="19" style="377" customWidth="1"/>
    <col min="9475" max="9475" width="20.85546875" style="377" customWidth="1"/>
    <col min="9476" max="9476" width="13.7109375" style="377" customWidth="1"/>
    <col min="9477" max="9477" width="29.7109375" style="377" customWidth="1"/>
    <col min="9478" max="9478" width="0.42578125" style="377" customWidth="1"/>
    <col min="9479" max="9479" width="0" style="377" hidden="1" customWidth="1"/>
    <col min="9480" max="9728" width="9.140625" style="377"/>
    <col min="9729" max="9729" width="34.5703125" style="377" customWidth="1"/>
    <col min="9730" max="9730" width="19" style="377" customWidth="1"/>
    <col min="9731" max="9731" width="20.85546875" style="377" customWidth="1"/>
    <col min="9732" max="9732" width="13.7109375" style="377" customWidth="1"/>
    <col min="9733" max="9733" width="29.7109375" style="377" customWidth="1"/>
    <col min="9734" max="9734" width="0.42578125" style="377" customWidth="1"/>
    <col min="9735" max="9735" width="0" style="377" hidden="1" customWidth="1"/>
    <col min="9736" max="9984" width="9.140625" style="377"/>
    <col min="9985" max="9985" width="34.5703125" style="377" customWidth="1"/>
    <col min="9986" max="9986" width="19" style="377" customWidth="1"/>
    <col min="9987" max="9987" width="20.85546875" style="377" customWidth="1"/>
    <col min="9988" max="9988" width="13.7109375" style="377" customWidth="1"/>
    <col min="9989" max="9989" width="29.7109375" style="377" customWidth="1"/>
    <col min="9990" max="9990" width="0.42578125" style="377" customWidth="1"/>
    <col min="9991" max="9991" width="0" style="377" hidden="1" customWidth="1"/>
    <col min="9992" max="10240" width="9.140625" style="377"/>
    <col min="10241" max="10241" width="34.5703125" style="377" customWidth="1"/>
    <col min="10242" max="10242" width="19" style="377" customWidth="1"/>
    <col min="10243" max="10243" width="20.85546875" style="377" customWidth="1"/>
    <col min="10244" max="10244" width="13.7109375" style="377" customWidth="1"/>
    <col min="10245" max="10245" width="29.7109375" style="377" customWidth="1"/>
    <col min="10246" max="10246" width="0.42578125" style="377" customWidth="1"/>
    <col min="10247" max="10247" width="0" style="377" hidden="1" customWidth="1"/>
    <col min="10248" max="10496" width="9.140625" style="377"/>
    <col min="10497" max="10497" width="34.5703125" style="377" customWidth="1"/>
    <col min="10498" max="10498" width="19" style="377" customWidth="1"/>
    <col min="10499" max="10499" width="20.85546875" style="377" customWidth="1"/>
    <col min="10500" max="10500" width="13.7109375" style="377" customWidth="1"/>
    <col min="10501" max="10501" width="29.7109375" style="377" customWidth="1"/>
    <col min="10502" max="10502" width="0.42578125" style="377" customWidth="1"/>
    <col min="10503" max="10503" width="0" style="377" hidden="1" customWidth="1"/>
    <col min="10504" max="10752" width="9.140625" style="377"/>
    <col min="10753" max="10753" width="34.5703125" style="377" customWidth="1"/>
    <col min="10754" max="10754" width="19" style="377" customWidth="1"/>
    <col min="10755" max="10755" width="20.85546875" style="377" customWidth="1"/>
    <col min="10756" max="10756" width="13.7109375" style="377" customWidth="1"/>
    <col min="10757" max="10757" width="29.7109375" style="377" customWidth="1"/>
    <col min="10758" max="10758" width="0.42578125" style="377" customWidth="1"/>
    <col min="10759" max="10759" width="0" style="377" hidden="1" customWidth="1"/>
    <col min="10760" max="11008" width="9.140625" style="377"/>
    <col min="11009" max="11009" width="34.5703125" style="377" customWidth="1"/>
    <col min="11010" max="11010" width="19" style="377" customWidth="1"/>
    <col min="11011" max="11011" width="20.85546875" style="377" customWidth="1"/>
    <col min="11012" max="11012" width="13.7109375" style="377" customWidth="1"/>
    <col min="11013" max="11013" width="29.7109375" style="377" customWidth="1"/>
    <col min="11014" max="11014" width="0.42578125" style="377" customWidth="1"/>
    <col min="11015" max="11015" width="0" style="377" hidden="1" customWidth="1"/>
    <col min="11016" max="11264" width="9.140625" style="377"/>
    <col min="11265" max="11265" width="34.5703125" style="377" customWidth="1"/>
    <col min="11266" max="11266" width="19" style="377" customWidth="1"/>
    <col min="11267" max="11267" width="20.85546875" style="377" customWidth="1"/>
    <col min="11268" max="11268" width="13.7109375" style="377" customWidth="1"/>
    <col min="11269" max="11269" width="29.7109375" style="377" customWidth="1"/>
    <col min="11270" max="11270" width="0.42578125" style="377" customWidth="1"/>
    <col min="11271" max="11271" width="0" style="377" hidden="1" customWidth="1"/>
    <col min="11272" max="11520" width="9.140625" style="377"/>
    <col min="11521" max="11521" width="34.5703125" style="377" customWidth="1"/>
    <col min="11522" max="11522" width="19" style="377" customWidth="1"/>
    <col min="11523" max="11523" width="20.85546875" style="377" customWidth="1"/>
    <col min="11524" max="11524" width="13.7109375" style="377" customWidth="1"/>
    <col min="11525" max="11525" width="29.7109375" style="377" customWidth="1"/>
    <col min="11526" max="11526" width="0.42578125" style="377" customWidth="1"/>
    <col min="11527" max="11527" width="0" style="377" hidden="1" customWidth="1"/>
    <col min="11528" max="11776" width="9.140625" style="377"/>
    <col min="11777" max="11777" width="34.5703125" style="377" customWidth="1"/>
    <col min="11778" max="11778" width="19" style="377" customWidth="1"/>
    <col min="11779" max="11779" width="20.85546875" style="377" customWidth="1"/>
    <col min="11780" max="11780" width="13.7109375" style="377" customWidth="1"/>
    <col min="11781" max="11781" width="29.7109375" style="377" customWidth="1"/>
    <col min="11782" max="11782" width="0.42578125" style="377" customWidth="1"/>
    <col min="11783" max="11783" width="0" style="377" hidden="1" customWidth="1"/>
    <col min="11784" max="12032" width="9.140625" style="377"/>
    <col min="12033" max="12033" width="34.5703125" style="377" customWidth="1"/>
    <col min="12034" max="12034" width="19" style="377" customWidth="1"/>
    <col min="12035" max="12035" width="20.85546875" style="377" customWidth="1"/>
    <col min="12036" max="12036" width="13.7109375" style="377" customWidth="1"/>
    <col min="12037" max="12037" width="29.7109375" style="377" customWidth="1"/>
    <col min="12038" max="12038" width="0.42578125" style="377" customWidth="1"/>
    <col min="12039" max="12039" width="0" style="377" hidden="1" customWidth="1"/>
    <col min="12040" max="12288" width="9.140625" style="377"/>
    <col min="12289" max="12289" width="34.5703125" style="377" customWidth="1"/>
    <col min="12290" max="12290" width="19" style="377" customWidth="1"/>
    <col min="12291" max="12291" width="20.85546875" style="377" customWidth="1"/>
    <col min="12292" max="12292" width="13.7109375" style="377" customWidth="1"/>
    <col min="12293" max="12293" width="29.7109375" style="377" customWidth="1"/>
    <col min="12294" max="12294" width="0.42578125" style="377" customWidth="1"/>
    <col min="12295" max="12295" width="0" style="377" hidden="1" customWidth="1"/>
    <col min="12296" max="12544" width="9.140625" style="377"/>
    <col min="12545" max="12545" width="34.5703125" style="377" customWidth="1"/>
    <col min="12546" max="12546" width="19" style="377" customWidth="1"/>
    <col min="12547" max="12547" width="20.85546875" style="377" customWidth="1"/>
    <col min="12548" max="12548" width="13.7109375" style="377" customWidth="1"/>
    <col min="12549" max="12549" width="29.7109375" style="377" customWidth="1"/>
    <col min="12550" max="12550" width="0.42578125" style="377" customWidth="1"/>
    <col min="12551" max="12551" width="0" style="377" hidden="1" customWidth="1"/>
    <col min="12552" max="12800" width="9.140625" style="377"/>
    <col min="12801" max="12801" width="34.5703125" style="377" customWidth="1"/>
    <col min="12802" max="12802" width="19" style="377" customWidth="1"/>
    <col min="12803" max="12803" width="20.85546875" style="377" customWidth="1"/>
    <col min="12804" max="12804" width="13.7109375" style="377" customWidth="1"/>
    <col min="12805" max="12805" width="29.7109375" style="377" customWidth="1"/>
    <col min="12806" max="12806" width="0.42578125" style="377" customWidth="1"/>
    <col min="12807" max="12807" width="0" style="377" hidden="1" customWidth="1"/>
    <col min="12808" max="13056" width="9.140625" style="377"/>
    <col min="13057" max="13057" width="34.5703125" style="377" customWidth="1"/>
    <col min="13058" max="13058" width="19" style="377" customWidth="1"/>
    <col min="13059" max="13059" width="20.85546875" style="377" customWidth="1"/>
    <col min="13060" max="13060" width="13.7109375" style="377" customWidth="1"/>
    <col min="13061" max="13061" width="29.7109375" style="377" customWidth="1"/>
    <col min="13062" max="13062" width="0.42578125" style="377" customWidth="1"/>
    <col min="13063" max="13063" width="0" style="377" hidden="1" customWidth="1"/>
    <col min="13064" max="13312" width="9.140625" style="377"/>
    <col min="13313" max="13313" width="34.5703125" style="377" customWidth="1"/>
    <col min="13314" max="13314" width="19" style="377" customWidth="1"/>
    <col min="13315" max="13315" width="20.85546875" style="377" customWidth="1"/>
    <col min="13316" max="13316" width="13.7109375" style="377" customWidth="1"/>
    <col min="13317" max="13317" width="29.7109375" style="377" customWidth="1"/>
    <col min="13318" max="13318" width="0.42578125" style="377" customWidth="1"/>
    <col min="13319" max="13319" width="0" style="377" hidden="1" customWidth="1"/>
    <col min="13320" max="13568" width="9.140625" style="377"/>
    <col min="13569" max="13569" width="34.5703125" style="377" customWidth="1"/>
    <col min="13570" max="13570" width="19" style="377" customWidth="1"/>
    <col min="13571" max="13571" width="20.85546875" style="377" customWidth="1"/>
    <col min="13572" max="13572" width="13.7109375" style="377" customWidth="1"/>
    <col min="13573" max="13573" width="29.7109375" style="377" customWidth="1"/>
    <col min="13574" max="13574" width="0.42578125" style="377" customWidth="1"/>
    <col min="13575" max="13575" width="0" style="377" hidden="1" customWidth="1"/>
    <col min="13576" max="13824" width="9.140625" style="377"/>
    <col min="13825" max="13825" width="34.5703125" style="377" customWidth="1"/>
    <col min="13826" max="13826" width="19" style="377" customWidth="1"/>
    <col min="13827" max="13827" width="20.85546875" style="377" customWidth="1"/>
    <col min="13828" max="13828" width="13.7109375" style="377" customWidth="1"/>
    <col min="13829" max="13829" width="29.7109375" style="377" customWidth="1"/>
    <col min="13830" max="13830" width="0.42578125" style="377" customWidth="1"/>
    <col min="13831" max="13831" width="0" style="377" hidden="1" customWidth="1"/>
    <col min="13832" max="14080" width="9.140625" style="377"/>
    <col min="14081" max="14081" width="34.5703125" style="377" customWidth="1"/>
    <col min="14082" max="14082" width="19" style="377" customWidth="1"/>
    <col min="14083" max="14083" width="20.85546875" style="377" customWidth="1"/>
    <col min="14084" max="14084" width="13.7109375" style="377" customWidth="1"/>
    <col min="14085" max="14085" width="29.7109375" style="377" customWidth="1"/>
    <col min="14086" max="14086" width="0.42578125" style="377" customWidth="1"/>
    <col min="14087" max="14087" width="0" style="377" hidden="1" customWidth="1"/>
    <col min="14088" max="14336" width="9.140625" style="377"/>
    <col min="14337" max="14337" width="34.5703125" style="377" customWidth="1"/>
    <col min="14338" max="14338" width="19" style="377" customWidth="1"/>
    <col min="14339" max="14339" width="20.85546875" style="377" customWidth="1"/>
    <col min="14340" max="14340" width="13.7109375" style="377" customWidth="1"/>
    <col min="14341" max="14341" width="29.7109375" style="377" customWidth="1"/>
    <col min="14342" max="14342" width="0.42578125" style="377" customWidth="1"/>
    <col min="14343" max="14343" width="0" style="377" hidden="1" customWidth="1"/>
    <col min="14344" max="14592" width="9.140625" style="377"/>
    <col min="14593" max="14593" width="34.5703125" style="377" customWidth="1"/>
    <col min="14594" max="14594" width="19" style="377" customWidth="1"/>
    <col min="14595" max="14595" width="20.85546875" style="377" customWidth="1"/>
    <col min="14596" max="14596" width="13.7109375" style="377" customWidth="1"/>
    <col min="14597" max="14597" width="29.7109375" style="377" customWidth="1"/>
    <col min="14598" max="14598" width="0.42578125" style="377" customWidth="1"/>
    <col min="14599" max="14599" width="0" style="377" hidden="1" customWidth="1"/>
    <col min="14600" max="14848" width="9.140625" style="377"/>
    <col min="14849" max="14849" width="34.5703125" style="377" customWidth="1"/>
    <col min="14850" max="14850" width="19" style="377" customWidth="1"/>
    <col min="14851" max="14851" width="20.85546875" style="377" customWidth="1"/>
    <col min="14852" max="14852" width="13.7109375" style="377" customWidth="1"/>
    <col min="14853" max="14853" width="29.7109375" style="377" customWidth="1"/>
    <col min="14854" max="14854" width="0.42578125" style="377" customWidth="1"/>
    <col min="14855" max="14855" width="0" style="377" hidden="1" customWidth="1"/>
    <col min="14856" max="15104" width="9.140625" style="377"/>
    <col min="15105" max="15105" width="34.5703125" style="377" customWidth="1"/>
    <col min="15106" max="15106" width="19" style="377" customWidth="1"/>
    <col min="15107" max="15107" width="20.85546875" style="377" customWidth="1"/>
    <col min="15108" max="15108" width="13.7109375" style="377" customWidth="1"/>
    <col min="15109" max="15109" width="29.7109375" style="377" customWidth="1"/>
    <col min="15110" max="15110" width="0.42578125" style="377" customWidth="1"/>
    <col min="15111" max="15111" width="0" style="377" hidden="1" customWidth="1"/>
    <col min="15112" max="15360" width="9.140625" style="377"/>
    <col min="15361" max="15361" width="34.5703125" style="377" customWidth="1"/>
    <col min="15362" max="15362" width="19" style="377" customWidth="1"/>
    <col min="15363" max="15363" width="20.85546875" style="377" customWidth="1"/>
    <col min="15364" max="15364" width="13.7109375" style="377" customWidth="1"/>
    <col min="15365" max="15365" width="29.7109375" style="377" customWidth="1"/>
    <col min="15366" max="15366" width="0.42578125" style="377" customWidth="1"/>
    <col min="15367" max="15367" width="0" style="377" hidden="1" customWidth="1"/>
    <col min="15368" max="15616" width="9.140625" style="377"/>
    <col min="15617" max="15617" width="34.5703125" style="377" customWidth="1"/>
    <col min="15618" max="15618" width="19" style="377" customWidth="1"/>
    <col min="15619" max="15619" width="20.85546875" style="377" customWidth="1"/>
    <col min="15620" max="15620" width="13.7109375" style="377" customWidth="1"/>
    <col min="15621" max="15621" width="29.7109375" style="377" customWidth="1"/>
    <col min="15622" max="15622" width="0.42578125" style="377" customWidth="1"/>
    <col min="15623" max="15623" width="0" style="377" hidden="1" customWidth="1"/>
    <col min="15624" max="15872" width="9.140625" style="377"/>
    <col min="15873" max="15873" width="34.5703125" style="377" customWidth="1"/>
    <col min="15874" max="15874" width="19" style="377" customWidth="1"/>
    <col min="15875" max="15875" width="20.85546875" style="377" customWidth="1"/>
    <col min="15876" max="15876" width="13.7109375" style="377" customWidth="1"/>
    <col min="15877" max="15877" width="29.7109375" style="377" customWidth="1"/>
    <col min="15878" max="15878" width="0.42578125" style="377" customWidth="1"/>
    <col min="15879" max="15879" width="0" style="377" hidden="1" customWidth="1"/>
    <col min="15880" max="16128" width="9.140625" style="377"/>
    <col min="16129" max="16129" width="34.5703125" style="377" customWidth="1"/>
    <col min="16130" max="16130" width="19" style="377" customWidth="1"/>
    <col min="16131" max="16131" width="20.85546875" style="377" customWidth="1"/>
    <col min="16132" max="16132" width="13.7109375" style="377" customWidth="1"/>
    <col min="16133" max="16133" width="29.7109375" style="377" customWidth="1"/>
    <col min="16134" max="16134" width="0.42578125" style="377" customWidth="1"/>
    <col min="16135" max="16135" width="0" style="377" hidden="1" customWidth="1"/>
    <col min="16136" max="16384" width="9.140625" style="377"/>
  </cols>
  <sheetData>
    <row r="1" spans="1:7" ht="16.5" customHeight="1">
      <c r="A1" s="377" t="s">
        <v>1</v>
      </c>
      <c r="B1" s="377"/>
      <c r="C1" s="377"/>
      <c r="D1" s="377"/>
      <c r="E1" s="317" t="s">
        <v>1916</v>
      </c>
      <c r="F1" s="377"/>
      <c r="G1" s="377"/>
    </row>
    <row r="2" spans="1:7" ht="44.25" customHeight="1">
      <c r="A2" s="1039" t="s">
        <v>965</v>
      </c>
      <c r="B2" s="1039"/>
      <c r="C2" s="1039"/>
      <c r="D2" s="1039"/>
      <c r="E2" s="1039"/>
    </row>
    <row r="3" spans="1:7" ht="23.25" customHeight="1">
      <c r="A3" s="323" t="s">
        <v>60</v>
      </c>
      <c r="B3" s="435"/>
      <c r="C3" s="435"/>
      <c r="D3" s="435"/>
      <c r="E3" s="322" t="s">
        <v>107</v>
      </c>
    </row>
    <row r="4" spans="1:7" ht="84" customHeight="1">
      <c r="A4" s="321" t="s">
        <v>380</v>
      </c>
      <c r="B4" s="320" t="s">
        <v>2998</v>
      </c>
      <c r="C4" s="320" t="s">
        <v>2999</v>
      </c>
      <c r="D4" s="321" t="s">
        <v>966</v>
      </c>
      <c r="E4" s="321" t="s">
        <v>267</v>
      </c>
    </row>
    <row r="5" spans="1:7" ht="21.75" customHeight="1">
      <c r="A5" s="321">
        <v>1</v>
      </c>
      <c r="B5" s="321">
        <v>2</v>
      </c>
      <c r="C5" s="321">
        <v>3</v>
      </c>
      <c r="D5" s="321">
        <v>4</v>
      </c>
      <c r="E5" s="321">
        <v>5</v>
      </c>
    </row>
    <row r="6" spans="1:7" ht="71.25" customHeight="1">
      <c r="A6" s="316" t="s">
        <v>188</v>
      </c>
      <c r="B6" s="318"/>
      <c r="C6" s="318">
        <v>917657.9</v>
      </c>
      <c r="D6" s="318"/>
      <c r="E6" s="316" t="s">
        <v>412</v>
      </c>
    </row>
    <row r="7" spans="1:7" ht="55.5" customHeight="1">
      <c r="A7" s="436" t="s">
        <v>967</v>
      </c>
      <c r="B7" s="437">
        <v>0</v>
      </c>
      <c r="C7" s="437">
        <v>862986.1</v>
      </c>
      <c r="D7" s="318"/>
      <c r="E7" s="436" t="s">
        <v>2952</v>
      </c>
      <c r="G7" s="315" t="s">
        <v>451</v>
      </c>
    </row>
    <row r="8" spans="1:7" ht="18.75" customHeight="1">
      <c r="A8" s="1040" t="s">
        <v>2953</v>
      </c>
      <c r="B8" s="1040"/>
      <c r="C8" s="1040"/>
      <c r="D8" s="1040"/>
      <c r="E8" s="1040"/>
    </row>
    <row r="9" spans="1:7">
      <c r="A9" s="319"/>
      <c r="B9" s="314"/>
      <c r="C9" s="314"/>
      <c r="D9" s="314"/>
      <c r="E9" s="314"/>
    </row>
    <row r="10" spans="1:7">
      <c r="A10" s="319"/>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7" right="0.59"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C000"/>
  </sheetPr>
  <dimension ref="A1:AD54"/>
  <sheetViews>
    <sheetView zoomScale="75" zoomScaleNormal="75" zoomScaleSheetLayoutView="70" workbookViewId="0">
      <pane xSplit="1" ySplit="9" topLeftCell="K10" activePane="bottomRight" state="frozen"/>
      <selection pane="topRight" activeCell="B1" sqref="B1"/>
      <selection pane="bottomLeft" activeCell="A10" sqref="A10"/>
      <selection pane="bottomRight" activeCell="V31" sqref="V31"/>
    </sheetView>
  </sheetViews>
  <sheetFormatPr defaultColWidth="9.140625" defaultRowHeight="15"/>
  <cols>
    <col min="1" max="1" width="30.85546875" style="24" customWidth="1"/>
    <col min="2" max="5" width="12.28515625" style="24" customWidth="1"/>
    <col min="6" max="6" width="12.28515625" style="165" customWidth="1"/>
    <col min="7" max="7" width="14.7109375" style="169" customWidth="1"/>
    <col min="8" max="8" width="14.7109375" style="173" customWidth="1"/>
    <col min="9" max="10" width="14.7109375" style="182" customWidth="1"/>
    <col min="11" max="14" width="13.7109375" style="182" customWidth="1"/>
    <col min="15" max="23" width="12.28515625" style="24" customWidth="1"/>
    <col min="24" max="27" width="14.140625" style="24" customWidth="1"/>
    <col min="28" max="28" width="31.7109375" style="24" customWidth="1"/>
    <col min="29" max="29" width="19.5703125" style="24" customWidth="1"/>
    <col min="30" max="32" width="9.140625" style="24"/>
    <col min="33" max="33" width="17.140625" style="24" customWidth="1"/>
    <col min="34" max="16384" width="9.140625" style="24"/>
  </cols>
  <sheetData>
    <row r="1" spans="1:30">
      <c r="A1" s="24" t="s">
        <v>1648</v>
      </c>
      <c r="AB1" s="25" t="s">
        <v>1649</v>
      </c>
    </row>
    <row r="3" spans="1:30" ht="18.75">
      <c r="A3" s="1042" t="s">
        <v>580</v>
      </c>
      <c r="B3" s="1042"/>
      <c r="C3" s="1042"/>
      <c r="D3" s="1042"/>
      <c r="E3" s="1042"/>
      <c r="F3" s="1042"/>
      <c r="G3" s="1042"/>
      <c r="H3" s="1042"/>
      <c r="I3" s="1042"/>
      <c r="J3" s="1042"/>
      <c r="K3" s="1042"/>
      <c r="L3" s="1042"/>
      <c r="M3" s="1042"/>
      <c r="N3" s="1042"/>
      <c r="O3" s="1042"/>
      <c r="P3" s="1042"/>
      <c r="Q3" s="1042"/>
      <c r="R3" s="1042"/>
      <c r="S3" s="1042"/>
      <c r="T3" s="1042"/>
      <c r="U3" s="1042"/>
      <c r="V3" s="1042"/>
      <c r="W3" s="1042"/>
      <c r="X3" s="1042"/>
      <c r="Y3" s="1042"/>
      <c r="Z3" s="1042"/>
      <c r="AA3" s="1042"/>
      <c r="AB3" s="1042"/>
    </row>
    <row r="4" spans="1:30" ht="18.75">
      <c r="A4" s="1042" t="s">
        <v>30</v>
      </c>
      <c r="B4" s="1042"/>
      <c r="C4" s="1042"/>
      <c r="D4" s="1042"/>
      <c r="E4" s="1042"/>
      <c r="F4" s="1042"/>
      <c r="G4" s="1042"/>
      <c r="H4" s="1042"/>
      <c r="I4" s="1042"/>
      <c r="J4" s="1042"/>
      <c r="K4" s="1042"/>
      <c r="L4" s="1042"/>
      <c r="M4" s="1042"/>
      <c r="N4" s="1042"/>
      <c r="O4" s="1042"/>
      <c r="P4" s="1042"/>
      <c r="Q4" s="1042"/>
      <c r="R4" s="1042"/>
      <c r="S4" s="1042"/>
      <c r="T4" s="1042"/>
      <c r="U4" s="1042"/>
      <c r="V4" s="1042"/>
      <c r="W4" s="1042"/>
      <c r="X4" s="1042"/>
      <c r="Y4" s="1042"/>
      <c r="Z4" s="1042"/>
      <c r="AA4" s="1042"/>
      <c r="AB4" s="1042"/>
    </row>
    <row r="5" spans="1:30">
      <c r="A5" s="24" t="s">
        <v>60</v>
      </c>
      <c r="AB5" s="25" t="s">
        <v>244</v>
      </c>
    </row>
    <row r="6" spans="1:30">
      <c r="A6" s="1045" t="s">
        <v>380</v>
      </c>
      <c r="B6" s="1047" t="s">
        <v>280</v>
      </c>
      <c r="C6" s="1048"/>
      <c r="D6" s="1048"/>
      <c r="E6" s="1048"/>
      <c r="F6" s="1048"/>
      <c r="G6" s="1048"/>
      <c r="H6" s="1048"/>
      <c r="I6" s="1048"/>
      <c r="J6" s="196"/>
      <c r="K6" s="219"/>
      <c r="L6" s="260"/>
      <c r="M6" s="326"/>
      <c r="N6" s="425"/>
      <c r="O6" s="1047" t="s">
        <v>281</v>
      </c>
      <c r="P6" s="1048"/>
      <c r="Q6" s="1048"/>
      <c r="R6" s="1048"/>
      <c r="S6" s="1048"/>
      <c r="T6" s="1048"/>
      <c r="U6" s="1048"/>
      <c r="V6" s="1048"/>
      <c r="W6" s="1048"/>
      <c r="X6" s="1048"/>
      <c r="Y6" s="260"/>
      <c r="Z6" s="326"/>
      <c r="AA6" s="425"/>
      <c r="AB6" s="1045" t="s">
        <v>37</v>
      </c>
    </row>
    <row r="7" spans="1:30">
      <c r="A7" s="1046"/>
      <c r="B7" s="1049" t="s">
        <v>282</v>
      </c>
      <c r="C7" s="1050"/>
      <c r="D7" s="1050"/>
      <c r="E7" s="1050"/>
      <c r="F7" s="1050"/>
      <c r="G7" s="1050"/>
      <c r="H7" s="1050"/>
      <c r="I7" s="1050"/>
      <c r="J7" s="195"/>
      <c r="K7" s="218"/>
      <c r="L7" s="259"/>
      <c r="M7" s="329"/>
      <c r="N7" s="428"/>
      <c r="O7" s="1051" t="s">
        <v>333</v>
      </c>
      <c r="P7" s="1052"/>
      <c r="Q7" s="1052"/>
      <c r="R7" s="1052"/>
      <c r="S7" s="1052"/>
      <c r="T7" s="1052"/>
      <c r="U7" s="1052"/>
      <c r="V7" s="1052"/>
      <c r="W7" s="1052"/>
      <c r="X7" s="1052"/>
      <c r="Y7" s="261"/>
      <c r="Z7" s="327"/>
      <c r="AA7" s="426"/>
      <c r="AB7" s="1046"/>
    </row>
    <row r="8" spans="1:30" ht="90.75" customHeight="1">
      <c r="A8" s="1046"/>
      <c r="B8" s="55" t="s">
        <v>1534</v>
      </c>
      <c r="C8" s="55" t="s">
        <v>1623</v>
      </c>
      <c r="D8" s="85" t="s">
        <v>1898</v>
      </c>
      <c r="E8" s="85" t="s">
        <v>1996</v>
      </c>
      <c r="F8" s="85" t="s">
        <v>2977</v>
      </c>
      <c r="G8" s="85" t="s">
        <v>2978</v>
      </c>
      <c r="H8" s="85" t="s">
        <v>2185</v>
      </c>
      <c r="I8" s="85" t="s">
        <v>2186</v>
      </c>
      <c r="J8" s="85" t="s">
        <v>2785</v>
      </c>
      <c r="K8" s="85" t="s">
        <v>2936</v>
      </c>
      <c r="L8" s="85" t="s">
        <v>2962</v>
      </c>
      <c r="M8" s="85" t="s">
        <v>2979</v>
      </c>
      <c r="N8" s="85" t="s">
        <v>3002</v>
      </c>
      <c r="O8" s="85" t="s">
        <v>1534</v>
      </c>
      <c r="P8" s="85" t="s">
        <v>1623</v>
      </c>
      <c r="Q8" s="85" t="s">
        <v>1898</v>
      </c>
      <c r="R8" s="85" t="s">
        <v>1996</v>
      </c>
      <c r="S8" s="85" t="s">
        <v>2977</v>
      </c>
      <c r="T8" s="85" t="s">
        <v>2149</v>
      </c>
      <c r="U8" s="85" t="s">
        <v>2167</v>
      </c>
      <c r="V8" s="85" t="s">
        <v>2187</v>
      </c>
      <c r="W8" s="85" t="s">
        <v>2782</v>
      </c>
      <c r="X8" s="85" t="s">
        <v>2936</v>
      </c>
      <c r="Y8" s="85" t="s">
        <v>2962</v>
      </c>
      <c r="Z8" s="85" t="s">
        <v>2979</v>
      </c>
      <c r="AA8" s="85" t="s">
        <v>3000</v>
      </c>
      <c r="AB8" s="1046"/>
    </row>
    <row r="9" spans="1:30">
      <c r="A9" s="26">
        <v>1</v>
      </c>
      <c r="B9" s="55">
        <v>2</v>
      </c>
      <c r="C9" s="55">
        <v>3</v>
      </c>
      <c r="D9" s="26">
        <v>4</v>
      </c>
      <c r="E9" s="55">
        <v>5</v>
      </c>
      <c r="F9" s="55">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4">
        <v>24</v>
      </c>
      <c r="Y9" s="26">
        <v>25</v>
      </c>
      <c r="Z9" s="26">
        <v>26</v>
      </c>
      <c r="AA9" s="438">
        <v>27</v>
      </c>
      <c r="AB9" s="26">
        <v>30</v>
      </c>
    </row>
    <row r="10" spans="1:30" ht="18" customHeight="1">
      <c r="A10" s="27" t="s">
        <v>113</v>
      </c>
      <c r="B10" s="108">
        <v>833072.33680505003</v>
      </c>
      <c r="C10" s="108">
        <v>640568.01896373974</v>
      </c>
      <c r="D10" s="108">
        <v>912656.23740070034</v>
      </c>
      <c r="E10" s="108">
        <v>2534806.1728896499</v>
      </c>
      <c r="F10" s="108">
        <v>1566204.9362895507</v>
      </c>
      <c r="G10" s="108">
        <v>382189.30892918014</v>
      </c>
      <c r="H10" s="108">
        <v>1249185.8589798994</v>
      </c>
      <c r="I10" s="108">
        <v>592247.56826038053</v>
      </c>
      <c r="J10" s="108">
        <v>587477.8587479894</v>
      </c>
      <c r="K10" s="108">
        <v>271312.85565739003</v>
      </c>
      <c r="L10" s="108">
        <v>694701.46574849985</v>
      </c>
      <c r="M10" s="108">
        <v>1091941.6557680902</v>
      </c>
      <c r="N10" s="108">
        <v>2261675.8762103999</v>
      </c>
      <c r="O10" s="108">
        <v>729188.09148355003</v>
      </c>
      <c r="P10" s="108">
        <v>483144.20098854008</v>
      </c>
      <c r="Q10" s="108">
        <v>-45425.554890200263</v>
      </c>
      <c r="R10" s="108">
        <f>R11+R16</f>
        <v>2526271.2169568501</v>
      </c>
      <c r="S10" s="108">
        <v>1314939.7077773057</v>
      </c>
      <c r="T10" s="108">
        <v>830431.47591801989</v>
      </c>
      <c r="U10" s="108">
        <v>1493689.0109939997</v>
      </c>
      <c r="V10" s="108">
        <v>673601.55037629046</v>
      </c>
      <c r="W10" s="108">
        <v>123128.24817644013</v>
      </c>
      <c r="X10" s="108">
        <v>1031674.6262595898</v>
      </c>
      <c r="Y10" s="108">
        <v>866916.80297805974</v>
      </c>
      <c r="Z10" s="108">
        <v>1089964.5586982409</v>
      </c>
      <c r="AA10" s="108">
        <v>1393924.5149066597</v>
      </c>
      <c r="AB10" s="28" t="s">
        <v>42</v>
      </c>
    </row>
    <row r="11" spans="1:30" ht="17.45" customHeight="1">
      <c r="A11" s="29" t="s">
        <v>463</v>
      </c>
      <c r="B11" s="109">
        <v>483687.20949140005</v>
      </c>
      <c r="C11" s="109">
        <v>654333.38928399968</v>
      </c>
      <c r="D11" s="109">
        <v>917463.36805790011</v>
      </c>
      <c r="E11" s="109">
        <v>1571943.0960843</v>
      </c>
      <c r="F11" s="109">
        <v>1584542.1134227007</v>
      </c>
      <c r="G11" s="109">
        <v>418017.00788573013</v>
      </c>
      <c r="H11" s="109">
        <v>1111614.6802040397</v>
      </c>
      <c r="I11" s="109">
        <v>788753.15766038047</v>
      </c>
      <c r="J11" s="109">
        <v>903445.8565542493</v>
      </c>
      <c r="K11" s="109">
        <v>381660.56728928001</v>
      </c>
      <c r="L11" s="109">
        <v>732485.52981250989</v>
      </c>
      <c r="M11" s="109">
        <v>1184891.7911424702</v>
      </c>
      <c r="N11" s="109">
        <v>994933.16644106992</v>
      </c>
      <c r="O11" s="109">
        <v>379136.95916990004</v>
      </c>
      <c r="P11" s="109">
        <v>496909.57130880002</v>
      </c>
      <c r="Q11" s="109">
        <v>-30716.224233000306</v>
      </c>
      <c r="R11" s="109">
        <f>R12+R14</f>
        <v>1562697.2905095001</v>
      </c>
      <c r="S11" s="109">
        <v>1332476.8849104559</v>
      </c>
      <c r="T11" s="109">
        <v>866259.17487456987</v>
      </c>
      <c r="U11" s="109">
        <v>1355503.6552181398</v>
      </c>
      <c r="V11" s="109">
        <v>868840.43977629067</v>
      </c>
      <c r="W11" s="109">
        <v>439096.24598270003</v>
      </c>
      <c r="X11" s="109">
        <v>1141153.5814923698</v>
      </c>
      <c r="Y11" s="109">
        <v>904700.86704206979</v>
      </c>
      <c r="Z11" s="109">
        <v>1182914.6940726207</v>
      </c>
      <c r="AA11" s="109">
        <v>127181.80513732973</v>
      </c>
      <c r="AB11" s="30" t="s">
        <v>464</v>
      </c>
    </row>
    <row r="12" spans="1:30" ht="34.5" customHeight="1">
      <c r="A12" s="31" t="s">
        <v>137</v>
      </c>
      <c r="B12" s="110">
        <v>14725.999825499981</v>
      </c>
      <c r="C12" s="110">
        <v>627184.49776199996</v>
      </c>
      <c r="D12" s="110">
        <v>135872.701413</v>
      </c>
      <c r="E12" s="110">
        <v>-17320.619333500043</v>
      </c>
      <c r="F12" s="110">
        <v>639147.72439393995</v>
      </c>
      <c r="G12" s="110">
        <v>-477389.58264137001</v>
      </c>
      <c r="H12" s="110">
        <v>-606325.18928910012</v>
      </c>
      <c r="I12" s="110">
        <v>276561.39364212018</v>
      </c>
      <c r="J12" s="110">
        <v>750848.26279354992</v>
      </c>
      <c r="K12" s="110">
        <v>-546921.36521231988</v>
      </c>
      <c r="L12" s="110">
        <v>-268964.29995945015</v>
      </c>
      <c r="M12" s="110">
        <v>-223969.05488686974</v>
      </c>
      <c r="N12" s="110">
        <v>780051.11364257976</v>
      </c>
      <c r="O12" s="110">
        <v>-25787.374284299993</v>
      </c>
      <c r="P12" s="110">
        <v>463054.13273000007</v>
      </c>
      <c r="Q12" s="110">
        <v>-234075.52476800003</v>
      </c>
      <c r="R12" s="110">
        <v>59449.417118999962</v>
      </c>
      <c r="S12" s="110">
        <v>351076.72140857496</v>
      </c>
      <c r="T12" s="110">
        <v>-32719.039652529988</v>
      </c>
      <c r="U12" s="110">
        <v>-355284.73327497009</v>
      </c>
      <c r="V12" s="110">
        <v>395195.67475800007</v>
      </c>
      <c r="W12" s="110">
        <v>215138.15422199998</v>
      </c>
      <c r="X12" s="110">
        <v>60306.495990769996</v>
      </c>
      <c r="Y12" s="110">
        <v>530.44727011000214</v>
      </c>
      <c r="Z12" s="110">
        <v>-1841.6627378600024</v>
      </c>
      <c r="AA12" s="110">
        <v>1197.1262834299996</v>
      </c>
      <c r="AB12" s="32" t="s">
        <v>517</v>
      </c>
      <c r="AC12" s="147"/>
    </row>
    <row r="13" spans="1:30" ht="18" customHeight="1">
      <c r="A13" s="31" t="s">
        <v>518</v>
      </c>
      <c r="B13" s="111"/>
      <c r="C13" s="111">
        <v>0</v>
      </c>
      <c r="D13" s="111">
        <v>0</v>
      </c>
      <c r="E13" s="111"/>
      <c r="F13" s="111">
        <v>0</v>
      </c>
      <c r="G13" s="111">
        <v>0</v>
      </c>
      <c r="H13" s="111">
        <v>0</v>
      </c>
      <c r="I13" s="111">
        <v>0</v>
      </c>
      <c r="J13" s="111">
        <v>0</v>
      </c>
      <c r="K13" s="111">
        <v>0</v>
      </c>
      <c r="L13" s="111">
        <v>0</v>
      </c>
      <c r="M13" s="111">
        <v>0</v>
      </c>
      <c r="N13" s="111">
        <v>0</v>
      </c>
      <c r="O13" s="111"/>
      <c r="P13" s="111">
        <v>0</v>
      </c>
      <c r="Q13" s="110">
        <v>0</v>
      </c>
      <c r="R13" s="110"/>
      <c r="S13" s="110">
        <v>0</v>
      </c>
      <c r="T13" s="110">
        <v>0</v>
      </c>
      <c r="U13" s="110">
        <v>0</v>
      </c>
      <c r="V13" s="110">
        <v>0</v>
      </c>
      <c r="W13" s="110">
        <v>0</v>
      </c>
      <c r="X13" s="111">
        <v>0</v>
      </c>
      <c r="Y13" s="111">
        <v>0</v>
      </c>
      <c r="Z13" s="111">
        <v>0</v>
      </c>
      <c r="AA13" s="110">
        <v>0</v>
      </c>
      <c r="AB13" s="32" t="s">
        <v>350</v>
      </c>
    </row>
    <row r="14" spans="1:30" ht="25.5" customHeight="1">
      <c r="A14" s="31" t="s">
        <v>155</v>
      </c>
      <c r="B14" s="110">
        <v>468961.20966590004</v>
      </c>
      <c r="C14" s="110">
        <v>27148.891521999729</v>
      </c>
      <c r="D14" s="110">
        <v>781590.66664490011</v>
      </c>
      <c r="E14" s="110">
        <v>1589263.7154178</v>
      </c>
      <c r="F14" s="110">
        <v>945394.3890287606</v>
      </c>
      <c r="G14" s="110">
        <v>895406.59052710014</v>
      </c>
      <c r="H14" s="110">
        <v>1717939.8694931399</v>
      </c>
      <c r="I14" s="110">
        <v>512191.76401826041</v>
      </c>
      <c r="J14" s="110">
        <v>152597.5937606995</v>
      </c>
      <c r="K14" s="110">
        <v>928581.93250159989</v>
      </c>
      <c r="L14" s="110">
        <v>1001449.8297719599</v>
      </c>
      <c r="M14" s="110">
        <v>1408860.8460293403</v>
      </c>
      <c r="N14" s="110">
        <v>214882.05279849004</v>
      </c>
      <c r="O14" s="110">
        <v>404924.33345420007</v>
      </c>
      <c r="P14" s="110">
        <v>33855.438578799949</v>
      </c>
      <c r="Q14" s="110">
        <v>203359.3005349997</v>
      </c>
      <c r="R14" s="110">
        <v>1503247.8733905002</v>
      </c>
      <c r="S14" s="110">
        <v>981400.16350188106</v>
      </c>
      <c r="T14" s="110">
        <v>898978.21452709986</v>
      </c>
      <c r="U14" s="110">
        <v>1710788.38849311</v>
      </c>
      <c r="V14" s="110">
        <v>473644.76501829037</v>
      </c>
      <c r="W14" s="110">
        <v>223958.0917607001</v>
      </c>
      <c r="X14" s="110">
        <v>1080847.0855015998</v>
      </c>
      <c r="Y14" s="110">
        <v>904170.41977195977</v>
      </c>
      <c r="Z14" s="110">
        <v>1184756.3568104808</v>
      </c>
      <c r="AA14" s="110">
        <v>125984.67885389971</v>
      </c>
      <c r="AB14" s="32" t="s">
        <v>154</v>
      </c>
    </row>
    <row r="15" spans="1:30" ht="30" customHeight="1">
      <c r="A15" s="31" t="s">
        <v>136</v>
      </c>
      <c r="B15" s="111">
        <v>0</v>
      </c>
      <c r="C15" s="111">
        <v>0</v>
      </c>
      <c r="D15" s="111">
        <v>0</v>
      </c>
      <c r="E15" s="111">
        <v>0</v>
      </c>
      <c r="F15" s="111">
        <v>0</v>
      </c>
      <c r="G15" s="111">
        <v>0</v>
      </c>
      <c r="H15" s="111">
        <v>0</v>
      </c>
      <c r="I15" s="111">
        <v>0</v>
      </c>
      <c r="J15" s="111">
        <v>0</v>
      </c>
      <c r="K15" s="111">
        <v>0</v>
      </c>
      <c r="L15" s="111">
        <v>0</v>
      </c>
      <c r="M15" s="111">
        <v>0</v>
      </c>
      <c r="N15" s="111">
        <v>0</v>
      </c>
      <c r="O15" s="111">
        <v>0</v>
      </c>
      <c r="P15" s="111">
        <v>0</v>
      </c>
      <c r="Q15" s="110">
        <v>0</v>
      </c>
      <c r="R15" s="110"/>
      <c r="S15" s="110">
        <v>0</v>
      </c>
      <c r="T15" s="110">
        <v>0</v>
      </c>
      <c r="U15" s="110">
        <v>0</v>
      </c>
      <c r="V15" s="110">
        <v>0</v>
      </c>
      <c r="W15" s="110">
        <v>0</v>
      </c>
      <c r="X15" s="111">
        <v>0</v>
      </c>
      <c r="Y15" s="111">
        <v>0</v>
      </c>
      <c r="Z15" s="111">
        <v>0</v>
      </c>
      <c r="AA15" s="110">
        <v>0</v>
      </c>
      <c r="AB15" s="32" t="s">
        <v>48</v>
      </c>
      <c r="AC15" s="1041"/>
      <c r="AD15" s="1041"/>
    </row>
    <row r="16" spans="1:30" s="33" customFormat="1" ht="18" customHeight="1">
      <c r="A16" s="29" t="s">
        <v>223</v>
      </c>
      <c r="B16" s="109">
        <v>349385.12731364998</v>
      </c>
      <c r="C16" s="109">
        <v>-13765.37032026003</v>
      </c>
      <c r="D16" s="109">
        <v>-4807.1306571998866</v>
      </c>
      <c r="E16" s="109">
        <v>962863.07680535014</v>
      </c>
      <c r="F16" s="109">
        <v>-18337.177133149991</v>
      </c>
      <c r="G16" s="109">
        <v>-35827.698956549997</v>
      </c>
      <c r="H16" s="109">
        <v>137571.17877586</v>
      </c>
      <c r="I16" s="109">
        <v>-196505.5894</v>
      </c>
      <c r="J16" s="109">
        <v>-315967.99780626001</v>
      </c>
      <c r="K16" s="109">
        <v>-110347.71163188999</v>
      </c>
      <c r="L16" s="109">
        <v>-37784.064064010032</v>
      </c>
      <c r="M16" s="109">
        <v>-92950.135374379955</v>
      </c>
      <c r="N16" s="109">
        <v>1266742.70976933</v>
      </c>
      <c r="O16" s="109">
        <v>350051.13231364999</v>
      </c>
      <c r="P16" s="109">
        <v>-13765.37032026003</v>
      </c>
      <c r="Q16" s="109">
        <v>-14709.330657199898</v>
      </c>
      <c r="R16" s="109">
        <f>R18+R20+R21</f>
        <v>963573.92644735007</v>
      </c>
      <c r="S16" s="109">
        <v>-17537.177133149991</v>
      </c>
      <c r="T16" s="109">
        <v>-35827.698956549997</v>
      </c>
      <c r="U16" s="109">
        <v>138185.35577585999</v>
      </c>
      <c r="V16" s="109">
        <v>-195238.88939999999</v>
      </c>
      <c r="W16" s="109">
        <v>-315967.99780626001</v>
      </c>
      <c r="X16" s="109">
        <v>-109478.95523277999</v>
      </c>
      <c r="Y16" s="109">
        <v>-37784.064064010046</v>
      </c>
      <c r="Z16" s="109">
        <v>-92950.135374379955</v>
      </c>
      <c r="AA16" s="109">
        <v>1266742.70976933</v>
      </c>
      <c r="AB16" s="30" t="s">
        <v>303</v>
      </c>
    </row>
    <row r="17" spans="1:28" ht="30.75" customHeight="1">
      <c r="A17" s="31" t="s">
        <v>307</v>
      </c>
      <c r="B17" s="111">
        <v>0</v>
      </c>
      <c r="C17" s="111">
        <v>0</v>
      </c>
      <c r="D17" s="111">
        <v>0</v>
      </c>
      <c r="E17" s="111">
        <v>0</v>
      </c>
      <c r="F17" s="111">
        <v>0</v>
      </c>
      <c r="G17" s="111">
        <v>0</v>
      </c>
      <c r="H17" s="111">
        <v>0</v>
      </c>
      <c r="I17" s="111">
        <v>0</v>
      </c>
      <c r="J17" s="111">
        <v>0</v>
      </c>
      <c r="K17" s="111">
        <v>0</v>
      </c>
      <c r="L17" s="111">
        <v>0</v>
      </c>
      <c r="M17" s="111">
        <v>0</v>
      </c>
      <c r="N17" s="111">
        <v>0</v>
      </c>
      <c r="O17" s="111">
        <v>0</v>
      </c>
      <c r="P17" s="111">
        <v>0</v>
      </c>
      <c r="Q17" s="110">
        <v>0</v>
      </c>
      <c r="R17" s="110"/>
      <c r="S17" s="110">
        <v>0</v>
      </c>
      <c r="T17" s="110">
        <v>0</v>
      </c>
      <c r="U17" s="110">
        <v>0</v>
      </c>
      <c r="V17" s="110">
        <v>0</v>
      </c>
      <c r="W17" s="110">
        <v>0</v>
      </c>
      <c r="X17" s="111">
        <v>0</v>
      </c>
      <c r="Y17" s="111">
        <v>0</v>
      </c>
      <c r="Z17" s="111">
        <v>0</v>
      </c>
      <c r="AA17" s="110">
        <v>0</v>
      </c>
      <c r="AB17" s="32" t="s">
        <v>517</v>
      </c>
    </row>
    <row r="18" spans="1:28" ht="25.5" customHeight="1">
      <c r="A18" s="31" t="s">
        <v>308</v>
      </c>
      <c r="B18" s="110">
        <v>-79161.902648429997</v>
      </c>
      <c r="C18" s="110">
        <v>-7841.7346964399912</v>
      </c>
      <c r="D18" s="110">
        <v>-7935.9177263099118</v>
      </c>
      <c r="E18" s="110">
        <v>713990.63717558002</v>
      </c>
      <c r="F18" s="110">
        <v>-18700.180794129992</v>
      </c>
      <c r="G18" s="110">
        <v>-44337.931490800001</v>
      </c>
      <c r="H18" s="110">
        <v>142958.63756758999</v>
      </c>
      <c r="I18" s="110">
        <v>-100097.21039999998</v>
      </c>
      <c r="J18" s="110">
        <v>-56918.329300110054</v>
      </c>
      <c r="K18" s="110">
        <v>-109871.14630338999</v>
      </c>
      <c r="L18" s="110">
        <v>-39010.087094520029</v>
      </c>
      <c r="M18" s="110">
        <v>-94414.122023189964</v>
      </c>
      <c r="N18" s="110">
        <v>531140.07071926002</v>
      </c>
      <c r="O18" s="110">
        <v>-79161.902648429997</v>
      </c>
      <c r="P18" s="110">
        <v>-7841.7346964399912</v>
      </c>
      <c r="Q18" s="110">
        <v>-7935.9177263099118</v>
      </c>
      <c r="R18" s="110">
        <v>713990.63717558002</v>
      </c>
      <c r="S18" s="110">
        <v>-18700.180794129992</v>
      </c>
      <c r="T18" s="110">
        <v>-44337.931490800001</v>
      </c>
      <c r="U18" s="110">
        <v>142958.63756758999</v>
      </c>
      <c r="V18" s="110">
        <v>-100097.21039999998</v>
      </c>
      <c r="W18" s="110">
        <v>-56918.329300110054</v>
      </c>
      <c r="X18" s="110">
        <v>-109871.14630338999</v>
      </c>
      <c r="Y18" s="110">
        <v>-39010.087094520029</v>
      </c>
      <c r="Z18" s="110">
        <v>-94414.122023189964</v>
      </c>
      <c r="AA18" s="110">
        <v>531140.07071926002</v>
      </c>
      <c r="AB18" s="32" t="s">
        <v>0</v>
      </c>
    </row>
    <row r="19" spans="1:28" ht="49.7" customHeight="1">
      <c r="A19" s="31" t="s">
        <v>355</v>
      </c>
      <c r="B19" s="111"/>
      <c r="C19" s="111">
        <v>0</v>
      </c>
      <c r="D19" s="111">
        <v>0</v>
      </c>
      <c r="E19" s="111"/>
      <c r="F19" s="111">
        <v>0</v>
      </c>
      <c r="G19" s="111">
        <v>0</v>
      </c>
      <c r="H19" s="111">
        <v>0</v>
      </c>
      <c r="I19" s="111">
        <v>0</v>
      </c>
      <c r="J19" s="111">
        <v>0</v>
      </c>
      <c r="K19" s="111">
        <v>0</v>
      </c>
      <c r="L19" s="111">
        <v>0</v>
      </c>
      <c r="M19" s="111">
        <v>0</v>
      </c>
      <c r="N19" s="111">
        <v>0</v>
      </c>
      <c r="O19" s="111"/>
      <c r="P19" s="111">
        <v>0</v>
      </c>
      <c r="Q19" s="110">
        <v>0</v>
      </c>
      <c r="R19" s="110"/>
      <c r="S19" s="110">
        <v>0</v>
      </c>
      <c r="T19" s="110">
        <v>0</v>
      </c>
      <c r="U19" s="110">
        <v>0</v>
      </c>
      <c r="V19" s="110">
        <v>0</v>
      </c>
      <c r="W19" s="110">
        <v>0</v>
      </c>
      <c r="X19" s="111">
        <v>0</v>
      </c>
      <c r="Y19" s="111">
        <v>0</v>
      </c>
      <c r="Z19" s="111">
        <v>0</v>
      </c>
      <c r="AA19" s="110">
        <v>0</v>
      </c>
      <c r="AB19" s="32" t="s">
        <v>357</v>
      </c>
    </row>
    <row r="20" spans="1:28">
      <c r="A20" s="31" t="s">
        <v>152</v>
      </c>
      <c r="B20" s="110">
        <v>-14348.965037920001</v>
      </c>
      <c r="C20" s="110">
        <v>-5923.6356238200024</v>
      </c>
      <c r="D20" s="110">
        <v>3128.7870691100015</v>
      </c>
      <c r="E20" s="110">
        <v>13183.289271769994</v>
      </c>
      <c r="F20" s="110">
        <v>1163.003660979999</v>
      </c>
      <c r="G20" s="110">
        <v>8510.2325342500008</v>
      </c>
      <c r="H20" s="110">
        <v>-4773.2817917299981</v>
      </c>
      <c r="I20" s="110">
        <v>-95141.679000000004</v>
      </c>
      <c r="J20" s="110">
        <v>-259049.66850614996</v>
      </c>
      <c r="K20" s="110">
        <v>392.19107061000022</v>
      </c>
      <c r="L20" s="110">
        <v>1226.023030509999</v>
      </c>
      <c r="M20" s="110">
        <v>1463.9866488100006</v>
      </c>
      <c r="N20" s="110">
        <v>2012.6390500699999</v>
      </c>
      <c r="O20" s="110">
        <v>-14348.965037920001</v>
      </c>
      <c r="P20" s="110">
        <v>-5923.6356238200024</v>
      </c>
      <c r="Q20" s="110">
        <v>-6773.4129308899992</v>
      </c>
      <c r="R20" s="110">
        <v>13183.289271769998</v>
      </c>
      <c r="S20" s="110">
        <v>1163.003660979999</v>
      </c>
      <c r="T20" s="110">
        <v>8510.2325342500008</v>
      </c>
      <c r="U20" s="110">
        <v>-4773.2817917299981</v>
      </c>
      <c r="V20" s="110">
        <v>-95141.679000000004</v>
      </c>
      <c r="W20" s="110">
        <v>-259049.66850614996</v>
      </c>
      <c r="X20" s="110">
        <v>392.19107061000022</v>
      </c>
      <c r="Y20" s="110">
        <v>1226.023030509999</v>
      </c>
      <c r="Z20" s="110">
        <v>1463.9866488100006</v>
      </c>
      <c r="AA20" s="110">
        <v>2012.6390500699999</v>
      </c>
      <c r="AB20" s="32" t="s">
        <v>418</v>
      </c>
    </row>
    <row r="21" spans="1:28" ht="26.45" customHeight="1">
      <c r="A21" s="34" t="s">
        <v>239</v>
      </c>
      <c r="B21" s="112">
        <v>442895.995</v>
      </c>
      <c r="C21" s="113">
        <v>0</v>
      </c>
      <c r="D21" s="113">
        <v>0</v>
      </c>
      <c r="E21" s="113">
        <v>235689.15035800001</v>
      </c>
      <c r="F21" s="113">
        <v>-800</v>
      </c>
      <c r="G21" s="113">
        <v>0</v>
      </c>
      <c r="H21" s="113">
        <v>-614.17700000000002</v>
      </c>
      <c r="I21" s="113">
        <v>-1266.6999999999998</v>
      </c>
      <c r="J21" s="113">
        <v>0</v>
      </c>
      <c r="K21" s="113">
        <v>-868.75639910999996</v>
      </c>
      <c r="L21" s="113">
        <v>0</v>
      </c>
      <c r="M21" s="113">
        <v>0</v>
      </c>
      <c r="N21" s="113">
        <v>733590</v>
      </c>
      <c r="O21" s="112">
        <v>443562</v>
      </c>
      <c r="P21" s="113">
        <v>0</v>
      </c>
      <c r="Q21" s="113">
        <v>0</v>
      </c>
      <c r="R21" s="113">
        <v>236400</v>
      </c>
      <c r="S21" s="113">
        <v>0</v>
      </c>
      <c r="T21" s="113">
        <v>0</v>
      </c>
      <c r="U21" s="113">
        <v>0</v>
      </c>
      <c r="V21" s="113">
        <v>0</v>
      </c>
      <c r="W21" s="113">
        <v>0</v>
      </c>
      <c r="X21" s="113">
        <v>0</v>
      </c>
      <c r="Y21" s="113">
        <v>0</v>
      </c>
      <c r="Z21" s="113">
        <v>0</v>
      </c>
      <c r="AA21" s="113">
        <v>733590</v>
      </c>
      <c r="AB21" s="35" t="s">
        <v>241</v>
      </c>
    </row>
    <row r="22" spans="1:28" ht="14.25" customHeight="1">
      <c r="A22" s="3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39"/>
    </row>
    <row r="23" spans="1:28">
      <c r="A23" s="24" t="s">
        <v>417</v>
      </c>
    </row>
    <row r="24" spans="1:28" ht="18">
      <c r="A24" s="36" t="s">
        <v>559</v>
      </c>
    </row>
    <row r="25" spans="1:28" ht="18">
      <c r="A25" s="44"/>
    </row>
    <row r="26" spans="1:28" ht="18">
      <c r="A26" s="43"/>
    </row>
    <row r="27" spans="1:28">
      <c r="AB27" s="25"/>
    </row>
    <row r="29" spans="1:28" ht="15.75">
      <c r="A29" s="1042"/>
      <c r="B29" s="1042"/>
      <c r="C29" s="1042"/>
      <c r="D29" s="1042"/>
      <c r="E29" s="1042"/>
      <c r="F29" s="1042"/>
      <c r="G29" s="1042"/>
      <c r="H29" s="1042"/>
      <c r="I29" s="1042"/>
      <c r="J29" s="1042"/>
      <c r="K29" s="1042"/>
      <c r="L29" s="1042"/>
      <c r="M29" s="1042"/>
      <c r="N29" s="1042"/>
      <c r="O29" s="1042"/>
      <c r="P29" s="1042"/>
      <c r="Q29" s="1042"/>
      <c r="R29" s="1042"/>
      <c r="S29" s="1042"/>
      <c r="T29" s="1042"/>
      <c r="U29" s="1042"/>
      <c r="V29" s="1042"/>
      <c r="W29" s="1042"/>
      <c r="X29" s="1042"/>
      <c r="Y29" s="1042"/>
      <c r="Z29" s="1042"/>
      <c r="AA29" s="1042"/>
      <c r="AB29" s="1042"/>
    </row>
    <row r="30" spans="1:28" ht="15.75">
      <c r="A30" s="1042"/>
      <c r="B30" s="1042"/>
      <c r="C30" s="1042"/>
      <c r="D30" s="1042"/>
      <c r="E30" s="1042"/>
      <c r="F30" s="1042"/>
      <c r="G30" s="1042"/>
      <c r="H30" s="1042"/>
      <c r="I30" s="1042"/>
      <c r="J30" s="1042"/>
      <c r="K30" s="1042"/>
      <c r="L30" s="1042"/>
      <c r="M30" s="1042"/>
      <c r="N30" s="1042"/>
      <c r="O30" s="1042"/>
      <c r="P30" s="1042"/>
      <c r="Q30" s="1042"/>
      <c r="R30" s="1042"/>
      <c r="S30" s="1042"/>
      <c r="T30" s="1042"/>
      <c r="U30" s="1042"/>
      <c r="V30" s="1042"/>
      <c r="W30" s="1042"/>
      <c r="X30" s="1042"/>
      <c r="Y30" s="1042"/>
      <c r="Z30" s="1042"/>
      <c r="AA30" s="1042"/>
      <c r="AB30" s="1042"/>
    </row>
    <row r="31" spans="1:28">
      <c r="AB31" s="25"/>
    </row>
    <row r="32" spans="1:28" s="86" customFormat="1">
      <c r="A32" s="1043"/>
      <c r="B32" s="1043"/>
      <c r="C32" s="1044"/>
      <c r="D32" s="107"/>
      <c r="E32" s="149"/>
      <c r="F32" s="143"/>
      <c r="G32" s="143"/>
      <c r="H32" s="143"/>
      <c r="I32" s="143"/>
      <c r="J32" s="143"/>
      <c r="K32" s="143"/>
      <c r="L32" s="143"/>
      <c r="M32" s="143"/>
      <c r="N32" s="143"/>
      <c r="O32" s="1043"/>
      <c r="P32" s="1044"/>
      <c r="Q32" s="107"/>
      <c r="R32" s="149"/>
      <c r="S32" s="167"/>
      <c r="T32" s="171"/>
      <c r="U32" s="175"/>
      <c r="V32" s="218"/>
      <c r="W32" s="193"/>
      <c r="X32" s="184"/>
      <c r="Y32" s="259"/>
      <c r="Z32" s="329"/>
      <c r="AA32" s="428"/>
      <c r="AB32" s="1043"/>
    </row>
    <row r="33" spans="1:28" s="86" customFormat="1">
      <c r="A33" s="1043"/>
      <c r="B33" s="1043"/>
      <c r="C33" s="1044"/>
      <c r="D33" s="107"/>
      <c r="E33" s="149"/>
      <c r="F33" s="143"/>
      <c r="G33" s="143"/>
      <c r="H33" s="143"/>
      <c r="I33" s="143"/>
      <c r="J33" s="143"/>
      <c r="K33" s="143"/>
      <c r="L33" s="143"/>
      <c r="M33" s="143"/>
      <c r="N33" s="143"/>
      <c r="O33" s="1043"/>
      <c r="P33" s="1044"/>
      <c r="Q33" s="107"/>
      <c r="R33" s="149"/>
      <c r="S33" s="167"/>
      <c r="T33" s="171"/>
      <c r="U33" s="175"/>
      <c r="V33" s="218"/>
      <c r="W33" s="193"/>
      <c r="X33" s="184"/>
      <c r="Y33" s="259"/>
      <c r="Z33" s="329"/>
      <c r="AA33" s="428"/>
      <c r="AB33" s="1043"/>
    </row>
    <row r="34" spans="1:28" s="86" customFormat="1" ht="81.75" customHeight="1">
      <c r="A34" s="1043"/>
      <c r="B34" s="87"/>
      <c r="C34" s="87"/>
      <c r="D34" s="87"/>
      <c r="E34" s="87"/>
      <c r="F34" s="144"/>
      <c r="G34" s="144"/>
      <c r="H34" s="144"/>
      <c r="I34" s="144"/>
      <c r="J34" s="144"/>
      <c r="K34" s="144"/>
      <c r="L34" s="144"/>
      <c r="M34" s="144"/>
      <c r="N34" s="144"/>
      <c r="O34" s="87"/>
      <c r="P34" s="87"/>
      <c r="Q34" s="87"/>
      <c r="R34" s="87"/>
      <c r="S34" s="87"/>
      <c r="T34" s="87"/>
      <c r="U34" s="87"/>
      <c r="V34" s="87"/>
      <c r="W34" s="87"/>
      <c r="X34" s="87"/>
      <c r="Y34" s="87"/>
      <c r="Z34" s="87"/>
      <c r="AA34" s="87"/>
      <c r="AB34" s="1043"/>
    </row>
    <row r="35" spans="1:28" s="86" customFormat="1">
      <c r="A35" s="88"/>
      <c r="B35" s="87"/>
      <c r="C35" s="87"/>
      <c r="D35" s="87"/>
      <c r="E35" s="87"/>
      <c r="F35" s="144"/>
      <c r="G35" s="144"/>
      <c r="H35" s="144"/>
      <c r="I35" s="144"/>
      <c r="J35" s="144"/>
      <c r="K35" s="144"/>
      <c r="L35" s="144"/>
      <c r="M35" s="144"/>
      <c r="N35" s="144"/>
      <c r="O35" s="88"/>
      <c r="P35" s="88"/>
      <c r="Q35" s="106"/>
      <c r="R35" s="148"/>
      <c r="S35" s="166"/>
      <c r="T35" s="170"/>
      <c r="U35" s="174"/>
      <c r="V35" s="217"/>
      <c r="W35" s="192"/>
      <c r="X35" s="183"/>
      <c r="Y35" s="258"/>
      <c r="Z35" s="328"/>
      <c r="AA35" s="427"/>
      <c r="AB35" s="88"/>
    </row>
    <row r="36" spans="1:28" s="86" customFormat="1" ht="27" customHeight="1">
      <c r="A36" s="89"/>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89"/>
    </row>
    <row r="37" spans="1:28" s="93" customFormat="1" ht="15.75">
      <c r="A37" s="91"/>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1"/>
    </row>
    <row r="38" spans="1:28" s="86" customFormat="1" ht="23.25" customHeight="1">
      <c r="A38" s="3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39"/>
    </row>
    <row r="39" spans="1:28" s="86" customFormat="1" ht="32.25" customHeight="1">
      <c r="A39" s="94"/>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94"/>
    </row>
    <row r="40" spans="1:28" s="86" customFormat="1" ht="15" customHeight="1">
      <c r="A40" s="39"/>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39"/>
    </row>
    <row r="41" spans="1:28" s="86" customFormat="1" ht="19.5" customHeight="1">
      <c r="A41" s="95"/>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95"/>
    </row>
    <row r="42" spans="1:28" s="86" customFormat="1" ht="29.25" customHeight="1">
      <c r="A42" s="95"/>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95"/>
    </row>
    <row r="43" spans="1:28" s="86" customFormat="1" ht="42.75" customHeight="1">
      <c r="A43" s="95"/>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95"/>
    </row>
    <row r="44" spans="1:28" s="86" customFormat="1" ht="31.7" customHeight="1">
      <c r="A44" s="95"/>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95"/>
    </row>
    <row r="45" spans="1:28" s="86" customFormat="1" ht="17.45" customHeight="1">
      <c r="A45" s="39"/>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39"/>
    </row>
    <row r="46" spans="1:28" s="93" customFormat="1" ht="17.45" customHeight="1">
      <c r="A46" s="91"/>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1"/>
    </row>
    <row r="47" spans="1:28" s="86" customFormat="1" ht="22.7" customHeight="1">
      <c r="A47" s="3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39"/>
    </row>
    <row r="48" spans="1:28" s="86" customFormat="1" ht="31.7" customHeight="1">
      <c r="A48" s="3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39"/>
    </row>
    <row r="49" spans="1:28" s="86" customFormat="1" ht="20.25" customHeight="1">
      <c r="A49" s="39"/>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39"/>
    </row>
    <row r="50" spans="1:28" s="86" customFormat="1" ht="42.75" customHeight="1">
      <c r="A50" s="3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39"/>
    </row>
    <row r="51" spans="1:28" s="86" customFormat="1" ht="19.5" customHeight="1">
      <c r="A51" s="3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39"/>
    </row>
    <row r="52" spans="1:28" s="86" customFormat="1" ht="19.5" customHeight="1">
      <c r="F52" s="145"/>
      <c r="G52" s="145"/>
      <c r="H52" s="145"/>
      <c r="I52" s="145"/>
      <c r="J52" s="145"/>
      <c r="K52" s="145"/>
      <c r="L52" s="145"/>
      <c r="M52" s="145"/>
      <c r="N52" s="145"/>
      <c r="AB52" s="39"/>
    </row>
    <row r="53" spans="1:28" s="86" customFormat="1" ht="19.5" customHeight="1">
      <c r="A53" s="96"/>
      <c r="F53" s="145"/>
      <c r="G53" s="145"/>
      <c r="H53" s="145"/>
      <c r="I53" s="145"/>
      <c r="J53" s="145"/>
      <c r="K53" s="145"/>
      <c r="L53" s="145"/>
      <c r="M53" s="145"/>
      <c r="N53" s="145"/>
      <c r="AB53" s="39"/>
    </row>
    <row r="54" spans="1:28"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7">
    <mergeCell ref="A3:AB3"/>
    <mergeCell ref="A4:AB4"/>
    <mergeCell ref="A6:A8"/>
    <mergeCell ref="AB6:AB8"/>
    <mergeCell ref="O6:X6"/>
    <mergeCell ref="B6:I6"/>
    <mergeCell ref="B7:I7"/>
    <mergeCell ref="O7:X7"/>
    <mergeCell ref="AC15:AD15"/>
    <mergeCell ref="A29:AB29"/>
    <mergeCell ref="A30:AB30"/>
    <mergeCell ref="A32:A34"/>
    <mergeCell ref="B32:C32"/>
    <mergeCell ref="O32:P32"/>
    <mergeCell ref="AB32:AB34"/>
    <mergeCell ref="B33:C33"/>
    <mergeCell ref="O33:P33"/>
  </mergeCells>
  <pageMargins left="0.34" right="0.18" top="0.18" bottom="0.17" header="0.21" footer="0.17"/>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C000"/>
  </sheetPr>
  <dimension ref="A1:AC29"/>
  <sheetViews>
    <sheetView zoomScale="75" zoomScaleNormal="75" zoomScaleSheetLayoutView="70" workbookViewId="0">
      <pane xSplit="1" ySplit="10" topLeftCell="I11" activePane="bottomRight" state="frozen"/>
      <selection pane="topRight" activeCell="B1" sqref="B1"/>
      <selection pane="bottomLeft" activeCell="A11" sqref="A11"/>
      <selection pane="bottomRight" activeCell="AE25" sqref="AE25"/>
    </sheetView>
  </sheetViews>
  <sheetFormatPr defaultColWidth="9.140625" defaultRowHeight="15"/>
  <cols>
    <col min="1" max="1" width="30.85546875" style="24" customWidth="1"/>
    <col min="2" max="8" width="12.140625" style="24" customWidth="1"/>
    <col min="9" max="14" width="13.28515625" style="24" customWidth="1"/>
    <col min="15" max="21" width="12.140625" style="24" customWidth="1"/>
    <col min="22" max="26" width="12.7109375" style="24" customWidth="1"/>
    <col min="27" max="27" width="15" style="24" customWidth="1"/>
    <col min="28" max="28" width="31.7109375" style="24" customWidth="1"/>
    <col min="29" max="29" width="19.5703125" style="24" customWidth="1"/>
    <col min="30" max="16384" width="9.140625" style="24"/>
  </cols>
  <sheetData>
    <row r="1" spans="1:29" ht="18">
      <c r="A1" s="43"/>
    </row>
    <row r="2" spans="1:29">
      <c r="A2" s="24" t="s">
        <v>1650</v>
      </c>
      <c r="AB2" s="25" t="s">
        <v>1915</v>
      </c>
    </row>
    <row r="4" spans="1:29" ht="15.75">
      <c r="A4" s="1042" t="s">
        <v>83</v>
      </c>
      <c r="B4" s="1042"/>
      <c r="C4" s="1042"/>
      <c r="D4" s="1042"/>
      <c r="E4" s="1042"/>
      <c r="F4" s="1042"/>
      <c r="G4" s="1042"/>
      <c r="H4" s="1042"/>
      <c r="I4" s="1042"/>
      <c r="J4" s="1042"/>
      <c r="K4" s="1042"/>
      <c r="L4" s="1042"/>
      <c r="M4" s="1042"/>
      <c r="N4" s="1042"/>
      <c r="O4" s="1042"/>
      <c r="P4" s="1042"/>
      <c r="Q4" s="1042"/>
      <c r="R4" s="1042"/>
      <c r="S4" s="1042"/>
      <c r="T4" s="1042"/>
      <c r="U4" s="1042"/>
      <c r="V4" s="1042"/>
      <c r="W4" s="1042"/>
      <c r="X4" s="1042"/>
      <c r="Y4" s="1042"/>
      <c r="Z4" s="1042"/>
      <c r="AA4" s="1042"/>
      <c r="AB4" s="1042"/>
    </row>
    <row r="5" spans="1:29" ht="18.75">
      <c r="A5" s="1042" t="s">
        <v>222</v>
      </c>
      <c r="B5" s="1042"/>
      <c r="C5" s="1042"/>
      <c r="D5" s="1042"/>
      <c r="E5" s="1042"/>
      <c r="F5" s="1042"/>
      <c r="G5" s="1042"/>
      <c r="H5" s="1042"/>
      <c r="I5" s="1042"/>
      <c r="J5" s="1042"/>
      <c r="K5" s="1042"/>
      <c r="L5" s="1042"/>
      <c r="M5" s="1042"/>
      <c r="N5" s="1042"/>
      <c r="O5" s="1042"/>
      <c r="P5" s="1042"/>
      <c r="Q5" s="1042"/>
      <c r="R5" s="1042"/>
      <c r="S5" s="1042"/>
      <c r="T5" s="1042"/>
      <c r="U5" s="1042"/>
      <c r="V5" s="1042"/>
      <c r="W5" s="1042"/>
      <c r="X5" s="1042"/>
      <c r="Y5" s="1042"/>
      <c r="Z5" s="1042"/>
      <c r="AA5" s="1042"/>
      <c r="AB5" s="1042"/>
    </row>
    <row r="6" spans="1:29">
      <c r="A6" s="24" t="s">
        <v>60</v>
      </c>
      <c r="AB6" s="25" t="s">
        <v>244</v>
      </c>
    </row>
    <row r="7" spans="1:29">
      <c r="A7" s="1045" t="s">
        <v>380</v>
      </c>
      <c r="B7" s="1047" t="s">
        <v>280</v>
      </c>
      <c r="C7" s="1055"/>
      <c r="D7" s="1055"/>
      <c r="E7" s="1055"/>
      <c r="F7" s="1055"/>
      <c r="G7" s="1055"/>
      <c r="H7" s="1055"/>
      <c r="I7" s="1055"/>
      <c r="J7" s="1055"/>
      <c r="K7" s="1055"/>
      <c r="L7" s="1056"/>
      <c r="M7" s="331"/>
      <c r="N7" s="430"/>
      <c r="O7" s="1047" t="s">
        <v>281</v>
      </c>
      <c r="P7" s="1055"/>
      <c r="Q7" s="1055"/>
      <c r="R7" s="1055"/>
      <c r="S7" s="1055"/>
      <c r="T7" s="1055"/>
      <c r="U7" s="1055"/>
      <c r="V7" s="1055"/>
      <c r="W7" s="1055"/>
      <c r="X7" s="1055"/>
      <c r="Y7" s="1056"/>
      <c r="Z7" s="332"/>
      <c r="AA7" s="431"/>
      <c r="AB7" s="1045" t="s">
        <v>37</v>
      </c>
    </row>
    <row r="8" spans="1:29">
      <c r="A8" s="1046"/>
      <c r="B8" s="1049" t="s">
        <v>282</v>
      </c>
      <c r="C8" s="1057"/>
      <c r="D8" s="1057"/>
      <c r="E8" s="1057"/>
      <c r="F8" s="1057"/>
      <c r="G8" s="1057"/>
      <c r="H8" s="1057"/>
      <c r="I8" s="1057"/>
      <c r="J8" s="1057"/>
      <c r="K8" s="1057"/>
      <c r="L8" s="1058"/>
      <c r="M8" s="328"/>
      <c r="N8" s="427"/>
      <c r="O8" s="1051" t="s">
        <v>333</v>
      </c>
      <c r="P8" s="1043"/>
      <c r="Q8" s="1043"/>
      <c r="R8" s="1043"/>
      <c r="S8" s="1043"/>
      <c r="T8" s="1043"/>
      <c r="U8" s="1043"/>
      <c r="V8" s="1043"/>
      <c r="W8" s="1043"/>
      <c r="X8" s="1043"/>
      <c r="Y8" s="1054"/>
      <c r="Z8" s="330"/>
      <c r="AA8" s="429"/>
      <c r="AB8" s="1046"/>
    </row>
    <row r="9" spans="1:29" ht="81.75" customHeight="1">
      <c r="A9" s="1046"/>
      <c r="B9" s="55" t="s">
        <v>1534</v>
      </c>
      <c r="C9" s="55" t="s">
        <v>1623</v>
      </c>
      <c r="D9" s="85" t="s">
        <v>1898</v>
      </c>
      <c r="E9" s="85" t="s">
        <v>1996</v>
      </c>
      <c r="F9" s="85" t="s">
        <v>2980</v>
      </c>
      <c r="G9" s="85" t="s">
        <v>2150</v>
      </c>
      <c r="H9" s="85" t="s">
        <v>2166</v>
      </c>
      <c r="I9" s="85" t="s">
        <v>2188</v>
      </c>
      <c r="J9" s="85" t="s">
        <v>2786</v>
      </c>
      <c r="K9" s="85" t="s">
        <v>2937</v>
      </c>
      <c r="L9" s="85" t="s">
        <v>2963</v>
      </c>
      <c r="M9" s="85" t="s">
        <v>2981</v>
      </c>
      <c r="N9" s="85" t="s">
        <v>3001</v>
      </c>
      <c r="O9" s="85" t="s">
        <v>1534</v>
      </c>
      <c r="P9" s="85" t="s">
        <v>1623</v>
      </c>
      <c r="Q9" s="85" t="s">
        <v>1898</v>
      </c>
      <c r="R9" s="85" t="s">
        <v>1996</v>
      </c>
      <c r="S9" s="85" t="s">
        <v>2980</v>
      </c>
      <c r="T9" s="85" t="s">
        <v>2150</v>
      </c>
      <c r="U9" s="85" t="s">
        <v>2166</v>
      </c>
      <c r="V9" s="85" t="s">
        <v>2188</v>
      </c>
      <c r="W9" s="85" t="s">
        <v>2784</v>
      </c>
      <c r="X9" s="85" t="s">
        <v>2937</v>
      </c>
      <c r="Y9" s="85" t="s">
        <v>2963</v>
      </c>
      <c r="Z9" s="85" t="s">
        <v>2981</v>
      </c>
      <c r="AA9" s="85" t="s">
        <v>3001</v>
      </c>
      <c r="AB9" s="1053"/>
    </row>
    <row r="10" spans="1:29">
      <c r="A10" s="26">
        <v>1</v>
      </c>
      <c r="B10" s="55">
        <v>2</v>
      </c>
      <c r="C10" s="55">
        <v>3</v>
      </c>
      <c r="D10" s="26">
        <v>4</v>
      </c>
      <c r="E10" s="55">
        <v>5</v>
      </c>
      <c r="F10" s="55">
        <v>6</v>
      </c>
      <c r="G10" s="26">
        <v>7</v>
      </c>
      <c r="H10" s="26">
        <v>8</v>
      </c>
      <c r="I10" s="26">
        <v>9</v>
      </c>
      <c r="J10" s="26">
        <v>10</v>
      </c>
      <c r="K10" s="26">
        <v>11</v>
      </c>
      <c r="L10" s="26">
        <v>12</v>
      </c>
      <c r="M10" s="26">
        <v>13</v>
      </c>
      <c r="N10" s="26">
        <v>14</v>
      </c>
      <c r="O10" s="26">
        <v>15</v>
      </c>
      <c r="P10" s="26">
        <v>16</v>
      </c>
      <c r="Q10" s="26">
        <v>17</v>
      </c>
      <c r="R10" s="26">
        <v>18</v>
      </c>
      <c r="S10" s="26">
        <v>19</v>
      </c>
      <c r="T10" s="26">
        <v>20</v>
      </c>
      <c r="U10" s="26">
        <v>21</v>
      </c>
      <c r="V10" s="26">
        <v>22</v>
      </c>
      <c r="W10" s="26">
        <v>23</v>
      </c>
      <c r="X10" s="438">
        <v>24</v>
      </c>
      <c r="Y10" s="26">
        <v>25</v>
      </c>
      <c r="Z10" s="26">
        <v>26</v>
      </c>
      <c r="AA10" s="438">
        <v>27</v>
      </c>
      <c r="AB10" s="26"/>
    </row>
    <row r="11" spans="1:29" ht="27" customHeight="1">
      <c r="A11" s="27" t="s">
        <v>113</v>
      </c>
      <c r="B11" s="97">
        <v>833072.33680505003</v>
      </c>
      <c r="C11" s="97">
        <v>640568.01896374009</v>
      </c>
      <c r="D11" s="97">
        <v>912656.23740070034</v>
      </c>
      <c r="E11" s="97">
        <v>2534806.1728896499</v>
      </c>
      <c r="F11" s="97">
        <v>1566204.9362895503</v>
      </c>
      <c r="G11" s="97">
        <v>382189.30892918003</v>
      </c>
      <c r="H11" s="97">
        <v>1249185.8589798997</v>
      </c>
      <c r="I11" s="97">
        <v>592247.56826038053</v>
      </c>
      <c r="J11" s="97">
        <v>587477.85874799034</v>
      </c>
      <c r="K11" s="97">
        <v>271312.85565738997</v>
      </c>
      <c r="L11" s="97">
        <v>694701.46574849996</v>
      </c>
      <c r="M11" s="97">
        <v>1091941.6557680902</v>
      </c>
      <c r="N11" s="97">
        <v>1528085.8762104001</v>
      </c>
      <c r="O11" s="97">
        <v>729188.09148355003</v>
      </c>
      <c r="P11" s="97">
        <v>483144.20098854008</v>
      </c>
      <c r="Q11" s="102">
        <v>-45425.55489020003</v>
      </c>
      <c r="R11" s="102">
        <v>2526271.2169568501</v>
      </c>
      <c r="S11" s="102">
        <v>489626.63898390532</v>
      </c>
      <c r="T11" s="102">
        <v>742503.33648392011</v>
      </c>
      <c r="U11" s="102">
        <v>1454521.8745661997</v>
      </c>
      <c r="V11" s="102">
        <v>800696.82623819029</v>
      </c>
      <c r="W11" s="102">
        <v>123128.24817644013</v>
      </c>
      <c r="X11" s="97">
        <v>1031674.6262595898</v>
      </c>
      <c r="Y11" s="102">
        <v>866916.80297805974</v>
      </c>
      <c r="Z11" s="102">
        <v>1089964.5586982404</v>
      </c>
      <c r="AA11" s="102">
        <v>660334.51490665972</v>
      </c>
      <c r="AB11" s="28" t="s">
        <v>42</v>
      </c>
      <c r="AC11" s="147"/>
    </row>
    <row r="12" spans="1:29" s="33" customFormat="1" ht="15.75">
      <c r="A12" s="29" t="s">
        <v>463</v>
      </c>
      <c r="B12" s="98">
        <v>483687.20949140005</v>
      </c>
      <c r="C12" s="98">
        <v>654333.38928400003</v>
      </c>
      <c r="D12" s="98">
        <v>917463.36805790011</v>
      </c>
      <c r="E12" s="98">
        <v>1571943.0960843</v>
      </c>
      <c r="F12" s="98">
        <v>1584542.1134227002</v>
      </c>
      <c r="G12" s="98">
        <v>418017.00788573001</v>
      </c>
      <c r="H12" s="98">
        <v>1111614.6802040399</v>
      </c>
      <c r="I12" s="98">
        <v>788753.15766038047</v>
      </c>
      <c r="J12" s="98">
        <v>903445.85655425023</v>
      </c>
      <c r="K12" s="98">
        <v>381660.56728928001</v>
      </c>
      <c r="L12" s="98">
        <v>732485.52981250989</v>
      </c>
      <c r="M12" s="98">
        <v>1184891.7911424702</v>
      </c>
      <c r="N12" s="98">
        <v>994933.16644106992</v>
      </c>
      <c r="O12" s="98">
        <v>379136.95916990004</v>
      </c>
      <c r="P12" s="98">
        <v>496909.57130880002</v>
      </c>
      <c r="Q12" s="98">
        <v>-30716.224233000074</v>
      </c>
      <c r="R12" s="98">
        <v>1562697.2905095001</v>
      </c>
      <c r="S12" s="98">
        <v>507163.81611705548</v>
      </c>
      <c r="T12" s="98">
        <v>778331.03544047009</v>
      </c>
      <c r="U12" s="98">
        <v>1316336.5187903398</v>
      </c>
      <c r="V12" s="98">
        <v>995935.71563819028</v>
      </c>
      <c r="W12" s="98">
        <v>439096.24598270003</v>
      </c>
      <c r="X12" s="98">
        <v>1141153.5814923698</v>
      </c>
      <c r="Y12" s="98">
        <v>904700.86704206979</v>
      </c>
      <c r="Z12" s="98">
        <v>1182914.6940726202</v>
      </c>
      <c r="AA12" s="98">
        <v>127181.80513732973</v>
      </c>
      <c r="AB12" s="29" t="s">
        <v>464</v>
      </c>
    </row>
    <row r="13" spans="1:29" ht="23.25" customHeight="1">
      <c r="A13" s="31" t="s">
        <v>467</v>
      </c>
      <c r="B13" s="99">
        <v>0</v>
      </c>
      <c r="C13" s="99">
        <v>0</v>
      </c>
      <c r="D13" s="99">
        <v>0</v>
      </c>
      <c r="E13" s="99">
        <v>0</v>
      </c>
      <c r="F13" s="99">
        <v>0</v>
      </c>
      <c r="G13" s="99">
        <v>0</v>
      </c>
      <c r="H13" s="99">
        <v>0</v>
      </c>
      <c r="I13" s="99">
        <v>0</v>
      </c>
      <c r="J13" s="99">
        <v>0</v>
      </c>
      <c r="K13" s="99">
        <v>0</v>
      </c>
      <c r="L13" s="99">
        <v>0</v>
      </c>
      <c r="M13" s="99">
        <v>0</v>
      </c>
      <c r="N13" s="99">
        <v>0</v>
      </c>
      <c r="O13" s="99">
        <v>0</v>
      </c>
      <c r="P13" s="99">
        <v>0</v>
      </c>
      <c r="Q13" s="99">
        <v>0</v>
      </c>
      <c r="R13" s="99"/>
      <c r="S13" s="99">
        <v>0</v>
      </c>
      <c r="T13" s="99">
        <v>0</v>
      </c>
      <c r="U13" s="99">
        <v>0</v>
      </c>
      <c r="V13" s="99">
        <v>0</v>
      </c>
      <c r="W13" s="99">
        <v>0</v>
      </c>
      <c r="X13" s="99"/>
      <c r="Y13" s="99">
        <v>0</v>
      </c>
      <c r="Z13" s="99">
        <v>0</v>
      </c>
      <c r="AA13" s="99">
        <v>0</v>
      </c>
      <c r="AB13" s="31" t="s">
        <v>506</v>
      </c>
    </row>
    <row r="14" spans="1:29" ht="32.25" customHeight="1">
      <c r="A14" s="37" t="s">
        <v>261</v>
      </c>
      <c r="B14" s="99">
        <v>468961.20966590004</v>
      </c>
      <c r="C14" s="99">
        <v>27148.891522000078</v>
      </c>
      <c r="D14" s="99">
        <v>781590.66664490011</v>
      </c>
      <c r="E14" s="99">
        <v>1589263.7154178</v>
      </c>
      <c r="F14" s="99">
        <v>945394.38902876014</v>
      </c>
      <c r="G14" s="99">
        <v>895406.59052710002</v>
      </c>
      <c r="H14" s="99">
        <v>1717939.8694931399</v>
      </c>
      <c r="I14" s="99">
        <v>512191.76401826041</v>
      </c>
      <c r="J14" s="99">
        <v>152597.59376069997</v>
      </c>
      <c r="K14" s="99">
        <v>928581.93250159989</v>
      </c>
      <c r="L14" s="99">
        <v>1001449.8297719599</v>
      </c>
      <c r="M14" s="99">
        <v>1408860.8460293403</v>
      </c>
      <c r="N14" s="99">
        <v>214882.05279849004</v>
      </c>
      <c r="O14" s="99">
        <v>404924.33345420007</v>
      </c>
      <c r="P14" s="99">
        <v>33855.438578799949</v>
      </c>
      <c r="Q14" s="99">
        <v>203359.30053499993</v>
      </c>
      <c r="R14" s="110">
        <v>1503247.8733905002</v>
      </c>
      <c r="S14" s="110">
        <v>313183.7512353803</v>
      </c>
      <c r="T14" s="110">
        <v>811050.07509300008</v>
      </c>
      <c r="U14" s="110">
        <v>1671621.2520653098</v>
      </c>
      <c r="V14" s="110">
        <v>473644.76501829037</v>
      </c>
      <c r="W14" s="110">
        <v>223958.0917607001</v>
      </c>
      <c r="X14" s="99">
        <v>1080847.0855015998</v>
      </c>
      <c r="Y14" s="99">
        <v>904170.41977195977</v>
      </c>
      <c r="Z14" s="99">
        <v>1184756.3568104804</v>
      </c>
      <c r="AA14" s="99">
        <v>125984.67885389971</v>
      </c>
      <c r="AB14" s="37" t="s">
        <v>368</v>
      </c>
    </row>
    <row r="15" spans="1:29" ht="15" customHeight="1">
      <c r="A15" s="31" t="s">
        <v>74</v>
      </c>
      <c r="B15" s="99"/>
      <c r="C15" s="99">
        <v>0</v>
      </c>
      <c r="D15" s="99">
        <v>0</v>
      </c>
      <c r="E15" s="99"/>
      <c r="F15" s="99">
        <v>0</v>
      </c>
      <c r="G15" s="99"/>
      <c r="H15" s="99">
        <v>0</v>
      </c>
      <c r="I15" s="99">
        <v>0</v>
      </c>
      <c r="J15" s="99">
        <v>0</v>
      </c>
      <c r="K15" s="99"/>
      <c r="L15" s="99">
        <v>0</v>
      </c>
      <c r="M15" s="99">
        <v>0</v>
      </c>
      <c r="N15" s="99">
        <v>0</v>
      </c>
      <c r="O15" s="99"/>
      <c r="P15" s="99">
        <v>0</v>
      </c>
      <c r="Q15" s="99">
        <v>0</v>
      </c>
      <c r="R15" s="99"/>
      <c r="S15" s="99">
        <v>0</v>
      </c>
      <c r="T15" s="99"/>
      <c r="U15" s="99">
        <v>0</v>
      </c>
      <c r="V15" s="99">
        <v>0</v>
      </c>
      <c r="W15" s="99">
        <v>0</v>
      </c>
      <c r="X15" s="99"/>
      <c r="Y15" s="99">
        <v>0</v>
      </c>
      <c r="Z15" s="99">
        <v>0</v>
      </c>
      <c r="AA15" s="99">
        <v>0</v>
      </c>
      <c r="AB15" s="31" t="s">
        <v>498</v>
      </c>
    </row>
    <row r="16" spans="1:29" ht="30.75" customHeight="1">
      <c r="A16" s="38" t="s">
        <v>426</v>
      </c>
      <c r="B16" s="99">
        <v>404924.33345420007</v>
      </c>
      <c r="C16" s="99">
        <v>21551.861245400039</v>
      </c>
      <c r="D16" s="99">
        <v>508502.78288860014</v>
      </c>
      <c r="E16" s="99">
        <v>1777419.8270905002</v>
      </c>
      <c r="F16" s="99">
        <v>-51112.956418349873</v>
      </c>
      <c r="G16" s="99">
        <v>241522.33122000005</v>
      </c>
      <c r="H16" s="99">
        <v>1252048.2134678098</v>
      </c>
      <c r="I16" s="99">
        <v>370774.6680679901</v>
      </c>
      <c r="J16" s="99">
        <v>160702.58095640037</v>
      </c>
      <c r="K16" s="99">
        <v>812385.61813386995</v>
      </c>
      <c r="L16" s="99">
        <v>946265.21793664992</v>
      </c>
      <c r="M16" s="99">
        <v>1019705.7262130701</v>
      </c>
      <c r="N16" s="99">
        <v>124990.8274763599</v>
      </c>
      <c r="O16" s="99">
        <v>404924.33345420007</v>
      </c>
      <c r="P16" s="99">
        <v>21551.861245400039</v>
      </c>
      <c r="Q16" s="99">
        <v>508502.78288860014</v>
      </c>
      <c r="R16" s="99">
        <v>1777419.8270905002</v>
      </c>
      <c r="S16" s="99">
        <v>-51112.956418349873</v>
      </c>
      <c r="T16" s="99">
        <v>241522.33122000005</v>
      </c>
      <c r="U16" s="99">
        <v>1252048.2134678098</v>
      </c>
      <c r="V16" s="99">
        <v>370774.6680679901</v>
      </c>
      <c r="W16" s="99">
        <v>160702.58095640037</v>
      </c>
      <c r="X16" s="99">
        <v>812385.61813386995</v>
      </c>
      <c r="Y16" s="99">
        <v>946265.21793664992</v>
      </c>
      <c r="Z16" s="99">
        <v>1019705.7262130701</v>
      </c>
      <c r="AA16" s="99">
        <v>124990.8274763599</v>
      </c>
      <c r="AB16" s="38" t="s">
        <v>397</v>
      </c>
    </row>
    <row r="17" spans="1:28" ht="29.25" customHeight="1">
      <c r="A17" s="38" t="s">
        <v>220</v>
      </c>
      <c r="B17" s="99">
        <v>66451.345211699983</v>
      </c>
      <c r="C17" s="99">
        <v>10797.030276599995</v>
      </c>
      <c r="D17" s="99">
        <v>258868.57433330012</v>
      </c>
      <c r="E17" s="99">
        <v>23261.965520299971</v>
      </c>
      <c r="F17" s="99">
        <v>996507.34544711001</v>
      </c>
      <c r="G17" s="99">
        <v>489873.77084980003</v>
      </c>
      <c r="H17" s="99">
        <v>261714.82678725995</v>
      </c>
      <c r="I17" s="99">
        <v>160505.12357474014</v>
      </c>
      <c r="J17" s="99">
        <v>-8104.9875957001932</v>
      </c>
      <c r="K17" s="99">
        <v>2606.2227683300152</v>
      </c>
      <c r="L17" s="99">
        <v>169736.40388296999</v>
      </c>
      <c r="M17" s="99">
        <v>245476.33642045001</v>
      </c>
      <c r="N17" s="99">
        <v>138617.81853219005</v>
      </c>
      <c r="O17" s="99">
        <v>0</v>
      </c>
      <c r="P17" s="99">
        <v>12303.577333399997</v>
      </c>
      <c r="Q17" s="99">
        <v>0</v>
      </c>
      <c r="R17" s="99">
        <v>-67138.496507000003</v>
      </c>
      <c r="S17" s="99">
        <v>364296.70765373006</v>
      </c>
      <c r="T17" s="99">
        <v>405517.25541570003</v>
      </c>
      <c r="U17" s="99">
        <v>215396.20935943001</v>
      </c>
      <c r="V17" s="99">
        <v>121958.12457476999</v>
      </c>
      <c r="W17" s="99">
        <v>63255.510404299945</v>
      </c>
      <c r="X17" s="99">
        <v>154871.37576833001</v>
      </c>
      <c r="Y17" s="99">
        <v>72456.993882970011</v>
      </c>
      <c r="Z17" s="99">
        <v>21371.84720158999</v>
      </c>
      <c r="AA17" s="99">
        <v>49720.444587599981</v>
      </c>
      <c r="AB17" s="38" t="s">
        <v>246</v>
      </c>
    </row>
    <row r="18" spans="1:28" ht="42.75" customHeight="1">
      <c r="A18" s="38" t="s">
        <v>118</v>
      </c>
      <c r="B18" s="99">
        <v>-2414.4690000000001</v>
      </c>
      <c r="C18" s="99">
        <v>-5200</v>
      </c>
      <c r="D18" s="99">
        <v>14219.30942299997</v>
      </c>
      <c r="E18" s="99">
        <v>-211418.077193</v>
      </c>
      <c r="F18" s="99">
        <v>0</v>
      </c>
      <c r="G18" s="99">
        <v>164010.4884573</v>
      </c>
      <c r="H18" s="99">
        <v>204176.82923807</v>
      </c>
      <c r="I18" s="99">
        <v>-19088.027624470007</v>
      </c>
      <c r="J18" s="99">
        <v>3.9999996079131961E-4</v>
      </c>
      <c r="K18" s="99">
        <v>113590.09159939998</v>
      </c>
      <c r="L18" s="99">
        <v>-114551.79204766004</v>
      </c>
      <c r="M18" s="99">
        <v>143678.78339582006</v>
      </c>
      <c r="N18" s="99">
        <v>-48726.593210059917</v>
      </c>
      <c r="O18" s="99">
        <v>0</v>
      </c>
      <c r="P18" s="99">
        <v>0</v>
      </c>
      <c r="Q18" s="99">
        <v>-305143.48235360003</v>
      </c>
      <c r="R18" s="99">
        <v>-207033.45719300001</v>
      </c>
      <c r="S18" s="99">
        <v>0</v>
      </c>
      <c r="T18" s="99">
        <v>164010.4884573</v>
      </c>
      <c r="U18" s="99">
        <v>204176.82923807</v>
      </c>
      <c r="V18" s="99">
        <v>-19088.027624470007</v>
      </c>
      <c r="W18" s="99">
        <v>3.9999996079131961E-4</v>
      </c>
      <c r="X18" s="99">
        <v>113590.09159939998</v>
      </c>
      <c r="Y18" s="99">
        <v>-114551.79204766004</v>
      </c>
      <c r="Z18" s="99">
        <v>143678.78339582006</v>
      </c>
      <c r="AA18" s="99">
        <v>-48726.593210059917</v>
      </c>
      <c r="AB18" s="38" t="s">
        <v>262</v>
      </c>
    </row>
    <row r="19" spans="1:28" ht="31.7" customHeight="1">
      <c r="A19" s="38" t="s">
        <v>466</v>
      </c>
      <c r="B19" s="99">
        <v>0</v>
      </c>
      <c r="C19" s="99">
        <v>0</v>
      </c>
      <c r="D19" s="99">
        <v>0</v>
      </c>
      <c r="E19" s="99">
        <v>0</v>
      </c>
      <c r="F19" s="99">
        <v>0</v>
      </c>
      <c r="G19" s="99"/>
      <c r="H19" s="99">
        <v>0</v>
      </c>
      <c r="I19" s="99">
        <v>0</v>
      </c>
      <c r="J19" s="99">
        <v>0</v>
      </c>
      <c r="K19" s="99">
        <v>0</v>
      </c>
      <c r="L19" s="99">
        <v>0</v>
      </c>
      <c r="M19" s="99">
        <v>0</v>
      </c>
      <c r="N19" s="99">
        <v>0</v>
      </c>
      <c r="O19" s="99">
        <v>0</v>
      </c>
      <c r="P19" s="99">
        <v>0</v>
      </c>
      <c r="Q19" s="99">
        <v>0</v>
      </c>
      <c r="R19" s="99"/>
      <c r="S19" s="99">
        <v>-157096.65652689998</v>
      </c>
      <c r="T19" s="99">
        <v>0</v>
      </c>
      <c r="U19" s="99">
        <v>0</v>
      </c>
      <c r="V19" s="99">
        <v>127095.27586189999</v>
      </c>
      <c r="W19" s="99">
        <v>0</v>
      </c>
      <c r="X19" s="99"/>
      <c r="Y19" s="99">
        <v>0</v>
      </c>
      <c r="Z19" s="99">
        <v>0</v>
      </c>
      <c r="AA19" s="99">
        <v>0</v>
      </c>
      <c r="AB19" s="38" t="s">
        <v>134</v>
      </c>
    </row>
    <row r="20" spans="1:28" ht="17.45" customHeight="1">
      <c r="A20" s="31" t="s">
        <v>147</v>
      </c>
      <c r="B20" s="99">
        <v>14725.999825499981</v>
      </c>
      <c r="C20" s="99">
        <v>627184.49776199996</v>
      </c>
      <c r="D20" s="99">
        <v>135872.701413</v>
      </c>
      <c r="E20" s="99">
        <v>-17320.619333500043</v>
      </c>
      <c r="F20" s="99">
        <v>639147.72439393995</v>
      </c>
      <c r="G20" s="99">
        <v>-477389.58264137001</v>
      </c>
      <c r="H20" s="99">
        <v>-606325.18928910012</v>
      </c>
      <c r="I20" s="99">
        <v>276561.39364212018</v>
      </c>
      <c r="J20" s="99">
        <v>750848.26279354992</v>
      </c>
      <c r="K20" s="99">
        <v>-546921.36521231988</v>
      </c>
      <c r="L20" s="99">
        <v>-268964.29995945015</v>
      </c>
      <c r="M20" s="99">
        <v>-223969.05488686974</v>
      </c>
      <c r="N20" s="99">
        <v>780051.11364257976</v>
      </c>
      <c r="O20" s="99">
        <v>-25787.374284299993</v>
      </c>
      <c r="P20" s="99">
        <v>463054.13273000007</v>
      </c>
      <c r="Q20" s="99">
        <v>-234075.52476800003</v>
      </c>
      <c r="R20" s="99">
        <v>59449.417118999962</v>
      </c>
      <c r="S20" s="99">
        <v>351076.72140857496</v>
      </c>
      <c r="T20" s="99">
        <v>-32719.039652529988</v>
      </c>
      <c r="U20" s="99">
        <v>-355284.73327497009</v>
      </c>
      <c r="V20" s="99">
        <v>395195.67475800007</v>
      </c>
      <c r="W20" s="99">
        <v>215138.15422199998</v>
      </c>
      <c r="X20" s="99">
        <v>60306.495990769996</v>
      </c>
      <c r="Y20" s="99">
        <v>530.44727011000214</v>
      </c>
      <c r="Z20" s="99">
        <v>-1841.6627378600024</v>
      </c>
      <c r="AA20" s="99">
        <v>1197.1262834299996</v>
      </c>
      <c r="AB20" s="31" t="s">
        <v>483</v>
      </c>
    </row>
    <row r="21" spans="1:28" s="33" customFormat="1" ht="17.45" customHeight="1">
      <c r="A21" s="29" t="s">
        <v>223</v>
      </c>
      <c r="B21" s="98">
        <v>349385.12731364998</v>
      </c>
      <c r="C21" s="98">
        <v>-13765.370320260001</v>
      </c>
      <c r="D21" s="98">
        <v>-4807.1306571999448</v>
      </c>
      <c r="E21" s="98">
        <v>962863.07680535014</v>
      </c>
      <c r="F21" s="98">
        <v>-18337.177133149991</v>
      </c>
      <c r="G21" s="98">
        <v>-35827.698956550004</v>
      </c>
      <c r="H21" s="98">
        <v>137571.17877586</v>
      </c>
      <c r="I21" s="98">
        <v>-196505.5894</v>
      </c>
      <c r="J21" s="98">
        <v>-315967.99780625995</v>
      </c>
      <c r="K21" s="98">
        <v>-110347.71163189001</v>
      </c>
      <c r="L21" s="98">
        <v>-37784.064064009988</v>
      </c>
      <c r="M21" s="98">
        <v>-92950.135374380014</v>
      </c>
      <c r="N21" s="98">
        <v>533152.7097693301</v>
      </c>
      <c r="O21" s="98">
        <v>350051.13231364999</v>
      </c>
      <c r="P21" s="98">
        <v>-13765.370320260001</v>
      </c>
      <c r="Q21" s="98">
        <v>-14709.330657199898</v>
      </c>
      <c r="R21" s="98">
        <v>963573.92644735007</v>
      </c>
      <c r="S21" s="98">
        <v>-17537.177133149991</v>
      </c>
      <c r="T21" s="98">
        <v>-35827.698956550004</v>
      </c>
      <c r="U21" s="98">
        <v>138185.35577585999</v>
      </c>
      <c r="V21" s="98">
        <v>-195238.88939999999</v>
      </c>
      <c r="W21" s="98">
        <v>-315967.99780625995</v>
      </c>
      <c r="X21" s="98">
        <v>-109478.95523278</v>
      </c>
      <c r="Y21" s="98">
        <v>-37784.064064010003</v>
      </c>
      <c r="Z21" s="98">
        <v>-92950.135374380014</v>
      </c>
      <c r="AA21" s="98">
        <v>533152.7097693301</v>
      </c>
      <c r="AB21" s="29" t="s">
        <v>303</v>
      </c>
    </row>
    <row r="22" spans="1:28" ht="22.7" customHeight="1">
      <c r="A22" s="31" t="s">
        <v>467</v>
      </c>
      <c r="B22" s="99">
        <v>0</v>
      </c>
      <c r="C22" s="99">
        <v>0</v>
      </c>
      <c r="D22" s="99">
        <v>0</v>
      </c>
      <c r="E22" s="99">
        <v>0</v>
      </c>
      <c r="F22" s="99">
        <v>0</v>
      </c>
      <c r="G22" s="99">
        <v>0</v>
      </c>
      <c r="H22" s="99">
        <v>0</v>
      </c>
      <c r="I22" s="99">
        <v>0</v>
      </c>
      <c r="J22" s="99">
        <v>0</v>
      </c>
      <c r="K22" s="99">
        <v>0</v>
      </c>
      <c r="L22" s="99">
        <v>0</v>
      </c>
      <c r="M22" s="99">
        <v>0</v>
      </c>
      <c r="N22" s="99">
        <v>0</v>
      </c>
      <c r="O22" s="99">
        <v>0</v>
      </c>
      <c r="P22" s="99">
        <v>0</v>
      </c>
      <c r="Q22" s="99">
        <v>0</v>
      </c>
      <c r="R22" s="99"/>
      <c r="S22" s="99">
        <v>0</v>
      </c>
      <c r="T22" s="99">
        <v>0</v>
      </c>
      <c r="U22" s="99">
        <v>0</v>
      </c>
      <c r="V22" s="99">
        <v>0</v>
      </c>
      <c r="W22" s="99">
        <v>0</v>
      </c>
      <c r="X22" s="99">
        <v>0</v>
      </c>
      <c r="Y22" s="99">
        <v>0</v>
      </c>
      <c r="Z22" s="99">
        <v>0</v>
      </c>
      <c r="AA22" s="99">
        <v>0</v>
      </c>
      <c r="AB22" s="31" t="s">
        <v>506</v>
      </c>
    </row>
    <row r="23" spans="1:28" ht="31.7" customHeight="1">
      <c r="A23" s="31" t="s">
        <v>261</v>
      </c>
      <c r="B23" s="99">
        <v>0</v>
      </c>
      <c r="C23" s="99">
        <v>0</v>
      </c>
      <c r="D23" s="99">
        <v>0</v>
      </c>
      <c r="E23" s="99">
        <v>0</v>
      </c>
      <c r="F23" s="99">
        <v>0</v>
      </c>
      <c r="G23" s="99">
        <v>0</v>
      </c>
      <c r="H23" s="99">
        <v>0</v>
      </c>
      <c r="I23" s="99">
        <v>0</v>
      </c>
      <c r="J23" s="99">
        <v>0</v>
      </c>
      <c r="K23" s="99">
        <v>0</v>
      </c>
      <c r="L23" s="99">
        <v>0</v>
      </c>
      <c r="M23" s="99">
        <v>0</v>
      </c>
      <c r="N23" s="99">
        <v>0</v>
      </c>
      <c r="O23" s="99">
        <v>0</v>
      </c>
      <c r="P23" s="99">
        <v>0</v>
      </c>
      <c r="Q23" s="99">
        <v>0</v>
      </c>
      <c r="R23" s="99"/>
      <c r="S23" s="99">
        <v>0</v>
      </c>
      <c r="T23" s="99">
        <v>0</v>
      </c>
      <c r="U23" s="99">
        <v>0</v>
      </c>
      <c r="V23" s="99">
        <v>0</v>
      </c>
      <c r="W23" s="99">
        <v>0</v>
      </c>
      <c r="X23" s="99">
        <v>0</v>
      </c>
      <c r="Y23" s="99">
        <v>0</v>
      </c>
      <c r="Z23" s="99">
        <v>0</v>
      </c>
      <c r="AA23" s="99">
        <v>0</v>
      </c>
      <c r="AB23" s="31" t="s">
        <v>368</v>
      </c>
    </row>
    <row r="24" spans="1:28" ht="20.25" customHeight="1">
      <c r="A24" s="31" t="s">
        <v>148</v>
      </c>
      <c r="B24" s="99">
        <v>-93510.86768635</v>
      </c>
      <c r="C24" s="99">
        <v>-13765.370320260001</v>
      </c>
      <c r="D24" s="99">
        <v>-4807.1306571999448</v>
      </c>
      <c r="E24" s="99">
        <v>727173.92644735007</v>
      </c>
      <c r="F24" s="99">
        <v>-17537.177133149991</v>
      </c>
      <c r="G24" s="99">
        <v>-35827.698956550004</v>
      </c>
      <c r="H24" s="99">
        <v>138185.35577585999</v>
      </c>
      <c r="I24" s="99">
        <v>-195238.88939999999</v>
      </c>
      <c r="J24" s="99">
        <v>-315967.99780625995</v>
      </c>
      <c r="K24" s="99">
        <v>-109478.95523278</v>
      </c>
      <c r="L24" s="99">
        <v>-37784.064064010003</v>
      </c>
      <c r="M24" s="99">
        <v>-92950.135374380014</v>
      </c>
      <c r="N24" s="99">
        <v>-200437.29023066993</v>
      </c>
      <c r="O24" s="99">
        <v>-93510.86768635</v>
      </c>
      <c r="P24" s="99">
        <v>-13765.370320260001</v>
      </c>
      <c r="Q24" s="99">
        <v>-14709.330657199898</v>
      </c>
      <c r="R24" s="99">
        <v>727173.92644735007</v>
      </c>
      <c r="S24" s="99">
        <v>-17537.177133149991</v>
      </c>
      <c r="T24" s="99">
        <v>-35827.698956550004</v>
      </c>
      <c r="U24" s="99">
        <v>138185.35577585999</v>
      </c>
      <c r="V24" s="99">
        <v>-195238.88939999999</v>
      </c>
      <c r="W24" s="99">
        <v>-315967.99780625995</v>
      </c>
      <c r="X24" s="99">
        <v>-109478.95523278</v>
      </c>
      <c r="Y24" s="99">
        <v>-37784.064064010003</v>
      </c>
      <c r="Z24" s="99">
        <v>-92950.135374380014</v>
      </c>
      <c r="AA24" s="99">
        <v>-200437.29023066993</v>
      </c>
      <c r="AB24" s="31" t="s">
        <v>149</v>
      </c>
    </row>
    <row r="25" spans="1:28" ht="42.75" customHeight="1">
      <c r="A25" s="31" t="s">
        <v>293</v>
      </c>
      <c r="B25" s="99">
        <v>0</v>
      </c>
      <c r="C25" s="99">
        <v>0</v>
      </c>
      <c r="D25" s="99">
        <v>0</v>
      </c>
      <c r="E25" s="99">
        <v>0</v>
      </c>
      <c r="F25" s="99">
        <v>0</v>
      </c>
      <c r="G25" s="99">
        <v>0</v>
      </c>
      <c r="H25" s="99">
        <v>0</v>
      </c>
      <c r="I25" s="99">
        <v>0</v>
      </c>
      <c r="J25" s="99">
        <v>0</v>
      </c>
      <c r="K25" s="99">
        <v>0</v>
      </c>
      <c r="L25" s="99">
        <v>0</v>
      </c>
      <c r="M25" s="99">
        <v>0</v>
      </c>
      <c r="N25" s="99">
        <v>0</v>
      </c>
      <c r="O25" s="99">
        <v>0</v>
      </c>
      <c r="P25" s="99">
        <v>0</v>
      </c>
      <c r="Q25" s="99">
        <v>0</v>
      </c>
      <c r="R25" s="99"/>
      <c r="S25" s="99">
        <v>0</v>
      </c>
      <c r="T25" s="99">
        <v>0</v>
      </c>
      <c r="U25" s="99">
        <v>0</v>
      </c>
      <c r="V25" s="99">
        <v>0</v>
      </c>
      <c r="W25" s="99">
        <v>0</v>
      </c>
      <c r="X25" s="99">
        <v>0</v>
      </c>
      <c r="Y25" s="99">
        <v>0</v>
      </c>
      <c r="Z25" s="99">
        <v>0</v>
      </c>
      <c r="AA25" s="99">
        <v>0</v>
      </c>
      <c r="AB25" s="31" t="s">
        <v>179</v>
      </c>
    </row>
    <row r="26" spans="1:28" ht="19.5" customHeight="1">
      <c r="A26" s="34" t="s">
        <v>349</v>
      </c>
      <c r="B26" s="100">
        <v>442895.995</v>
      </c>
      <c r="C26" s="100">
        <v>0</v>
      </c>
      <c r="D26" s="100">
        <v>0</v>
      </c>
      <c r="E26" s="100">
        <v>235689.15035800001</v>
      </c>
      <c r="F26" s="100">
        <v>-800</v>
      </c>
      <c r="G26" s="100">
        <v>0</v>
      </c>
      <c r="H26" s="100">
        <v>-614.17700000000002</v>
      </c>
      <c r="I26" s="100">
        <v>-1266.6999999999998</v>
      </c>
      <c r="J26" s="100">
        <v>0</v>
      </c>
      <c r="K26" s="100">
        <v>-868.75639910999996</v>
      </c>
      <c r="L26" s="100">
        <v>0</v>
      </c>
      <c r="M26" s="100">
        <v>0</v>
      </c>
      <c r="N26" s="100">
        <v>733590</v>
      </c>
      <c r="O26" s="100">
        <v>443562</v>
      </c>
      <c r="P26" s="100">
        <v>0</v>
      </c>
      <c r="Q26" s="103">
        <v>0</v>
      </c>
      <c r="R26" s="103">
        <v>236400</v>
      </c>
      <c r="S26" s="103">
        <v>0</v>
      </c>
      <c r="T26" s="103">
        <v>0</v>
      </c>
      <c r="U26" s="103">
        <v>0</v>
      </c>
      <c r="V26" s="103">
        <v>0</v>
      </c>
      <c r="W26" s="103">
        <v>0</v>
      </c>
      <c r="X26" s="100">
        <v>0</v>
      </c>
      <c r="Y26" s="103">
        <v>0</v>
      </c>
      <c r="Z26" s="103">
        <v>0</v>
      </c>
      <c r="AA26" s="103">
        <v>733590</v>
      </c>
      <c r="AB26" s="35" t="s">
        <v>483</v>
      </c>
    </row>
    <row r="27" spans="1:28" ht="19.5" customHeight="1">
      <c r="A27" s="24" t="s">
        <v>417</v>
      </c>
      <c r="AB27" s="39"/>
    </row>
    <row r="28" spans="1:28" ht="19.5" customHeight="1">
      <c r="A28" s="36" t="s">
        <v>559</v>
      </c>
      <c r="AB28" s="39"/>
    </row>
    <row r="29" spans="1:28"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B4"/>
    <mergeCell ref="A5:AB5"/>
    <mergeCell ref="A7:A9"/>
    <mergeCell ref="AB7:AB9"/>
    <mergeCell ref="O8:Y8"/>
    <mergeCell ref="O7:Y7"/>
    <mergeCell ref="B7:L7"/>
    <mergeCell ref="B8:L8"/>
  </mergeCells>
  <pageMargins left="0.34" right="0.18" top="0.18" bottom="0.17" header="0.21" footer="0.17"/>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pageSetUpPr fitToPage="1"/>
  </sheetPr>
  <dimension ref="A1:XEC64"/>
  <sheetViews>
    <sheetView zoomScaleNormal="100" zoomScaleSheetLayoutView="85" workbookViewId="0">
      <pane xSplit="10" ySplit="10" topLeftCell="Z11" activePane="bottomRight" state="frozen"/>
      <selection pane="topRight" activeCell="K1" sqref="K1"/>
      <selection pane="bottomLeft" activeCell="A11" sqref="A11"/>
      <selection pane="bottomRight" activeCell="AK17" sqref="AK17"/>
    </sheetView>
  </sheetViews>
  <sheetFormatPr defaultColWidth="9.140625" defaultRowHeight="12.75"/>
  <cols>
    <col min="1" max="1" width="6.42578125" style="130" customWidth="1"/>
    <col min="2" max="2" width="48.7109375" style="158" customWidth="1"/>
    <col min="3" max="6" width="14" style="130" hidden="1" customWidth="1"/>
    <col min="7" max="7" width="16" style="130" hidden="1" customWidth="1"/>
    <col min="8" max="9" width="14" style="130" hidden="1" customWidth="1"/>
    <col min="10" max="10" width="13" style="130" hidden="1" customWidth="1"/>
    <col min="11" max="11" width="17.42578125" style="130" customWidth="1"/>
    <col min="12" max="12" width="14.7109375" style="130" customWidth="1"/>
    <col min="13" max="13" width="15.140625" style="160" customWidth="1"/>
    <col min="14" max="22" width="15.5703125" style="160" customWidth="1"/>
    <col min="23" max="24" width="15.5703125" style="177" customWidth="1"/>
    <col min="25" max="26" width="15.5703125" style="220" customWidth="1"/>
    <col min="27" max="28" width="15.5703125" style="181" customWidth="1"/>
    <col min="29" max="30" width="15.5703125" style="247" customWidth="1"/>
    <col min="31" max="31" width="15.5703125" style="349" customWidth="1"/>
    <col min="32" max="32" width="15.5703125" style="333" customWidth="1"/>
    <col min="33" max="34" width="15.5703125" style="377" customWidth="1"/>
    <col min="35" max="35" width="50.42578125" style="130" customWidth="1"/>
    <col min="36" max="16384" width="9.140625" style="130"/>
  </cols>
  <sheetData>
    <row r="1" spans="1:35" s="123" customFormat="1" ht="15">
      <c r="A1" s="7" t="s">
        <v>1651</v>
      </c>
      <c r="B1" s="234"/>
      <c r="C1" s="17"/>
      <c r="D1" s="17"/>
      <c r="E1" s="17"/>
      <c r="F1" s="17"/>
      <c r="G1" s="17"/>
      <c r="H1" s="17"/>
      <c r="I1" s="17"/>
      <c r="J1" s="17"/>
      <c r="K1" s="17"/>
      <c r="L1" s="17"/>
      <c r="AE1" s="354"/>
      <c r="AF1" s="348"/>
      <c r="AG1" s="354"/>
      <c r="AH1" s="354"/>
      <c r="AI1" s="347" t="s">
        <v>1914</v>
      </c>
    </row>
    <row r="2" spans="1:35">
      <c r="A2" s="127"/>
      <c r="B2" s="235"/>
      <c r="C2" s="127"/>
      <c r="D2" s="127"/>
      <c r="E2" s="127"/>
      <c r="F2" s="127"/>
      <c r="G2" s="127"/>
      <c r="H2" s="127"/>
      <c r="I2" s="127"/>
      <c r="J2" s="127"/>
      <c r="K2" s="127"/>
      <c r="L2" s="127"/>
      <c r="AI2" s="104"/>
    </row>
    <row r="3" spans="1:35">
      <c r="A3" s="101" t="s">
        <v>534</v>
      </c>
      <c r="B3" s="236"/>
      <c r="C3" s="127"/>
      <c r="D3" s="127"/>
      <c r="E3" s="127"/>
      <c r="F3" s="127"/>
      <c r="G3" s="127"/>
      <c r="H3" s="127"/>
      <c r="I3" s="127"/>
      <c r="J3" s="127"/>
      <c r="K3" s="127"/>
      <c r="L3" s="127"/>
      <c r="AI3" s="5" t="s">
        <v>382</v>
      </c>
    </row>
    <row r="4" spans="1:35" s="9" customFormat="1">
      <c r="A4" s="83" t="s">
        <v>86</v>
      </c>
      <c r="B4" s="235"/>
      <c r="C4" s="46"/>
      <c r="D4" s="46"/>
      <c r="E4" s="46"/>
      <c r="F4" s="46"/>
      <c r="G4" s="46"/>
      <c r="H4" s="46"/>
      <c r="I4" s="46"/>
      <c r="J4" s="46"/>
      <c r="K4" s="46"/>
      <c r="L4" s="46"/>
      <c r="AA4" s="9">
        <v>1000</v>
      </c>
      <c r="AE4" s="350"/>
      <c r="AF4" s="334"/>
      <c r="AG4" s="350">
        <v>1000</v>
      </c>
      <c r="AH4" s="350"/>
      <c r="AI4" s="5" t="s">
        <v>370</v>
      </c>
    </row>
    <row r="5" spans="1:35" s="9" customFormat="1">
      <c r="A5" s="8"/>
      <c r="B5" s="158"/>
      <c r="AE5" s="350"/>
      <c r="AF5" s="334"/>
      <c r="AG5" s="350"/>
      <c r="AH5" s="350"/>
      <c r="AI5" s="5" t="s">
        <v>440</v>
      </c>
    </row>
    <row r="6" spans="1:35" ht="14.25" customHeight="1">
      <c r="A6" s="130" t="s">
        <v>60</v>
      </c>
    </row>
    <row r="7" spans="1:35" s="62" customFormat="1" ht="12.75" customHeight="1">
      <c r="A7" s="61"/>
      <c r="B7" s="1060" t="s">
        <v>205</v>
      </c>
      <c r="C7" s="1063" t="s">
        <v>1592</v>
      </c>
      <c r="D7" s="1064"/>
      <c r="E7" s="1063" t="s">
        <v>1660</v>
      </c>
      <c r="F7" s="1064"/>
      <c r="G7" s="1063" t="s">
        <v>1872</v>
      </c>
      <c r="H7" s="1064"/>
      <c r="I7" s="1063" t="s">
        <v>1924</v>
      </c>
      <c r="J7" s="1064"/>
      <c r="K7" s="1063" t="s">
        <v>1949</v>
      </c>
      <c r="L7" s="1064"/>
      <c r="M7" s="1063" t="s">
        <v>2084</v>
      </c>
      <c r="N7" s="1064"/>
      <c r="O7" s="1063" t="s">
        <v>2032</v>
      </c>
      <c r="P7" s="1064"/>
      <c r="Q7" s="1063" t="s">
        <v>2083</v>
      </c>
      <c r="R7" s="1064"/>
      <c r="S7" s="1063" t="s">
        <v>2082</v>
      </c>
      <c r="T7" s="1064"/>
      <c r="U7" s="1063" t="s">
        <v>2152</v>
      </c>
      <c r="V7" s="1064"/>
      <c r="W7" s="1063" t="s">
        <v>2182</v>
      </c>
      <c r="X7" s="1064"/>
      <c r="Y7" s="1079" t="s">
        <v>2876</v>
      </c>
      <c r="Z7" s="1080"/>
      <c r="AA7" s="1063" t="s">
        <v>2926</v>
      </c>
      <c r="AB7" s="1064"/>
      <c r="AC7" s="1063" t="s">
        <v>2961</v>
      </c>
      <c r="AD7" s="1064"/>
      <c r="AE7" s="1063" t="s">
        <v>2983</v>
      </c>
      <c r="AF7" s="1064"/>
      <c r="AG7" s="1063" t="s">
        <v>3003</v>
      </c>
      <c r="AH7" s="1064"/>
      <c r="AI7" s="1076" t="s">
        <v>430</v>
      </c>
    </row>
    <row r="8" spans="1:35" s="62" customFormat="1" ht="12.75" customHeight="1">
      <c r="A8" s="63"/>
      <c r="B8" s="1061"/>
      <c r="C8" s="1065" t="s">
        <v>1591</v>
      </c>
      <c r="D8" s="1066"/>
      <c r="E8" s="1065" t="s">
        <v>1661</v>
      </c>
      <c r="F8" s="1066"/>
      <c r="G8" s="1065" t="s">
        <v>1907</v>
      </c>
      <c r="H8" s="1066"/>
      <c r="I8" s="1065" t="s">
        <v>1925</v>
      </c>
      <c r="J8" s="1066"/>
      <c r="K8" s="1065" t="s">
        <v>1950</v>
      </c>
      <c r="L8" s="1066"/>
      <c r="M8" s="1065" t="s">
        <v>1995</v>
      </c>
      <c r="N8" s="1066"/>
      <c r="O8" s="1065" t="s">
        <v>2031</v>
      </c>
      <c r="P8" s="1066"/>
      <c r="Q8" s="1065" t="s">
        <v>2071</v>
      </c>
      <c r="R8" s="1066"/>
      <c r="S8" s="1065" t="s">
        <v>2085</v>
      </c>
      <c r="T8" s="1066"/>
      <c r="U8" s="1065" t="s">
        <v>2151</v>
      </c>
      <c r="V8" s="1066"/>
      <c r="W8" s="1065" t="s">
        <v>2181</v>
      </c>
      <c r="X8" s="1066"/>
      <c r="Y8" s="1081" t="s">
        <v>2783</v>
      </c>
      <c r="Z8" s="1082"/>
      <c r="AA8" s="1065" t="s">
        <v>2927</v>
      </c>
      <c r="AB8" s="1066"/>
      <c r="AC8" s="1065" t="s">
        <v>2960</v>
      </c>
      <c r="AD8" s="1066"/>
      <c r="AE8" s="1065" t="s">
        <v>2982</v>
      </c>
      <c r="AF8" s="1066"/>
      <c r="AG8" s="1065" t="s">
        <v>3004</v>
      </c>
      <c r="AH8" s="1066"/>
      <c r="AI8" s="1077"/>
    </row>
    <row r="9" spans="1:35" s="62" customFormat="1" ht="57.75" customHeight="1">
      <c r="A9" s="64"/>
      <c r="B9" s="1062"/>
      <c r="C9" s="162" t="s">
        <v>130</v>
      </c>
      <c r="D9" s="162" t="s">
        <v>209</v>
      </c>
      <c r="E9" s="162" t="s">
        <v>130</v>
      </c>
      <c r="F9" s="162" t="s">
        <v>209</v>
      </c>
      <c r="G9" s="162" t="s">
        <v>130</v>
      </c>
      <c r="H9" s="162" t="s">
        <v>209</v>
      </c>
      <c r="I9" s="162" t="s">
        <v>130</v>
      </c>
      <c r="J9" s="162" t="s">
        <v>209</v>
      </c>
      <c r="K9" s="162" t="s">
        <v>130</v>
      </c>
      <c r="L9" s="162" t="s">
        <v>209</v>
      </c>
      <c r="M9" s="162" t="s">
        <v>130</v>
      </c>
      <c r="N9" s="162" t="s">
        <v>209</v>
      </c>
      <c r="O9" s="162" t="s">
        <v>130</v>
      </c>
      <c r="P9" s="162" t="s">
        <v>209</v>
      </c>
      <c r="Q9" s="162" t="s">
        <v>130</v>
      </c>
      <c r="R9" s="162" t="s">
        <v>209</v>
      </c>
      <c r="S9" s="168" t="s">
        <v>130</v>
      </c>
      <c r="T9" s="168" t="s">
        <v>209</v>
      </c>
      <c r="U9" s="172" t="s">
        <v>130</v>
      </c>
      <c r="V9" s="172" t="s">
        <v>209</v>
      </c>
      <c r="W9" s="176" t="s">
        <v>130</v>
      </c>
      <c r="X9" s="176" t="s">
        <v>209</v>
      </c>
      <c r="Y9" s="216" t="s">
        <v>130</v>
      </c>
      <c r="Z9" s="216" t="s">
        <v>209</v>
      </c>
      <c r="AA9" s="194" t="s">
        <v>130</v>
      </c>
      <c r="AB9" s="194" t="s">
        <v>209</v>
      </c>
      <c r="AC9" s="262" t="s">
        <v>130</v>
      </c>
      <c r="AD9" s="262" t="s">
        <v>209</v>
      </c>
      <c r="AE9" s="355" t="s">
        <v>130</v>
      </c>
      <c r="AF9" s="355" t="s">
        <v>209</v>
      </c>
      <c r="AG9" s="432" t="s">
        <v>130</v>
      </c>
      <c r="AH9" s="432" t="s">
        <v>209</v>
      </c>
      <c r="AI9" s="1078"/>
    </row>
    <row r="10" spans="1:35" s="16" customFormat="1" ht="12" customHeight="1">
      <c r="A10" s="18">
        <v>1</v>
      </c>
      <c r="B10" s="53">
        <v>2</v>
      </c>
      <c r="C10" s="53">
        <v>5</v>
      </c>
      <c r="D10" s="53">
        <v>6</v>
      </c>
      <c r="E10" s="53">
        <v>7</v>
      </c>
      <c r="F10" s="53">
        <v>8</v>
      </c>
      <c r="G10" s="53">
        <v>7</v>
      </c>
      <c r="H10" s="53">
        <v>8</v>
      </c>
      <c r="I10" s="53">
        <v>7</v>
      </c>
      <c r="J10" s="53">
        <v>8</v>
      </c>
      <c r="K10" s="53">
        <v>7</v>
      </c>
      <c r="L10" s="53">
        <v>8</v>
      </c>
      <c r="M10" s="53">
        <v>9</v>
      </c>
      <c r="N10" s="53">
        <v>10</v>
      </c>
      <c r="O10" s="53">
        <v>11</v>
      </c>
      <c r="P10" s="53">
        <v>12</v>
      </c>
      <c r="Q10" s="53">
        <v>13</v>
      </c>
      <c r="R10" s="53">
        <v>14</v>
      </c>
      <c r="S10" s="53">
        <v>15</v>
      </c>
      <c r="T10" s="53">
        <v>16</v>
      </c>
      <c r="U10" s="53">
        <v>17</v>
      </c>
      <c r="V10" s="53">
        <v>18</v>
      </c>
      <c r="W10" s="53">
        <v>19</v>
      </c>
      <c r="X10" s="53">
        <v>20</v>
      </c>
      <c r="Y10" s="238">
        <v>21</v>
      </c>
      <c r="Z10" s="238">
        <v>22</v>
      </c>
      <c r="AA10" s="53">
        <v>23</v>
      </c>
      <c r="AB10" s="53">
        <v>24</v>
      </c>
      <c r="AC10" s="53">
        <v>25</v>
      </c>
      <c r="AD10" s="53">
        <v>26</v>
      </c>
      <c r="AE10" s="355">
        <v>27</v>
      </c>
      <c r="AF10" s="355">
        <v>28</v>
      </c>
      <c r="AG10" s="432">
        <v>29</v>
      </c>
      <c r="AH10" s="432">
        <v>30</v>
      </c>
      <c r="AI10" s="53">
        <v>29</v>
      </c>
    </row>
    <row r="11" spans="1:35" s="65" customFormat="1" ht="26.45" customHeight="1">
      <c r="A11" s="19" t="s">
        <v>248</v>
      </c>
      <c r="B11" s="10" t="s">
        <v>564</v>
      </c>
      <c r="C11" s="11">
        <v>16486847.268489938</v>
      </c>
      <c r="D11" s="11">
        <v>43252.130931554479</v>
      </c>
      <c r="E11" s="11">
        <v>20642523.008030709</v>
      </c>
      <c r="F11" s="11">
        <v>49065.919536095433</v>
      </c>
      <c r="G11" s="11">
        <v>22222527.500422597</v>
      </c>
      <c r="H11" s="11">
        <v>51947.281377364132</v>
      </c>
      <c r="I11" s="11">
        <v>21841130.341015667</v>
      </c>
      <c r="J11" s="11">
        <v>51310.006204373502</v>
      </c>
      <c r="K11" s="11">
        <v>21975567.465731081</v>
      </c>
      <c r="L11" s="11">
        <v>50908.257385806472</v>
      </c>
      <c r="M11" s="11">
        <v>21694083.261488631</v>
      </c>
      <c r="N11" s="11">
        <v>47346.318772345337</v>
      </c>
      <c r="O11" s="11">
        <v>22952845.662668217</v>
      </c>
      <c r="P11" s="11">
        <v>49352.467667214711</v>
      </c>
      <c r="Q11" s="185">
        <v>23871983.163312349</v>
      </c>
      <c r="R11" s="186">
        <v>50057.629984508698</v>
      </c>
      <c r="S11" s="185">
        <v>25317692.955366097</v>
      </c>
      <c r="T11" s="186">
        <v>54723.20967332994</v>
      </c>
      <c r="U11" s="185">
        <v>26418906.69969666</v>
      </c>
      <c r="V11" s="186">
        <v>58964.193058133387</v>
      </c>
      <c r="W11" s="185">
        <v>29167177.620249115</v>
      </c>
      <c r="X11" s="186">
        <v>61473.175585915051</v>
      </c>
      <c r="Y11" s="185">
        <v>27165706.393301889</v>
      </c>
      <c r="Z11" s="186">
        <v>59762.641660731017</v>
      </c>
      <c r="AA11" s="185">
        <v>27260274.921999998</v>
      </c>
      <c r="AB11" s="186">
        <v>61014.985000000001</v>
      </c>
      <c r="AC11" s="185">
        <v>28721442.716479875</v>
      </c>
      <c r="AD11" s="186">
        <v>60920.211081491274</v>
      </c>
      <c r="AE11" s="185">
        <v>30504806.062269196</v>
      </c>
      <c r="AF11" s="186">
        <v>63653.790585458322</v>
      </c>
      <c r="AG11" s="185">
        <v>31838094.866879333</v>
      </c>
      <c r="AH11" s="186">
        <v>60813.108581730783</v>
      </c>
      <c r="AI11" s="10" t="s">
        <v>565</v>
      </c>
    </row>
    <row r="12" spans="1:35" ht="27.75" customHeight="1">
      <c r="A12" s="20" t="s">
        <v>505</v>
      </c>
      <c r="B12" s="10" t="s">
        <v>206</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87">
        <v>21041119.850929834</v>
      </c>
      <c r="R12" s="188">
        <v>44121.537148880947</v>
      </c>
      <c r="S12" s="187">
        <v>22008766.321308859</v>
      </c>
      <c r="T12" s="188">
        <v>47571.093313106787</v>
      </c>
      <c r="U12" s="187">
        <v>22717972.637843911</v>
      </c>
      <c r="V12" s="188">
        <v>50704.101412440381</v>
      </c>
      <c r="W12" s="187">
        <v>25199826.173919857</v>
      </c>
      <c r="X12" s="188">
        <v>53111.526911964625</v>
      </c>
      <c r="Y12" s="187">
        <v>24914692.137785539</v>
      </c>
      <c r="Z12" s="188">
        <v>54810.568764927717</v>
      </c>
      <c r="AA12" s="187">
        <v>25861525.82</v>
      </c>
      <c r="AB12" s="188">
        <v>57884.250999999997</v>
      </c>
      <c r="AC12" s="187">
        <v>27324785.331769034</v>
      </c>
      <c r="AD12" s="188">
        <v>57957.802001800868</v>
      </c>
      <c r="AE12" s="187">
        <v>28784676.087769262</v>
      </c>
      <c r="AF12" s="188">
        <v>60064.428536964013</v>
      </c>
      <c r="AG12" s="187">
        <v>30074943.445461772</v>
      </c>
      <c r="AH12" s="188">
        <v>57445.359371703737</v>
      </c>
      <c r="AI12" s="10" t="s">
        <v>256</v>
      </c>
    </row>
    <row r="13" spans="1:35">
      <c r="A13" s="20" t="s">
        <v>257</v>
      </c>
      <c r="B13" s="12" t="s">
        <v>258</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187">
        <v>13166244.493882071</v>
      </c>
      <c r="R13" s="134">
        <v>27608.556467701299</v>
      </c>
      <c r="S13" s="187">
        <v>14165036.51932572</v>
      </c>
      <c r="T13" s="134">
        <v>30617.176092782272</v>
      </c>
      <c r="U13" s="187">
        <v>15154020.22883564</v>
      </c>
      <c r="V13" s="134">
        <v>33822.163215792083</v>
      </c>
      <c r="W13" s="187">
        <v>17590242.88741646</v>
      </c>
      <c r="X13" s="134">
        <v>37073.45646177094</v>
      </c>
      <c r="Y13" s="187">
        <v>17833984.440953888</v>
      </c>
      <c r="Z13" s="134">
        <v>39233.510297769033</v>
      </c>
      <c r="AA13" s="187">
        <v>19066363.039000001</v>
      </c>
      <c r="AB13" s="134">
        <v>42675.059000000001</v>
      </c>
      <c r="AC13" s="187">
        <v>20186100.002865009</v>
      </c>
      <c r="AD13" s="134">
        <v>42816.145596370865</v>
      </c>
      <c r="AE13" s="187">
        <v>21567649.568551306</v>
      </c>
      <c r="AF13" s="134">
        <v>45004.798465353386</v>
      </c>
      <c r="AG13" s="187">
        <v>21765224.511810992</v>
      </c>
      <c r="AH13" s="134">
        <v>41573.183542443738</v>
      </c>
      <c r="AI13" s="12" t="s">
        <v>120</v>
      </c>
    </row>
    <row r="14" spans="1:35" ht="25.5">
      <c r="A14" s="163" t="s">
        <v>2153</v>
      </c>
      <c r="B14" s="56" t="s">
        <v>2901</v>
      </c>
      <c r="C14" s="45"/>
      <c r="D14" s="45"/>
      <c r="E14" s="45"/>
      <c r="F14" s="45"/>
      <c r="G14" s="45"/>
      <c r="H14" s="45"/>
      <c r="I14" s="45"/>
      <c r="J14" s="45"/>
      <c r="K14" s="45"/>
      <c r="L14" s="45"/>
      <c r="M14" s="45"/>
      <c r="N14" s="45"/>
      <c r="O14" s="45"/>
      <c r="P14" s="45"/>
      <c r="Q14" s="229">
        <v>156165.90400000001</v>
      </c>
      <c r="R14" s="164">
        <v>327.46734886451804</v>
      </c>
      <c r="S14" s="229">
        <v>814501.82</v>
      </c>
      <c r="T14" s="164">
        <v>1760.5140386901546</v>
      </c>
      <c r="U14" s="229">
        <v>901466.89899999998</v>
      </c>
      <c r="V14" s="164">
        <v>2011.9783483986162</v>
      </c>
      <c r="W14" s="229">
        <v>938861.22199999995</v>
      </c>
      <c r="X14" s="164">
        <v>1978.7578181971462</v>
      </c>
      <c r="Y14" s="229">
        <v>938861.22199999995</v>
      </c>
      <c r="Z14" s="164">
        <v>2065.42859468497</v>
      </c>
      <c r="AA14" s="229">
        <v>938861.22199999995</v>
      </c>
      <c r="AB14" s="164">
        <v>2101.395</v>
      </c>
      <c r="AC14" s="229">
        <v>938861.22199999995</v>
      </c>
      <c r="AD14" s="164">
        <v>1991.3910448394349</v>
      </c>
      <c r="AE14" s="229">
        <v>938861.22199999995</v>
      </c>
      <c r="AF14" s="164">
        <v>1959.1036078709596</v>
      </c>
      <c r="AG14" s="229">
        <v>938861.22199999995</v>
      </c>
      <c r="AH14" s="164">
        <v>1793.29415517439</v>
      </c>
      <c r="AI14" s="56" t="s">
        <v>2076</v>
      </c>
    </row>
    <row r="15" spans="1:35" ht="25.5">
      <c r="A15" s="163" t="s">
        <v>2075</v>
      </c>
      <c r="B15" s="56" t="s">
        <v>1632</v>
      </c>
      <c r="C15" s="48"/>
      <c r="D15" s="48"/>
      <c r="E15" s="47">
        <v>350760.6728</v>
      </c>
      <c r="F15" s="79">
        <v>833.73504979677216</v>
      </c>
      <c r="G15" s="79">
        <v>156562.93909999999</v>
      </c>
      <c r="H15" s="79">
        <v>365.98082961266039</v>
      </c>
      <c r="I15" s="79">
        <v>156562.93909999996</v>
      </c>
      <c r="J15" s="79">
        <v>367.80355463152199</v>
      </c>
      <c r="K15" s="79">
        <v>156562.93909999996</v>
      </c>
      <c r="L15" s="79">
        <v>362.69126670836511</v>
      </c>
      <c r="M15" s="79">
        <v>51830.784100000004</v>
      </c>
      <c r="N15" s="79">
        <v>113.11825425578351</v>
      </c>
      <c r="O15" s="79">
        <v>78539.614199999996</v>
      </c>
      <c r="P15" s="79">
        <v>168.87334265072676</v>
      </c>
      <c r="Q15" s="229">
        <v>198408.36180000001</v>
      </c>
      <c r="R15" s="164">
        <v>416.04638763656192</v>
      </c>
      <c r="S15" s="229">
        <v>198408.36180000001</v>
      </c>
      <c r="T15" s="164">
        <v>428.85196541662168</v>
      </c>
      <c r="U15" s="229">
        <v>401849.51439999999</v>
      </c>
      <c r="V15" s="164">
        <v>896.88542439459866</v>
      </c>
      <c r="W15" s="229">
        <v>622581.30570000003</v>
      </c>
      <c r="X15" s="164">
        <v>1312.1615817649167</v>
      </c>
      <c r="Y15" s="229">
        <v>622581.30570000003</v>
      </c>
      <c r="Z15" s="164">
        <v>1369.6350442185851</v>
      </c>
      <c r="AA15" s="229">
        <v>788506.81299999997</v>
      </c>
      <c r="AB15" s="164">
        <v>1764.866</v>
      </c>
      <c r="AC15" s="229">
        <v>686662.30799999996</v>
      </c>
      <c r="AD15" s="164">
        <v>1456.459313621516</v>
      </c>
      <c r="AE15" s="229">
        <v>848044.277</v>
      </c>
      <c r="AF15" s="164">
        <v>1769.597639964109</v>
      </c>
      <c r="AG15" s="229">
        <v>845591.77740000002</v>
      </c>
      <c r="AH15" s="164">
        <v>1615.1426393398788</v>
      </c>
      <c r="AI15" s="56" t="s">
        <v>1631</v>
      </c>
    </row>
    <row r="16" spans="1:35" ht="25.5">
      <c r="A16" s="163" t="s">
        <v>2077</v>
      </c>
      <c r="B16" s="56" t="s">
        <v>2902</v>
      </c>
      <c r="C16" s="48">
        <v>703367.60400000005</v>
      </c>
      <c r="D16" s="48">
        <v>1845.2374311348967</v>
      </c>
      <c r="E16" s="47">
        <v>671365.26800000004</v>
      </c>
      <c r="F16" s="79">
        <v>1595.7910864966368</v>
      </c>
      <c r="G16" s="79">
        <v>557347.66399999999</v>
      </c>
      <c r="H16" s="79">
        <v>1302.8534187334906</v>
      </c>
      <c r="I16" s="79">
        <v>476003.38799999998</v>
      </c>
      <c r="J16" s="79">
        <v>1118.2450912678835</v>
      </c>
      <c r="K16" s="79">
        <v>601183.91799999995</v>
      </c>
      <c r="L16" s="79">
        <v>1392.6933027544189</v>
      </c>
      <c r="M16" s="79">
        <v>608380.36199999996</v>
      </c>
      <c r="N16" s="79">
        <v>1327.7615931907465</v>
      </c>
      <c r="O16" s="79">
        <v>934728.26</v>
      </c>
      <c r="P16" s="79">
        <v>2009.8225251569622</v>
      </c>
      <c r="Q16" s="229">
        <v>836495.49</v>
      </c>
      <c r="R16" s="164">
        <v>1754.0638092641909</v>
      </c>
      <c r="S16" s="229">
        <v>1208326.683</v>
      </c>
      <c r="T16" s="164">
        <v>2611.7511790770563</v>
      </c>
      <c r="U16" s="229">
        <v>1615281.071</v>
      </c>
      <c r="V16" s="164">
        <v>3605.1357460104896</v>
      </c>
      <c r="W16" s="229">
        <v>1953511.3729999999</v>
      </c>
      <c r="X16" s="164">
        <v>4117.2495057643264</v>
      </c>
      <c r="Y16" s="229">
        <v>2017194.8359999999</v>
      </c>
      <c r="Z16" s="164">
        <v>4437.6866332277368</v>
      </c>
      <c r="AA16" s="229">
        <v>2174660.7030000002</v>
      </c>
      <c r="AB16" s="164">
        <v>4867.4080000000004</v>
      </c>
      <c r="AC16" s="229">
        <v>2243804.8250000002</v>
      </c>
      <c r="AD16" s="164">
        <v>4759.2687078437202</v>
      </c>
      <c r="AE16" s="229">
        <v>2265907.398</v>
      </c>
      <c r="AF16" s="164">
        <v>4728.2252738768439</v>
      </c>
      <c r="AG16" s="229">
        <v>2316163.9160000002</v>
      </c>
      <c r="AH16" s="164">
        <v>4424.0438476525196</v>
      </c>
      <c r="AI16" s="56" t="s">
        <v>81</v>
      </c>
    </row>
    <row r="17" spans="1:16357" ht="25.5">
      <c r="A17" s="163" t="s">
        <v>2078</v>
      </c>
      <c r="B17" s="56" t="s">
        <v>2903</v>
      </c>
      <c r="C17" s="47">
        <v>1326228.807</v>
      </c>
      <c r="D17" s="79">
        <v>3479.2717535022825</v>
      </c>
      <c r="E17" s="47">
        <v>1282228.807</v>
      </c>
      <c r="F17" s="79">
        <v>3047.7735423450831</v>
      </c>
      <c r="G17" s="79">
        <v>1200805.807</v>
      </c>
      <c r="H17" s="79">
        <v>2806.9983099184178</v>
      </c>
      <c r="I17" s="79">
        <v>1200805.807</v>
      </c>
      <c r="J17" s="79">
        <v>2820.978239011441</v>
      </c>
      <c r="K17" s="79">
        <v>1200805.807</v>
      </c>
      <c r="L17" s="79">
        <v>2781.7680334514789</v>
      </c>
      <c r="M17" s="79">
        <v>1195805.807</v>
      </c>
      <c r="N17" s="79">
        <v>2609.7900632911396</v>
      </c>
      <c r="O17" s="79">
        <v>1168805.807</v>
      </c>
      <c r="P17" s="79">
        <v>2513.1285090737078</v>
      </c>
      <c r="Q17" s="229">
        <v>1168105.807</v>
      </c>
      <c r="R17" s="164">
        <v>2449.4239908574309</v>
      </c>
      <c r="S17" s="229">
        <v>1016743.666</v>
      </c>
      <c r="T17" s="164">
        <v>2197.6519312655359</v>
      </c>
      <c r="U17" s="229">
        <v>823743.66599999997</v>
      </c>
      <c r="V17" s="164">
        <v>1838.5083495145632</v>
      </c>
      <c r="W17" s="229">
        <v>794077</v>
      </c>
      <c r="X17" s="164">
        <v>1673.6084473201677</v>
      </c>
      <c r="Y17" s="229">
        <v>732077</v>
      </c>
      <c r="Z17" s="164">
        <v>1610.5178634283702</v>
      </c>
      <c r="AA17" s="229">
        <v>716400</v>
      </c>
      <c r="AB17" s="164">
        <v>1603.4739999999999</v>
      </c>
      <c r="AC17" s="229">
        <v>706400</v>
      </c>
      <c r="AD17" s="164">
        <v>1498.3243541339668</v>
      </c>
      <c r="AE17" s="229">
        <v>691400</v>
      </c>
      <c r="AF17" s="164">
        <v>1442.731047722388</v>
      </c>
      <c r="AG17" s="229">
        <v>631400</v>
      </c>
      <c r="AH17" s="164">
        <v>1206.0205523933225</v>
      </c>
      <c r="AI17" s="56" t="s">
        <v>547</v>
      </c>
    </row>
    <row r="18" spans="1:16357" ht="25.5">
      <c r="A18" s="163" t="s">
        <v>2079</v>
      </c>
      <c r="B18" s="56" t="s">
        <v>2904</v>
      </c>
      <c r="C18" s="47">
        <v>5013793.5999999996</v>
      </c>
      <c r="D18" s="79">
        <v>13153.349073928328</v>
      </c>
      <c r="E18" s="47">
        <v>7454464.858</v>
      </c>
      <c r="F18" s="79">
        <v>17718.772689025696</v>
      </c>
      <c r="G18" s="79">
        <v>8388278.7620000001</v>
      </c>
      <c r="H18" s="79">
        <v>19608.403099651699</v>
      </c>
      <c r="I18" s="79">
        <v>8828980.7890000008</v>
      </c>
      <c r="J18" s="79">
        <v>20741.374278196727</v>
      </c>
      <c r="K18" s="79">
        <v>9369741.1280000005</v>
      </c>
      <c r="L18" s="79">
        <v>21705.796390761461</v>
      </c>
      <c r="M18" s="79">
        <v>9602399.6500000004</v>
      </c>
      <c r="N18" s="79">
        <v>20956.786665211701</v>
      </c>
      <c r="O18" s="79">
        <v>9915763.1390000004</v>
      </c>
      <c r="P18" s="79">
        <v>21320.553752042659</v>
      </c>
      <c r="Q18" s="229">
        <v>10804697.021</v>
      </c>
      <c r="R18" s="164">
        <v>22656.581226278598</v>
      </c>
      <c r="S18" s="229">
        <v>10924754.903999999</v>
      </c>
      <c r="T18" s="164">
        <v>23613.433273532908</v>
      </c>
      <c r="U18" s="229">
        <v>11409450.609999999</v>
      </c>
      <c r="V18" s="164">
        <v>25464.681642673808</v>
      </c>
      <c r="W18" s="229">
        <v>13278852.113</v>
      </c>
      <c r="X18" s="164">
        <v>27986.705403924374</v>
      </c>
      <c r="Y18" s="229">
        <v>13521009.23</v>
      </c>
      <c r="Z18" s="164">
        <v>29745.268457409362</v>
      </c>
      <c r="AA18" s="229">
        <v>14445712.149</v>
      </c>
      <c r="AB18" s="164">
        <v>32332.942999999999</v>
      </c>
      <c r="AC18" s="229">
        <v>15608026.744999999</v>
      </c>
      <c r="AD18" s="164">
        <v>33105.728471132228</v>
      </c>
      <c r="AE18" s="229">
        <v>16821053.123</v>
      </c>
      <c r="AF18" s="164">
        <v>35100.167191119079</v>
      </c>
      <c r="AG18" s="229">
        <v>17030603.662999999</v>
      </c>
      <c r="AH18" s="164">
        <v>32529.708643083624</v>
      </c>
      <c r="AI18" s="56" t="s">
        <v>612</v>
      </c>
    </row>
    <row r="19" spans="1:16357" ht="17.45" customHeight="1">
      <c r="A19" s="57" t="s">
        <v>2080</v>
      </c>
      <c r="B19" s="58" t="s">
        <v>560</v>
      </c>
      <c r="C19" s="47">
        <v>1895.8767956640027</v>
      </c>
      <c r="D19" s="79">
        <v>4.9737048000000064</v>
      </c>
      <c r="E19" s="47">
        <v>2092.4873464080028</v>
      </c>
      <c r="F19" s="79">
        <v>4.9737048000000064</v>
      </c>
      <c r="G19" s="79">
        <v>2127.7011763920032</v>
      </c>
      <c r="H19" s="79">
        <v>4.9737048000000064</v>
      </c>
      <c r="I19" s="79">
        <v>2117.1569222160028</v>
      </c>
      <c r="J19" s="79">
        <v>4.9737048000000064</v>
      </c>
      <c r="K19" s="79">
        <v>2146.999151016003</v>
      </c>
      <c r="L19" s="79">
        <v>4.9737048000000064</v>
      </c>
      <c r="M19" s="79">
        <v>2278.9515393600032</v>
      </c>
      <c r="N19" s="79">
        <v>4.9737048000000064</v>
      </c>
      <c r="O19" s="79">
        <v>2313.1706283840031</v>
      </c>
      <c r="P19" s="79">
        <v>4.9737048000000064</v>
      </c>
      <c r="Q19" s="229">
        <v>2371.9100820720032</v>
      </c>
      <c r="R19" s="164">
        <v>4.9737048000000064</v>
      </c>
      <c r="S19" s="229">
        <v>2301.0845257200031</v>
      </c>
      <c r="T19" s="164">
        <v>4.9737048000000064</v>
      </c>
      <c r="U19" s="229">
        <v>2228.468435640003</v>
      </c>
      <c r="V19" s="164">
        <v>4.9737048000000064</v>
      </c>
      <c r="W19" s="229">
        <v>2359.8737164560034</v>
      </c>
      <c r="X19" s="164">
        <v>4.9737048000000064</v>
      </c>
      <c r="Y19" s="229">
        <v>2260.8472538880033</v>
      </c>
      <c r="Z19" s="164">
        <v>4.9737048000000064</v>
      </c>
      <c r="AA19" s="229">
        <v>2222.152</v>
      </c>
      <c r="AB19" s="164">
        <v>4.9740000000000002</v>
      </c>
      <c r="AC19" s="229">
        <v>2344.9028650080004</v>
      </c>
      <c r="AD19" s="164">
        <v>4.9737048000000001</v>
      </c>
      <c r="AE19" s="229">
        <v>2383.5485513040003</v>
      </c>
      <c r="AF19" s="164">
        <v>4.9737048000000001</v>
      </c>
      <c r="AG19" s="229">
        <v>2603.9334109920001</v>
      </c>
      <c r="AH19" s="164">
        <v>4.9737048000000001</v>
      </c>
      <c r="AI19" s="56" t="s">
        <v>483</v>
      </c>
    </row>
    <row r="20" spans="1:16357" ht="18.75" customHeight="1">
      <c r="A20" s="20" t="s">
        <v>302</v>
      </c>
      <c r="B20" s="12" t="s">
        <v>2</v>
      </c>
      <c r="C20" s="45">
        <v>5806462.1637000749</v>
      </c>
      <c r="D20" s="80">
        <v>15232.861544939597</v>
      </c>
      <c r="E20" s="45">
        <v>6897091.1142095104</v>
      </c>
      <c r="F20" s="80">
        <v>16393.931958378718</v>
      </c>
      <c r="G20" s="80">
        <v>7491981.0646720054</v>
      </c>
      <c r="H20" s="80">
        <v>17513.221591603371</v>
      </c>
      <c r="I20" s="80">
        <v>7378454.4389254414</v>
      </c>
      <c r="J20" s="80">
        <v>17333.743131828509</v>
      </c>
      <c r="K20" s="80">
        <v>7399531.8660240844</v>
      </c>
      <c r="L20" s="80">
        <v>17141.640294725334</v>
      </c>
      <c r="M20" s="80">
        <v>7718434.337807931</v>
      </c>
      <c r="N20" s="80">
        <v>16845.120772169208</v>
      </c>
      <c r="O20" s="80">
        <v>7951723.234862213</v>
      </c>
      <c r="P20" s="80">
        <v>17097.538562961672</v>
      </c>
      <c r="Q20" s="135">
        <v>7874875.3570477637</v>
      </c>
      <c r="R20" s="134">
        <v>16512.980681179652</v>
      </c>
      <c r="S20" s="135">
        <v>7843729.8019831358</v>
      </c>
      <c r="T20" s="134">
        <v>16953.917220324518</v>
      </c>
      <c r="U20" s="135">
        <v>7563952.4090082701</v>
      </c>
      <c r="V20" s="134">
        <v>16881.938196648298</v>
      </c>
      <c r="W20" s="135">
        <v>7609583.2865033997</v>
      </c>
      <c r="X20" s="134">
        <v>16038.070450193687</v>
      </c>
      <c r="Y20" s="135">
        <v>7080707.6968316492</v>
      </c>
      <c r="Z20" s="134">
        <v>15577.058467158678</v>
      </c>
      <c r="AA20" s="135">
        <v>6795162.7810000004</v>
      </c>
      <c r="AB20" s="134">
        <v>15209.191999999999</v>
      </c>
      <c r="AC20" s="135">
        <v>7138685.3289040262</v>
      </c>
      <c r="AD20" s="134">
        <v>15141.65640543</v>
      </c>
      <c r="AE20" s="135">
        <v>7217026.5192179605</v>
      </c>
      <c r="AF20" s="134">
        <v>15059.630071610625</v>
      </c>
      <c r="AG20" s="135">
        <v>8309718.9336507795</v>
      </c>
      <c r="AH20" s="134">
        <v>15872.175829259999</v>
      </c>
      <c r="AI20" s="12" t="s">
        <v>469</v>
      </c>
    </row>
    <row r="21" spans="1:16357" ht="25.5" customHeight="1">
      <c r="A21" s="57" t="s">
        <v>2913</v>
      </c>
      <c r="B21" s="56" t="s">
        <v>2905</v>
      </c>
      <c r="C21" s="47">
        <v>1405223.2377430245</v>
      </c>
      <c r="D21" s="79">
        <v>3686.5083103599991</v>
      </c>
      <c r="E21" s="47">
        <v>1478342.3812531</v>
      </c>
      <c r="F21" s="79">
        <v>3513.9226100000001</v>
      </c>
      <c r="G21" s="79">
        <v>1461128.0650335313</v>
      </c>
      <c r="H21" s="79">
        <v>3415.5264616599998</v>
      </c>
      <c r="I21" s="79">
        <v>1429569.5739266444</v>
      </c>
      <c r="J21" s="79">
        <v>3358.3986983499994</v>
      </c>
      <c r="K21" s="79">
        <v>1457297.7724502548</v>
      </c>
      <c r="L21" s="79">
        <v>3375.9533264999991</v>
      </c>
      <c r="M21" s="79">
        <v>1511279.7685999556</v>
      </c>
      <c r="N21" s="79">
        <v>3298.2971815799992</v>
      </c>
      <c r="O21" s="79">
        <v>1513943.3446029196</v>
      </c>
      <c r="P21" s="79">
        <v>3255.2320989999989</v>
      </c>
      <c r="Q21" s="229">
        <v>1518793.2485645523</v>
      </c>
      <c r="R21" s="164">
        <v>3184.7873693399993</v>
      </c>
      <c r="S21" s="229">
        <v>1641738.0738882215</v>
      </c>
      <c r="T21" s="164">
        <v>3548.5530614681111</v>
      </c>
      <c r="U21" s="229">
        <v>1557449.062336582</v>
      </c>
      <c r="V21" s="164">
        <v>3476.0608466389508</v>
      </c>
      <c r="W21" s="229">
        <v>1609971.3129864563</v>
      </c>
      <c r="X21" s="164">
        <v>3393.1993866555449</v>
      </c>
      <c r="Y21" s="229">
        <v>1530820.332581142</v>
      </c>
      <c r="Z21" s="164">
        <v>3367.6969653756205</v>
      </c>
      <c r="AA21" s="229">
        <v>1472368.8359999999</v>
      </c>
      <c r="AB21" s="164">
        <v>3295.5120000000002</v>
      </c>
      <c r="AC21" s="229">
        <v>1550238.9543142722</v>
      </c>
      <c r="AD21" s="164">
        <v>3288.1664495700002</v>
      </c>
      <c r="AE21" s="229">
        <v>1578222.4521082942</v>
      </c>
      <c r="AF21" s="164">
        <v>3293.2463579247842</v>
      </c>
      <c r="AG21" s="229">
        <v>1998126.2297848421</v>
      </c>
      <c r="AH21" s="164">
        <v>3816.5684184300003</v>
      </c>
      <c r="AI21" s="56" t="s">
        <v>197</v>
      </c>
    </row>
    <row r="22" spans="1:16357" ht="18" customHeight="1">
      <c r="A22" s="57" t="s">
        <v>2914</v>
      </c>
      <c r="B22" s="56" t="s">
        <v>2906</v>
      </c>
      <c r="C22" s="47">
        <v>632330.3519189792</v>
      </c>
      <c r="D22" s="79">
        <v>1658.8759953800807</v>
      </c>
      <c r="E22" s="47">
        <v>945014.24626409996</v>
      </c>
      <c r="F22" s="79">
        <v>2246.2367100000001</v>
      </c>
      <c r="G22" s="79">
        <v>931430.08293012751</v>
      </c>
      <c r="H22" s="79">
        <v>2177.306816265288</v>
      </c>
      <c r="I22" s="79">
        <v>916049.45928295807</v>
      </c>
      <c r="J22" s="79">
        <v>2152.0178995065617</v>
      </c>
      <c r="K22" s="79">
        <v>907287.3948969153</v>
      </c>
      <c r="L22" s="79">
        <v>2101.8078506658217</v>
      </c>
      <c r="M22" s="79">
        <v>950787.01597745391</v>
      </c>
      <c r="N22" s="79">
        <v>2075.0480488377434</v>
      </c>
      <c r="O22" s="79">
        <v>924964.60281647695</v>
      </c>
      <c r="P22" s="79">
        <v>1988.8290247193536</v>
      </c>
      <c r="Q22" s="229">
        <v>909358.62227365875</v>
      </c>
      <c r="R22" s="164">
        <v>1906.8519412729536</v>
      </c>
      <c r="S22" s="229">
        <v>908303.46054268943</v>
      </c>
      <c r="T22" s="164">
        <v>1963.2626403170636</v>
      </c>
      <c r="U22" s="229">
        <v>883702.35544633248</v>
      </c>
      <c r="V22" s="164">
        <v>1972.3297744589497</v>
      </c>
      <c r="W22" s="229">
        <v>834966.02062585659</v>
      </c>
      <c r="X22" s="164">
        <v>1759.7867528523545</v>
      </c>
      <c r="Y22" s="229">
        <v>801313.52186777827</v>
      </c>
      <c r="Z22" s="164">
        <v>1762.8333374423141</v>
      </c>
      <c r="AA22" s="229">
        <v>703285.61899999995</v>
      </c>
      <c r="AB22" s="164">
        <v>1574.1210000000001</v>
      </c>
      <c r="AC22" s="229">
        <v>724770.35043337534</v>
      </c>
      <c r="AD22" s="164">
        <v>1537.2891664900001</v>
      </c>
      <c r="AE22" s="229">
        <v>665808.60791947506</v>
      </c>
      <c r="AF22" s="164">
        <v>1389.3299833471924</v>
      </c>
      <c r="AG22" s="229">
        <v>864664.57611972932</v>
      </c>
      <c r="AH22" s="164">
        <v>1651.57309111</v>
      </c>
      <c r="AI22" s="56" t="s">
        <v>58</v>
      </c>
    </row>
    <row r="23" spans="1:16357" ht="18.75" customHeight="1">
      <c r="A23" s="57" t="s">
        <v>2915</v>
      </c>
      <c r="B23" s="56" t="s">
        <v>2907</v>
      </c>
      <c r="C23" s="47">
        <v>64273.150137850229</v>
      </c>
      <c r="D23" s="79">
        <v>168.61627089000007</v>
      </c>
      <c r="E23" s="47">
        <v>63683.390173299995</v>
      </c>
      <c r="F23" s="79">
        <v>151.37123</v>
      </c>
      <c r="G23" s="79">
        <v>61066.467155855731</v>
      </c>
      <c r="H23" s="79">
        <v>142.74870183000007</v>
      </c>
      <c r="I23" s="79">
        <v>57093.490534052733</v>
      </c>
      <c r="J23" s="79">
        <v>134.12617881000008</v>
      </c>
      <c r="K23" s="79">
        <v>57898.24760691273</v>
      </c>
      <c r="L23" s="79">
        <v>134.12617881000008</v>
      </c>
      <c r="M23" s="79">
        <v>57505.775082978034</v>
      </c>
      <c r="N23" s="79">
        <v>125.50365579000008</v>
      </c>
      <c r="O23" s="79">
        <v>58369.240234813238</v>
      </c>
      <c r="P23" s="79">
        <v>125.50365579000008</v>
      </c>
      <c r="Q23" s="229">
        <v>55739.443406685336</v>
      </c>
      <c r="R23" s="164">
        <v>116.88113277000008</v>
      </c>
      <c r="S23" s="229">
        <v>54075.056076040535</v>
      </c>
      <c r="T23" s="164">
        <v>116.88113277000008</v>
      </c>
      <c r="U23" s="229">
        <v>48505.270098487541</v>
      </c>
      <c r="V23" s="164">
        <v>108.25860975000009</v>
      </c>
      <c r="W23" s="229">
        <v>47274.334070783145</v>
      </c>
      <c r="X23" s="164">
        <v>99.636086730000102</v>
      </c>
      <c r="Y23" s="229">
        <v>45290.579583988845</v>
      </c>
      <c r="Z23" s="164">
        <v>99.636086730000102</v>
      </c>
      <c r="AA23" s="229">
        <v>40661.699999999997</v>
      </c>
      <c r="AB23" s="164">
        <v>91.010999999999996</v>
      </c>
      <c r="AC23" s="229">
        <v>42907.840366716599</v>
      </c>
      <c r="AD23" s="164">
        <v>91.01056371</v>
      </c>
      <c r="AE23" s="229">
        <v>39481.383049868746</v>
      </c>
      <c r="AF23" s="164">
        <v>82.385040690000096</v>
      </c>
      <c r="AG23" s="229">
        <v>43131.864202842597</v>
      </c>
      <c r="AH23" s="164">
        <v>82.385040689999997</v>
      </c>
      <c r="AI23" s="56" t="s">
        <v>21</v>
      </c>
    </row>
    <row r="24" spans="1:16357" ht="17.45" customHeight="1">
      <c r="A24" s="57" t="s">
        <v>2916</v>
      </c>
      <c r="B24" s="56" t="s">
        <v>2908</v>
      </c>
      <c r="C24" s="47">
        <v>45255.223541326697</v>
      </c>
      <c r="D24" s="79">
        <v>118.72402419152813</v>
      </c>
      <c r="E24" s="47">
        <v>45120.810931999993</v>
      </c>
      <c r="F24" s="79">
        <v>107.2492</v>
      </c>
      <c r="G24" s="79">
        <v>43297.924048307694</v>
      </c>
      <c r="H24" s="79">
        <v>101.21303454570629</v>
      </c>
      <c r="I24" s="79">
        <v>40799.914025812097</v>
      </c>
      <c r="J24" s="79">
        <v>95.848695059111733</v>
      </c>
      <c r="K24" s="79">
        <v>41065.520760756895</v>
      </c>
      <c r="L24" s="79">
        <v>95.131745918773348</v>
      </c>
      <c r="M24" s="79">
        <v>41121.120268511993</v>
      </c>
      <c r="N24" s="79">
        <v>89.744915470344822</v>
      </c>
      <c r="O24" s="79">
        <v>41378.875080644189</v>
      </c>
      <c r="P24" s="79">
        <v>88.971521202038772</v>
      </c>
      <c r="Q24" s="229">
        <v>39797.683395220593</v>
      </c>
      <c r="R24" s="164">
        <v>83.45254334379122</v>
      </c>
      <c r="S24" s="229">
        <v>38259.08638873179</v>
      </c>
      <c r="T24" s="164">
        <v>82.695528777113992</v>
      </c>
      <c r="U24" s="229">
        <v>34686.225913360788</v>
      </c>
      <c r="V24" s="164">
        <v>77.415971238390341</v>
      </c>
      <c r="W24" s="229">
        <v>33970.714004817492</v>
      </c>
      <c r="X24" s="164">
        <v>71.597180021534541</v>
      </c>
      <c r="Y24" s="229">
        <v>32371.832968697996</v>
      </c>
      <c r="Z24" s="164">
        <v>71.215753627019524</v>
      </c>
      <c r="AA24" s="229">
        <v>29431.172999999999</v>
      </c>
      <c r="AB24" s="164">
        <v>65.873999999999995</v>
      </c>
      <c r="AC24" s="229">
        <v>30847.507530553998</v>
      </c>
      <c r="AD24" s="164">
        <v>65.429744900000003</v>
      </c>
      <c r="AE24" s="229">
        <v>28833.621789929191</v>
      </c>
      <c r="AF24" s="164">
        <v>60.166562589840353</v>
      </c>
      <c r="AG24" s="229">
        <v>31344.175822036599</v>
      </c>
      <c r="AH24" s="164">
        <v>59.869686790000003</v>
      </c>
      <c r="AI24" s="56" t="s">
        <v>383</v>
      </c>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7"/>
      <c r="BK24" s="127"/>
      <c r="BL24" s="127"/>
      <c r="BM24" s="127"/>
      <c r="BN24" s="127"/>
      <c r="BO24" s="127"/>
      <c r="BP24" s="127"/>
      <c r="BQ24" s="127"/>
      <c r="BR24" s="127"/>
      <c r="BS24" s="127"/>
      <c r="BT24" s="127"/>
      <c r="BU24" s="127"/>
      <c r="BV24" s="127"/>
      <c r="BW24" s="127"/>
      <c r="BX24" s="127"/>
      <c r="BY24" s="127"/>
      <c r="BZ24" s="127"/>
      <c r="CA24" s="127"/>
      <c r="CB24" s="127"/>
      <c r="CC24" s="127"/>
      <c r="CD24" s="127"/>
      <c r="CE24" s="127"/>
      <c r="CF24" s="127"/>
      <c r="CG24" s="127"/>
    </row>
    <row r="25" spans="1:16357" ht="17.45" customHeight="1">
      <c r="A25" s="57" t="s">
        <v>2917</v>
      </c>
      <c r="B25" s="56" t="s">
        <v>1909</v>
      </c>
      <c r="C25" s="135"/>
      <c r="D25" s="134"/>
      <c r="E25" s="135"/>
      <c r="F25" s="134"/>
      <c r="G25" s="134">
        <v>337101.06599999999</v>
      </c>
      <c r="H25" s="134">
        <v>788.00595151826826</v>
      </c>
      <c r="I25" s="134">
        <v>328530.75599999999</v>
      </c>
      <c r="J25" s="134">
        <v>771.79682852914232</v>
      </c>
      <c r="K25" s="134">
        <v>322819.42200000002</v>
      </c>
      <c r="L25" s="134">
        <v>747.8384460351657</v>
      </c>
      <c r="M25" s="134">
        <v>337895.22600000002</v>
      </c>
      <c r="N25" s="134">
        <v>737.44047577477079</v>
      </c>
      <c r="O25" s="134">
        <v>323454.75</v>
      </c>
      <c r="P25" s="134">
        <v>695.48196009288733</v>
      </c>
      <c r="Q25" s="229">
        <v>305883.96000000002</v>
      </c>
      <c r="R25" s="164">
        <v>641.4140787183627</v>
      </c>
      <c r="S25" s="229">
        <v>326174.74800000002</v>
      </c>
      <c r="T25" s="164">
        <v>705.01404517453807</v>
      </c>
      <c r="U25" s="229">
        <v>322018.64399999997</v>
      </c>
      <c r="V25" s="164">
        <v>718.71140274522929</v>
      </c>
      <c r="W25" s="229">
        <v>333222.91800000006</v>
      </c>
      <c r="X25" s="164">
        <v>702.30555778026007</v>
      </c>
      <c r="Y25" s="229">
        <v>308650.32635519997</v>
      </c>
      <c r="Z25" s="164">
        <v>679.00898969376976</v>
      </c>
      <c r="AA25" s="229">
        <v>296095.12099999998</v>
      </c>
      <c r="AB25" s="164">
        <v>662.73099999999999</v>
      </c>
      <c r="AC25" s="229">
        <v>286364.82285839994</v>
      </c>
      <c r="AD25" s="164">
        <v>607.40003999999988</v>
      </c>
      <c r="AE25" s="229">
        <v>303480.11180160003</v>
      </c>
      <c r="AF25" s="164">
        <v>633.26609728439371</v>
      </c>
      <c r="AG25" s="229">
        <v>459284.39218419313</v>
      </c>
      <c r="AH25" s="164">
        <v>877.26705157999993</v>
      </c>
      <c r="AI25" s="56" t="s">
        <v>1908</v>
      </c>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c r="BW25" s="136"/>
      <c r="BX25" s="136"/>
      <c r="BY25" s="136"/>
      <c r="BZ25" s="136"/>
      <c r="CA25" s="136"/>
      <c r="CB25" s="136"/>
      <c r="CC25" s="136"/>
      <c r="CD25" s="136"/>
      <c r="CE25" s="136"/>
      <c r="CF25" s="136"/>
      <c r="CG25" s="136"/>
      <c r="CH25" s="146"/>
      <c r="CI25" s="134"/>
      <c r="CJ25" s="135"/>
      <c r="CK25" s="134"/>
      <c r="CL25" s="135"/>
      <c r="CM25" s="134"/>
      <c r="CN25" s="135"/>
      <c r="CO25" s="134"/>
      <c r="CP25" s="135"/>
      <c r="CQ25" s="134"/>
      <c r="CR25" s="135"/>
      <c r="CS25" s="134"/>
      <c r="CT25" s="135"/>
      <c r="CU25" s="134"/>
      <c r="CV25" s="135"/>
      <c r="CW25" s="134"/>
      <c r="CX25" s="135"/>
      <c r="CY25" s="134"/>
      <c r="CZ25" s="135"/>
      <c r="DA25" s="134"/>
      <c r="DB25" s="135"/>
      <c r="DC25" s="134"/>
      <c r="DD25" s="135"/>
      <c r="DE25" s="134"/>
      <c r="DF25" s="135"/>
      <c r="DG25" s="134"/>
      <c r="DH25" s="135"/>
      <c r="DI25" s="134"/>
      <c r="DJ25" s="135"/>
      <c r="DK25" s="134"/>
      <c r="DL25" s="135"/>
      <c r="DM25" s="134"/>
      <c r="DN25" s="135"/>
      <c r="DO25" s="134"/>
      <c r="DP25" s="135"/>
      <c r="DQ25" s="134"/>
      <c r="DR25" s="135"/>
      <c r="DS25" s="134"/>
      <c r="DT25" s="135"/>
      <c r="DU25" s="134"/>
      <c r="DV25" s="135"/>
      <c r="DW25" s="134"/>
      <c r="DX25" s="135"/>
      <c r="DY25" s="134"/>
      <c r="DZ25" s="135"/>
      <c r="EA25" s="134"/>
      <c r="EB25" s="135"/>
      <c r="EC25" s="134"/>
      <c r="ED25" s="135"/>
      <c r="EE25" s="134"/>
      <c r="EF25" s="135"/>
      <c r="EG25" s="134"/>
      <c r="EH25" s="135"/>
      <c r="EI25" s="134"/>
      <c r="EJ25" s="135"/>
      <c r="EK25" s="134"/>
      <c r="EL25" s="135"/>
      <c r="EM25" s="134"/>
      <c r="EN25" s="135"/>
      <c r="EO25" s="134"/>
      <c r="EP25" s="135"/>
      <c r="EQ25" s="134"/>
      <c r="ER25" s="135"/>
      <c r="ES25" s="134"/>
      <c r="ET25" s="135"/>
      <c r="EU25" s="134"/>
      <c r="EV25" s="135"/>
      <c r="EW25" s="134"/>
      <c r="EX25" s="135"/>
      <c r="EY25" s="134"/>
      <c r="EZ25" s="135"/>
      <c r="FA25" s="134"/>
      <c r="FB25" s="135"/>
      <c r="FC25" s="134"/>
      <c r="FD25" s="135"/>
      <c r="FE25" s="134"/>
      <c r="FF25" s="135"/>
      <c r="FG25" s="134"/>
      <c r="FH25" s="135"/>
      <c r="FI25" s="134"/>
      <c r="FJ25" s="135"/>
      <c r="FK25" s="134"/>
      <c r="FL25" s="135"/>
      <c r="FM25" s="134"/>
      <c r="FN25" s="135"/>
      <c r="FO25" s="134"/>
      <c r="FP25" s="135"/>
      <c r="FQ25" s="134"/>
      <c r="FR25" s="135"/>
      <c r="FS25" s="134"/>
      <c r="FT25" s="135"/>
      <c r="FU25" s="134"/>
      <c r="FV25" s="135"/>
      <c r="FW25" s="134"/>
      <c r="FX25" s="135"/>
      <c r="FY25" s="134"/>
      <c r="FZ25" s="135"/>
      <c r="GA25" s="134"/>
      <c r="GB25" s="135"/>
      <c r="GC25" s="134"/>
      <c r="GD25" s="135"/>
      <c r="GE25" s="134"/>
      <c r="GF25" s="135"/>
      <c r="GG25" s="134"/>
      <c r="GH25" s="135"/>
      <c r="GI25" s="134"/>
      <c r="GJ25" s="135"/>
      <c r="GK25" s="134"/>
      <c r="GL25" s="135"/>
      <c r="GM25" s="134"/>
      <c r="GN25" s="135"/>
      <c r="GO25" s="134"/>
      <c r="GP25" s="135"/>
      <c r="GQ25" s="134"/>
      <c r="GR25" s="135"/>
      <c r="GS25" s="134"/>
      <c r="GT25" s="135"/>
      <c r="GU25" s="134"/>
      <c r="GV25" s="135"/>
      <c r="GW25" s="134"/>
      <c r="GX25" s="135"/>
      <c r="GY25" s="134"/>
      <c r="GZ25" s="135"/>
      <c r="HA25" s="134"/>
      <c r="HB25" s="135"/>
      <c r="HC25" s="134"/>
      <c r="HD25" s="135"/>
      <c r="HE25" s="134"/>
      <c r="HF25" s="135"/>
      <c r="HG25" s="134"/>
      <c r="HH25" s="135"/>
      <c r="HI25" s="134"/>
      <c r="HJ25" s="135"/>
      <c r="HK25" s="134"/>
      <c r="HL25" s="135"/>
      <c r="HM25" s="134"/>
      <c r="HN25" s="135"/>
      <c r="HO25" s="134"/>
      <c r="HP25" s="135"/>
      <c r="HQ25" s="134"/>
      <c r="HR25" s="135"/>
      <c r="HS25" s="134"/>
      <c r="HT25" s="135"/>
      <c r="HU25" s="134"/>
      <c r="HV25" s="135"/>
      <c r="HW25" s="134"/>
      <c r="HX25" s="135"/>
      <c r="HY25" s="134"/>
      <c r="HZ25" s="135"/>
      <c r="IA25" s="134"/>
      <c r="IB25" s="135"/>
      <c r="IC25" s="134"/>
      <c r="ID25" s="135"/>
      <c r="IE25" s="134"/>
      <c r="IF25" s="135"/>
      <c r="IG25" s="134"/>
      <c r="IH25" s="135"/>
      <c r="II25" s="134"/>
      <c r="IJ25" s="135"/>
      <c r="IK25" s="134"/>
      <c r="IL25" s="135"/>
      <c r="IM25" s="134"/>
      <c r="IN25" s="135"/>
      <c r="IO25" s="134"/>
      <c r="IP25" s="135"/>
      <c r="IQ25" s="134"/>
      <c r="IR25" s="135"/>
      <c r="IS25" s="134"/>
      <c r="IT25" s="135"/>
      <c r="IU25" s="134"/>
      <c r="IV25" s="135"/>
      <c r="IW25" s="134"/>
      <c r="IX25" s="135"/>
      <c r="IY25" s="134"/>
      <c r="IZ25" s="135"/>
      <c r="JA25" s="134"/>
      <c r="JB25" s="135"/>
      <c r="JC25" s="134"/>
      <c r="JD25" s="135"/>
      <c r="JE25" s="134"/>
      <c r="JF25" s="135"/>
      <c r="JG25" s="134"/>
      <c r="JH25" s="135"/>
      <c r="JI25" s="134"/>
      <c r="JJ25" s="135"/>
      <c r="JK25" s="134"/>
      <c r="JL25" s="135"/>
      <c r="JM25" s="134"/>
      <c r="JN25" s="135"/>
      <c r="JO25" s="134"/>
      <c r="JP25" s="135"/>
      <c r="JQ25" s="134"/>
      <c r="JR25" s="135"/>
      <c r="JS25" s="134"/>
      <c r="JT25" s="135"/>
      <c r="JU25" s="134"/>
      <c r="JV25" s="135"/>
      <c r="JW25" s="134"/>
      <c r="JX25" s="135"/>
      <c r="JY25" s="134"/>
      <c r="JZ25" s="135"/>
      <c r="KA25" s="134"/>
      <c r="KB25" s="135"/>
      <c r="KC25" s="134"/>
      <c r="KD25" s="135"/>
      <c r="KE25" s="134"/>
      <c r="KF25" s="135"/>
      <c r="KG25" s="134"/>
      <c r="KH25" s="135"/>
      <c r="KI25" s="134"/>
      <c r="KJ25" s="135"/>
      <c r="KK25" s="134"/>
      <c r="KL25" s="135"/>
      <c r="KM25" s="134"/>
      <c r="KN25" s="135"/>
      <c r="KO25" s="134"/>
      <c r="KP25" s="135"/>
      <c r="KQ25" s="134"/>
      <c r="KR25" s="135"/>
      <c r="KS25" s="134"/>
      <c r="KT25" s="135"/>
      <c r="KU25" s="134"/>
      <c r="KV25" s="135"/>
      <c r="KW25" s="134"/>
      <c r="KX25" s="135"/>
      <c r="KY25" s="134"/>
      <c r="KZ25" s="135"/>
      <c r="LA25" s="134"/>
      <c r="LB25" s="135"/>
      <c r="LC25" s="134"/>
      <c r="LD25" s="135"/>
      <c r="LE25" s="134"/>
      <c r="LF25" s="135"/>
      <c r="LG25" s="134"/>
      <c r="LH25" s="135"/>
      <c r="LI25" s="134"/>
      <c r="LJ25" s="135"/>
      <c r="LK25" s="134"/>
      <c r="LL25" s="135"/>
      <c r="LM25" s="134"/>
      <c r="LN25" s="135"/>
      <c r="LO25" s="134"/>
      <c r="LP25" s="135"/>
      <c r="LQ25" s="134"/>
      <c r="LR25" s="135"/>
      <c r="LS25" s="134"/>
      <c r="LT25" s="135"/>
      <c r="LU25" s="134"/>
      <c r="LV25" s="135"/>
      <c r="LW25" s="134"/>
      <c r="LX25" s="135"/>
      <c r="LY25" s="134"/>
      <c r="LZ25" s="135"/>
      <c r="MA25" s="134"/>
      <c r="MB25" s="135"/>
      <c r="MC25" s="134"/>
      <c r="MD25" s="135"/>
      <c r="ME25" s="134"/>
      <c r="MF25" s="135"/>
      <c r="MG25" s="134"/>
      <c r="MH25" s="135"/>
      <c r="MI25" s="134"/>
      <c r="MJ25" s="135"/>
      <c r="MK25" s="134"/>
      <c r="ML25" s="135"/>
      <c r="MM25" s="134"/>
      <c r="MN25" s="135"/>
      <c r="MO25" s="134"/>
      <c r="MP25" s="135"/>
      <c r="MQ25" s="134"/>
      <c r="MR25" s="135"/>
      <c r="MS25" s="134"/>
      <c r="MT25" s="135"/>
      <c r="MU25" s="134"/>
      <c r="MV25" s="135"/>
      <c r="MW25" s="134"/>
      <c r="MX25" s="135"/>
      <c r="MY25" s="134"/>
      <c r="MZ25" s="135"/>
      <c r="NA25" s="134"/>
      <c r="NB25" s="135"/>
      <c r="NC25" s="134"/>
      <c r="ND25" s="135"/>
      <c r="NE25" s="134"/>
      <c r="NF25" s="135"/>
      <c r="NG25" s="134"/>
      <c r="NH25" s="135"/>
      <c r="NI25" s="134"/>
      <c r="NJ25" s="135"/>
      <c r="NK25" s="134"/>
      <c r="NL25" s="135"/>
      <c r="NM25" s="134"/>
      <c r="NN25" s="135"/>
      <c r="NO25" s="134"/>
      <c r="NP25" s="135"/>
      <c r="NQ25" s="134"/>
      <c r="NR25" s="135"/>
      <c r="NS25" s="134"/>
      <c r="NT25" s="135"/>
      <c r="NU25" s="134"/>
      <c r="NV25" s="135"/>
      <c r="NW25" s="134"/>
      <c r="NX25" s="135"/>
      <c r="NY25" s="134"/>
      <c r="NZ25" s="135"/>
      <c r="OA25" s="134"/>
      <c r="OB25" s="135"/>
      <c r="OC25" s="134"/>
      <c r="OD25" s="135"/>
      <c r="OE25" s="134"/>
      <c r="OF25" s="135"/>
      <c r="OG25" s="134"/>
      <c r="OH25" s="135"/>
      <c r="OI25" s="134"/>
      <c r="OJ25" s="135"/>
      <c r="OK25" s="134"/>
      <c r="OL25" s="135"/>
      <c r="OM25" s="134"/>
      <c r="ON25" s="135"/>
      <c r="OO25" s="134"/>
      <c r="OP25" s="135"/>
      <c r="OQ25" s="134"/>
      <c r="OR25" s="135"/>
      <c r="OS25" s="134"/>
      <c r="OT25" s="135"/>
      <c r="OU25" s="134"/>
      <c r="OV25" s="135"/>
      <c r="OW25" s="134"/>
      <c r="OX25" s="135"/>
      <c r="OY25" s="134"/>
      <c r="OZ25" s="135"/>
      <c r="PA25" s="134"/>
      <c r="PB25" s="135"/>
      <c r="PC25" s="134"/>
      <c r="PD25" s="135"/>
      <c r="PE25" s="134"/>
      <c r="PF25" s="135"/>
      <c r="PG25" s="134"/>
      <c r="PH25" s="135"/>
      <c r="PI25" s="134"/>
      <c r="PJ25" s="135"/>
      <c r="PK25" s="134"/>
      <c r="PL25" s="135"/>
      <c r="PM25" s="134"/>
      <c r="PN25" s="135"/>
      <c r="PO25" s="134"/>
      <c r="PP25" s="135"/>
      <c r="PQ25" s="134"/>
      <c r="PR25" s="135"/>
      <c r="PS25" s="134"/>
      <c r="PT25" s="135"/>
      <c r="PU25" s="134"/>
      <c r="PV25" s="135"/>
      <c r="PW25" s="134"/>
      <c r="PX25" s="135"/>
      <c r="PY25" s="134"/>
      <c r="PZ25" s="135"/>
      <c r="QA25" s="134"/>
      <c r="QB25" s="135"/>
      <c r="QC25" s="134"/>
      <c r="QD25" s="135"/>
      <c r="QE25" s="134"/>
      <c r="QF25" s="135"/>
      <c r="QG25" s="134"/>
      <c r="QH25" s="135"/>
      <c r="QI25" s="134"/>
      <c r="QJ25" s="135"/>
      <c r="QK25" s="134"/>
      <c r="QL25" s="135"/>
      <c r="QM25" s="134"/>
      <c r="QN25" s="135"/>
      <c r="QO25" s="134"/>
      <c r="QP25" s="135"/>
      <c r="QQ25" s="134"/>
      <c r="QR25" s="135"/>
      <c r="QS25" s="134"/>
      <c r="QT25" s="135"/>
      <c r="QU25" s="134"/>
      <c r="QV25" s="135"/>
      <c r="QW25" s="134"/>
      <c r="QX25" s="135"/>
      <c r="QY25" s="134"/>
      <c r="QZ25" s="135"/>
      <c r="RA25" s="134"/>
      <c r="RB25" s="135"/>
      <c r="RC25" s="134"/>
      <c r="RD25" s="135"/>
      <c r="RE25" s="134"/>
      <c r="RF25" s="135"/>
      <c r="RG25" s="134"/>
      <c r="RH25" s="135"/>
      <c r="RI25" s="134"/>
      <c r="RJ25" s="135"/>
      <c r="RK25" s="134"/>
      <c r="RL25" s="135"/>
      <c r="RM25" s="134"/>
      <c r="RN25" s="135"/>
      <c r="RO25" s="134"/>
      <c r="RP25" s="135"/>
      <c r="RQ25" s="134"/>
      <c r="RR25" s="135"/>
      <c r="RS25" s="134"/>
      <c r="RT25" s="135"/>
      <c r="RU25" s="134"/>
      <c r="RV25" s="135"/>
      <c r="RW25" s="134"/>
      <c r="RX25" s="135"/>
      <c r="RY25" s="134"/>
      <c r="RZ25" s="135"/>
      <c r="SA25" s="134"/>
      <c r="SB25" s="135"/>
      <c r="SC25" s="134"/>
      <c r="SD25" s="135"/>
      <c r="SE25" s="134"/>
      <c r="SF25" s="135"/>
      <c r="SG25" s="134"/>
      <c r="SH25" s="135"/>
      <c r="SI25" s="134"/>
      <c r="SJ25" s="135"/>
      <c r="SK25" s="134"/>
      <c r="SL25" s="135"/>
      <c r="SM25" s="134"/>
      <c r="SN25" s="135"/>
      <c r="SO25" s="134"/>
      <c r="SP25" s="135"/>
      <c r="SQ25" s="134"/>
      <c r="SR25" s="135"/>
      <c r="SS25" s="134"/>
      <c r="ST25" s="135"/>
      <c r="SU25" s="134"/>
      <c r="SV25" s="135"/>
      <c r="SW25" s="134"/>
      <c r="SX25" s="135"/>
      <c r="SY25" s="134"/>
      <c r="SZ25" s="135"/>
      <c r="TA25" s="134"/>
      <c r="TB25" s="135"/>
      <c r="TC25" s="134"/>
      <c r="TD25" s="135"/>
      <c r="TE25" s="134"/>
      <c r="TF25" s="135"/>
      <c r="TG25" s="134"/>
      <c r="TH25" s="135"/>
      <c r="TI25" s="134"/>
      <c r="TJ25" s="135"/>
      <c r="TK25" s="134"/>
      <c r="TL25" s="135"/>
      <c r="TM25" s="134"/>
      <c r="TN25" s="135"/>
      <c r="TO25" s="134"/>
      <c r="TP25" s="135"/>
      <c r="TQ25" s="134"/>
      <c r="TR25" s="135"/>
      <c r="TS25" s="134"/>
      <c r="TT25" s="135"/>
      <c r="TU25" s="134"/>
      <c r="TV25" s="135"/>
      <c r="TW25" s="134"/>
      <c r="TX25" s="135"/>
      <c r="TY25" s="134"/>
      <c r="TZ25" s="135"/>
      <c r="UA25" s="134"/>
      <c r="UB25" s="135"/>
      <c r="UC25" s="134"/>
      <c r="UD25" s="135"/>
      <c r="UE25" s="134"/>
      <c r="UF25" s="135"/>
      <c r="UG25" s="134"/>
      <c r="UH25" s="135"/>
      <c r="UI25" s="134"/>
      <c r="UJ25" s="135"/>
      <c r="UK25" s="134"/>
      <c r="UL25" s="135"/>
      <c r="UM25" s="134"/>
      <c r="UN25" s="135"/>
      <c r="UO25" s="134"/>
      <c r="UP25" s="135"/>
      <c r="UQ25" s="134"/>
      <c r="UR25" s="135"/>
      <c r="US25" s="134"/>
      <c r="UT25" s="135"/>
      <c r="UU25" s="134"/>
      <c r="UV25" s="135"/>
      <c r="UW25" s="134"/>
      <c r="UX25" s="135"/>
      <c r="UY25" s="134"/>
      <c r="UZ25" s="135"/>
      <c r="VA25" s="134"/>
      <c r="VB25" s="135"/>
      <c r="VC25" s="134"/>
      <c r="VD25" s="135"/>
      <c r="VE25" s="134"/>
      <c r="VF25" s="135"/>
      <c r="VG25" s="134"/>
      <c r="VH25" s="135"/>
      <c r="VI25" s="134"/>
      <c r="VJ25" s="135"/>
      <c r="VK25" s="134"/>
      <c r="VL25" s="135"/>
      <c r="VM25" s="134"/>
      <c r="VN25" s="135"/>
      <c r="VO25" s="134"/>
      <c r="VP25" s="135"/>
      <c r="VQ25" s="134"/>
      <c r="VR25" s="135"/>
      <c r="VS25" s="134"/>
      <c r="VT25" s="135"/>
      <c r="VU25" s="134"/>
      <c r="VV25" s="135"/>
      <c r="VW25" s="134"/>
      <c r="VX25" s="135"/>
      <c r="VY25" s="134"/>
      <c r="VZ25" s="135"/>
      <c r="WA25" s="134"/>
      <c r="WB25" s="135"/>
      <c r="WC25" s="134"/>
      <c r="WD25" s="135"/>
      <c r="WE25" s="134"/>
      <c r="WF25" s="135"/>
      <c r="WG25" s="134"/>
      <c r="WH25" s="135"/>
      <c r="WI25" s="134"/>
      <c r="WJ25" s="135"/>
      <c r="WK25" s="134"/>
      <c r="WL25" s="135"/>
      <c r="WM25" s="134"/>
      <c r="WN25" s="135"/>
      <c r="WO25" s="134"/>
      <c r="WP25" s="135"/>
      <c r="WQ25" s="134"/>
      <c r="WR25" s="135"/>
      <c r="WS25" s="134"/>
      <c r="WT25" s="135"/>
      <c r="WU25" s="134"/>
      <c r="WV25" s="135"/>
      <c r="WW25" s="134"/>
      <c r="WX25" s="135"/>
      <c r="WY25" s="134"/>
      <c r="WZ25" s="135"/>
      <c r="XA25" s="134"/>
      <c r="XB25" s="135"/>
      <c r="XC25" s="134"/>
      <c r="XD25" s="135"/>
      <c r="XE25" s="134"/>
      <c r="XF25" s="135"/>
      <c r="XG25" s="134"/>
      <c r="XH25" s="135"/>
      <c r="XI25" s="134"/>
      <c r="XJ25" s="135"/>
      <c r="XK25" s="134"/>
      <c r="XL25" s="135"/>
      <c r="XM25" s="134"/>
      <c r="XN25" s="135"/>
      <c r="XO25" s="134"/>
      <c r="XP25" s="135"/>
      <c r="XQ25" s="134"/>
      <c r="XR25" s="135"/>
      <c r="XS25" s="134"/>
      <c r="XT25" s="135"/>
      <c r="XU25" s="134"/>
      <c r="XV25" s="135"/>
      <c r="XW25" s="134"/>
      <c r="XX25" s="135"/>
      <c r="XY25" s="134"/>
      <c r="XZ25" s="135"/>
      <c r="YA25" s="134"/>
      <c r="YB25" s="135"/>
      <c r="YC25" s="134"/>
      <c r="YD25" s="135"/>
      <c r="YE25" s="134"/>
      <c r="YF25" s="135"/>
      <c r="YG25" s="134"/>
      <c r="YH25" s="135"/>
      <c r="YI25" s="134"/>
      <c r="YJ25" s="135"/>
      <c r="YK25" s="134"/>
      <c r="YL25" s="135"/>
      <c r="YM25" s="134"/>
      <c r="YN25" s="135"/>
      <c r="YO25" s="134"/>
      <c r="YP25" s="135"/>
      <c r="YQ25" s="134"/>
      <c r="YR25" s="135"/>
      <c r="YS25" s="134"/>
      <c r="YT25" s="135"/>
      <c r="YU25" s="134"/>
      <c r="YV25" s="135"/>
      <c r="YW25" s="134"/>
      <c r="YX25" s="135"/>
      <c r="YY25" s="134"/>
      <c r="YZ25" s="135"/>
      <c r="ZA25" s="134"/>
      <c r="ZB25" s="135"/>
      <c r="ZC25" s="134"/>
      <c r="ZD25" s="135"/>
      <c r="ZE25" s="134"/>
      <c r="ZF25" s="135"/>
      <c r="ZG25" s="134"/>
      <c r="ZH25" s="135"/>
      <c r="ZI25" s="134"/>
      <c r="ZJ25" s="135"/>
      <c r="ZK25" s="134"/>
      <c r="ZL25" s="135"/>
      <c r="ZM25" s="134"/>
      <c r="ZN25" s="135"/>
      <c r="ZO25" s="134"/>
      <c r="ZP25" s="135"/>
      <c r="ZQ25" s="134"/>
      <c r="ZR25" s="135"/>
      <c r="ZS25" s="134"/>
      <c r="ZT25" s="135"/>
      <c r="ZU25" s="134"/>
      <c r="ZV25" s="135"/>
      <c r="ZW25" s="134"/>
      <c r="ZX25" s="135"/>
      <c r="ZY25" s="134"/>
      <c r="ZZ25" s="135"/>
      <c r="AAA25" s="134"/>
      <c r="AAB25" s="135"/>
      <c r="AAC25" s="134"/>
      <c r="AAD25" s="135"/>
      <c r="AAE25" s="134"/>
      <c r="AAF25" s="135"/>
      <c r="AAG25" s="134"/>
      <c r="AAH25" s="135"/>
      <c r="AAI25" s="134"/>
      <c r="AAJ25" s="135"/>
      <c r="AAK25" s="134"/>
      <c r="AAL25" s="135"/>
      <c r="AAM25" s="134"/>
      <c r="AAN25" s="135"/>
      <c r="AAO25" s="134"/>
      <c r="AAP25" s="135"/>
      <c r="AAQ25" s="134"/>
      <c r="AAR25" s="135"/>
      <c r="AAS25" s="134"/>
      <c r="AAT25" s="135"/>
      <c r="AAU25" s="134"/>
      <c r="AAV25" s="135"/>
      <c r="AAW25" s="134"/>
      <c r="AAX25" s="135"/>
      <c r="AAY25" s="134"/>
      <c r="AAZ25" s="135"/>
      <c r="ABA25" s="134"/>
      <c r="ABB25" s="135"/>
      <c r="ABC25" s="134"/>
      <c r="ABD25" s="135"/>
      <c r="ABE25" s="134"/>
      <c r="ABF25" s="135"/>
      <c r="ABG25" s="134"/>
      <c r="ABH25" s="135"/>
      <c r="ABI25" s="134"/>
      <c r="ABJ25" s="135"/>
      <c r="ABK25" s="134"/>
      <c r="ABL25" s="135"/>
      <c r="ABM25" s="134"/>
      <c r="ABN25" s="135"/>
      <c r="ABO25" s="134"/>
      <c r="ABP25" s="135"/>
      <c r="ABQ25" s="134"/>
      <c r="ABR25" s="135"/>
      <c r="ABS25" s="134"/>
      <c r="ABT25" s="135"/>
      <c r="ABU25" s="134"/>
      <c r="ABV25" s="135"/>
      <c r="ABW25" s="134"/>
      <c r="ABX25" s="135"/>
      <c r="ABY25" s="134"/>
      <c r="ABZ25" s="135"/>
      <c r="ACA25" s="134"/>
      <c r="ACB25" s="135"/>
      <c r="ACC25" s="134"/>
      <c r="ACD25" s="135"/>
      <c r="ACE25" s="134"/>
      <c r="ACF25" s="135"/>
      <c r="ACG25" s="134"/>
      <c r="ACH25" s="135"/>
      <c r="ACI25" s="134"/>
      <c r="ACJ25" s="135"/>
      <c r="ACK25" s="134"/>
      <c r="ACL25" s="135"/>
      <c r="ACM25" s="134"/>
      <c r="ACN25" s="135"/>
      <c r="ACO25" s="134"/>
      <c r="ACP25" s="135"/>
      <c r="ACQ25" s="134"/>
      <c r="ACR25" s="135"/>
      <c r="ACS25" s="134"/>
      <c r="ACT25" s="135"/>
      <c r="ACU25" s="134"/>
      <c r="ACV25" s="135"/>
      <c r="ACW25" s="134"/>
      <c r="ACX25" s="135"/>
      <c r="ACY25" s="134"/>
      <c r="ACZ25" s="135"/>
      <c r="ADA25" s="134"/>
      <c r="ADB25" s="135"/>
      <c r="ADC25" s="134"/>
      <c r="ADD25" s="135"/>
      <c r="ADE25" s="134"/>
      <c r="ADF25" s="135"/>
      <c r="ADG25" s="134"/>
      <c r="ADH25" s="135"/>
      <c r="ADI25" s="134"/>
      <c r="ADJ25" s="135"/>
      <c r="ADK25" s="134"/>
      <c r="ADL25" s="135"/>
      <c r="ADM25" s="134"/>
      <c r="ADN25" s="135"/>
      <c r="ADO25" s="134"/>
      <c r="ADP25" s="135"/>
      <c r="ADQ25" s="134"/>
      <c r="ADR25" s="135"/>
      <c r="ADS25" s="134"/>
      <c r="ADT25" s="135"/>
      <c r="ADU25" s="134"/>
      <c r="ADV25" s="135"/>
      <c r="ADW25" s="134"/>
      <c r="ADX25" s="135"/>
      <c r="ADY25" s="134"/>
      <c r="ADZ25" s="135"/>
      <c r="AEA25" s="134"/>
      <c r="AEB25" s="135"/>
      <c r="AEC25" s="134"/>
      <c r="AED25" s="135"/>
      <c r="AEE25" s="134"/>
      <c r="AEF25" s="135"/>
      <c r="AEG25" s="134"/>
      <c r="AEH25" s="135"/>
      <c r="AEI25" s="134"/>
      <c r="AEJ25" s="135"/>
      <c r="AEK25" s="134"/>
      <c r="AEL25" s="135"/>
      <c r="AEM25" s="134"/>
      <c r="AEN25" s="135"/>
      <c r="AEO25" s="134"/>
      <c r="AEP25" s="135"/>
      <c r="AEQ25" s="134"/>
      <c r="AER25" s="135"/>
      <c r="AES25" s="134"/>
      <c r="AET25" s="135"/>
      <c r="AEU25" s="134"/>
      <c r="AEV25" s="135"/>
      <c r="AEW25" s="134"/>
      <c r="AEX25" s="135"/>
      <c r="AEY25" s="134"/>
      <c r="AEZ25" s="135"/>
      <c r="AFA25" s="134"/>
      <c r="AFB25" s="135"/>
      <c r="AFC25" s="134"/>
      <c r="AFD25" s="135"/>
      <c r="AFE25" s="134"/>
      <c r="AFF25" s="135"/>
      <c r="AFG25" s="134"/>
      <c r="AFH25" s="135"/>
      <c r="AFI25" s="134"/>
      <c r="AFJ25" s="135"/>
      <c r="AFK25" s="134"/>
      <c r="AFL25" s="135"/>
      <c r="AFM25" s="134"/>
      <c r="AFN25" s="135"/>
      <c r="AFO25" s="134"/>
      <c r="AFP25" s="135"/>
      <c r="AFQ25" s="134"/>
      <c r="AFR25" s="135"/>
      <c r="AFS25" s="134"/>
      <c r="AFT25" s="135"/>
      <c r="AFU25" s="134"/>
      <c r="AFV25" s="135"/>
      <c r="AFW25" s="134"/>
      <c r="AFX25" s="135"/>
      <c r="AFY25" s="134"/>
      <c r="AFZ25" s="135"/>
      <c r="AGA25" s="134"/>
      <c r="AGB25" s="135"/>
      <c r="AGC25" s="134"/>
      <c r="AGD25" s="135"/>
      <c r="AGE25" s="134"/>
      <c r="AGF25" s="135"/>
      <c r="AGG25" s="134"/>
      <c r="AGH25" s="135"/>
      <c r="AGI25" s="134"/>
      <c r="AGJ25" s="135"/>
      <c r="AGK25" s="134"/>
      <c r="AGL25" s="135"/>
      <c r="AGM25" s="134"/>
      <c r="AGN25" s="135"/>
      <c r="AGO25" s="134"/>
      <c r="AGP25" s="135"/>
      <c r="AGQ25" s="134"/>
      <c r="AGR25" s="135"/>
      <c r="AGS25" s="134"/>
      <c r="AGT25" s="135"/>
      <c r="AGU25" s="134"/>
      <c r="AGV25" s="135"/>
      <c r="AGW25" s="134"/>
      <c r="AGX25" s="135"/>
      <c r="AGY25" s="134"/>
      <c r="AGZ25" s="135"/>
      <c r="AHA25" s="134"/>
      <c r="AHB25" s="135"/>
      <c r="AHC25" s="134"/>
      <c r="AHD25" s="135"/>
      <c r="AHE25" s="134"/>
      <c r="AHF25" s="135"/>
      <c r="AHG25" s="134"/>
      <c r="AHH25" s="135"/>
      <c r="AHI25" s="134"/>
      <c r="AHJ25" s="135"/>
      <c r="AHK25" s="134"/>
      <c r="AHL25" s="135"/>
      <c r="AHM25" s="134"/>
      <c r="AHN25" s="135"/>
      <c r="AHO25" s="134"/>
      <c r="AHP25" s="135"/>
      <c r="AHQ25" s="134"/>
      <c r="AHR25" s="135"/>
      <c r="AHS25" s="134"/>
      <c r="AHT25" s="135"/>
      <c r="AHU25" s="134"/>
      <c r="AHV25" s="135"/>
      <c r="AHW25" s="134"/>
      <c r="AHX25" s="135"/>
      <c r="AHY25" s="134"/>
      <c r="AHZ25" s="135"/>
      <c r="AIA25" s="134"/>
      <c r="AIB25" s="135"/>
      <c r="AIC25" s="134"/>
      <c r="AID25" s="135"/>
      <c r="AIE25" s="134"/>
      <c r="AIF25" s="135"/>
      <c r="AIG25" s="134"/>
      <c r="AIH25" s="135"/>
      <c r="AII25" s="134"/>
      <c r="AIJ25" s="135"/>
      <c r="AIK25" s="134"/>
      <c r="AIL25" s="135"/>
      <c r="AIM25" s="134"/>
      <c r="AIN25" s="135"/>
      <c r="AIO25" s="134"/>
      <c r="AIP25" s="135"/>
      <c r="AIQ25" s="134"/>
      <c r="AIR25" s="135"/>
      <c r="AIS25" s="134"/>
      <c r="AIT25" s="135"/>
      <c r="AIU25" s="134"/>
      <c r="AIV25" s="135"/>
      <c r="AIW25" s="134"/>
      <c r="AIX25" s="135"/>
      <c r="AIY25" s="134"/>
      <c r="AIZ25" s="135"/>
      <c r="AJA25" s="134"/>
      <c r="AJB25" s="135"/>
      <c r="AJC25" s="134"/>
      <c r="AJD25" s="135"/>
      <c r="AJE25" s="134"/>
      <c r="AJF25" s="135"/>
      <c r="AJG25" s="134"/>
      <c r="AJH25" s="135"/>
      <c r="AJI25" s="134"/>
      <c r="AJJ25" s="135"/>
      <c r="AJK25" s="134"/>
      <c r="AJL25" s="135"/>
      <c r="AJM25" s="134"/>
      <c r="AJN25" s="135"/>
      <c r="AJO25" s="134"/>
      <c r="AJP25" s="135"/>
      <c r="AJQ25" s="134"/>
      <c r="AJR25" s="135"/>
      <c r="AJS25" s="134"/>
      <c r="AJT25" s="135"/>
      <c r="AJU25" s="134"/>
      <c r="AJV25" s="135"/>
      <c r="AJW25" s="134"/>
      <c r="AJX25" s="135"/>
      <c r="AJY25" s="134"/>
      <c r="AJZ25" s="135"/>
      <c r="AKA25" s="134"/>
      <c r="AKB25" s="135"/>
      <c r="AKC25" s="134"/>
      <c r="AKD25" s="135"/>
      <c r="AKE25" s="134"/>
      <c r="AKF25" s="135"/>
      <c r="AKG25" s="134"/>
      <c r="AKH25" s="135"/>
      <c r="AKI25" s="134"/>
      <c r="AKJ25" s="135"/>
      <c r="AKK25" s="134"/>
      <c r="AKL25" s="135"/>
      <c r="AKM25" s="134"/>
      <c r="AKN25" s="135"/>
      <c r="AKO25" s="134"/>
      <c r="AKP25" s="135"/>
      <c r="AKQ25" s="134"/>
      <c r="AKR25" s="135"/>
      <c r="AKS25" s="134"/>
      <c r="AKT25" s="135"/>
      <c r="AKU25" s="134"/>
      <c r="AKV25" s="135"/>
      <c r="AKW25" s="134"/>
      <c r="AKX25" s="135"/>
      <c r="AKY25" s="134"/>
      <c r="AKZ25" s="135"/>
      <c r="ALA25" s="134"/>
      <c r="ALB25" s="135"/>
      <c r="ALC25" s="134"/>
      <c r="ALD25" s="135"/>
      <c r="ALE25" s="134"/>
      <c r="ALF25" s="135"/>
      <c r="ALG25" s="134"/>
      <c r="ALH25" s="135"/>
      <c r="ALI25" s="134"/>
      <c r="ALJ25" s="135"/>
      <c r="ALK25" s="134"/>
      <c r="ALL25" s="135"/>
      <c r="ALM25" s="134"/>
      <c r="ALN25" s="135"/>
      <c r="ALO25" s="134"/>
      <c r="ALP25" s="135"/>
      <c r="ALQ25" s="134"/>
      <c r="ALR25" s="135"/>
      <c r="ALS25" s="134"/>
      <c r="ALT25" s="135"/>
      <c r="ALU25" s="134"/>
      <c r="ALV25" s="135"/>
      <c r="ALW25" s="134"/>
      <c r="ALX25" s="135"/>
      <c r="ALY25" s="134"/>
      <c r="ALZ25" s="135"/>
      <c r="AMA25" s="134"/>
      <c r="AMB25" s="135"/>
      <c r="AMC25" s="134"/>
      <c r="AMD25" s="135"/>
      <c r="AME25" s="134"/>
      <c r="AMF25" s="135"/>
      <c r="AMG25" s="134"/>
      <c r="AMH25" s="135"/>
      <c r="AMI25" s="134"/>
      <c r="AMJ25" s="135"/>
      <c r="AMK25" s="134"/>
      <c r="AML25" s="135"/>
      <c r="AMM25" s="134"/>
      <c r="AMN25" s="135"/>
      <c r="AMO25" s="134"/>
      <c r="AMP25" s="135"/>
      <c r="AMQ25" s="134"/>
      <c r="AMR25" s="135"/>
      <c r="AMS25" s="134"/>
      <c r="AMT25" s="135"/>
      <c r="AMU25" s="134"/>
      <c r="AMV25" s="135"/>
      <c r="AMW25" s="134"/>
      <c r="AMX25" s="135"/>
      <c r="AMY25" s="134"/>
      <c r="AMZ25" s="135"/>
      <c r="ANA25" s="134"/>
      <c r="ANB25" s="135"/>
      <c r="ANC25" s="134"/>
      <c r="AND25" s="135"/>
      <c r="ANE25" s="134"/>
      <c r="ANF25" s="135"/>
      <c r="ANG25" s="134"/>
      <c r="ANH25" s="135"/>
      <c r="ANI25" s="134"/>
      <c r="ANJ25" s="135"/>
      <c r="ANK25" s="134"/>
      <c r="ANL25" s="135"/>
      <c r="ANM25" s="134"/>
      <c r="ANN25" s="135"/>
      <c r="ANO25" s="134"/>
      <c r="ANP25" s="135"/>
      <c r="ANQ25" s="134"/>
      <c r="ANR25" s="135"/>
      <c r="ANS25" s="134"/>
      <c r="ANT25" s="135"/>
      <c r="ANU25" s="134"/>
      <c r="ANV25" s="135"/>
      <c r="ANW25" s="134"/>
      <c r="ANX25" s="135"/>
      <c r="ANY25" s="134"/>
      <c r="ANZ25" s="135"/>
      <c r="AOA25" s="134"/>
      <c r="AOB25" s="135"/>
      <c r="AOC25" s="134"/>
      <c r="AOD25" s="135"/>
      <c r="AOE25" s="134"/>
      <c r="AOF25" s="135"/>
      <c r="AOG25" s="134"/>
      <c r="AOH25" s="135"/>
      <c r="AOI25" s="134"/>
      <c r="AOJ25" s="135"/>
      <c r="AOK25" s="134"/>
      <c r="AOL25" s="135"/>
      <c r="AOM25" s="134"/>
      <c r="AON25" s="135"/>
      <c r="AOO25" s="134"/>
      <c r="AOP25" s="135"/>
      <c r="AOQ25" s="134"/>
      <c r="AOR25" s="135"/>
      <c r="AOS25" s="134"/>
      <c r="AOT25" s="135"/>
      <c r="AOU25" s="134"/>
      <c r="AOV25" s="135"/>
      <c r="AOW25" s="134"/>
      <c r="AOX25" s="135"/>
      <c r="AOY25" s="134"/>
      <c r="AOZ25" s="135"/>
      <c r="APA25" s="134"/>
      <c r="APB25" s="135"/>
      <c r="APC25" s="134"/>
      <c r="APD25" s="135"/>
      <c r="APE25" s="134"/>
      <c r="APF25" s="135"/>
      <c r="APG25" s="134"/>
      <c r="APH25" s="135"/>
      <c r="API25" s="134"/>
      <c r="APJ25" s="135"/>
      <c r="APK25" s="134"/>
      <c r="APL25" s="135"/>
      <c r="APM25" s="134"/>
      <c r="APN25" s="135"/>
      <c r="APO25" s="134"/>
      <c r="APP25" s="135"/>
      <c r="APQ25" s="134"/>
      <c r="APR25" s="135"/>
      <c r="APS25" s="134"/>
      <c r="APT25" s="135"/>
      <c r="APU25" s="134"/>
      <c r="APV25" s="135"/>
      <c r="APW25" s="134"/>
      <c r="APX25" s="135"/>
      <c r="APY25" s="134"/>
      <c r="APZ25" s="135"/>
      <c r="AQA25" s="134"/>
      <c r="AQB25" s="135"/>
      <c r="AQC25" s="134"/>
      <c r="AQD25" s="135"/>
      <c r="AQE25" s="134"/>
      <c r="AQF25" s="135"/>
      <c r="AQG25" s="134"/>
      <c r="AQH25" s="135"/>
      <c r="AQI25" s="134"/>
      <c r="AQJ25" s="135"/>
      <c r="AQK25" s="134"/>
      <c r="AQL25" s="135"/>
      <c r="AQM25" s="134"/>
      <c r="AQN25" s="135"/>
      <c r="AQO25" s="134"/>
      <c r="AQP25" s="135"/>
      <c r="AQQ25" s="134"/>
      <c r="AQR25" s="135"/>
      <c r="AQS25" s="134"/>
      <c r="AQT25" s="135"/>
      <c r="AQU25" s="134"/>
      <c r="AQV25" s="135"/>
      <c r="AQW25" s="134"/>
      <c r="AQX25" s="135"/>
      <c r="AQY25" s="134"/>
      <c r="AQZ25" s="135"/>
      <c r="ARA25" s="134"/>
      <c r="ARB25" s="135"/>
      <c r="ARC25" s="134"/>
      <c r="ARD25" s="135"/>
      <c r="ARE25" s="134"/>
      <c r="ARF25" s="135"/>
      <c r="ARG25" s="134"/>
      <c r="ARH25" s="135"/>
      <c r="ARI25" s="134"/>
      <c r="ARJ25" s="135"/>
      <c r="ARK25" s="134"/>
      <c r="ARL25" s="135"/>
      <c r="ARM25" s="134"/>
      <c r="ARN25" s="135"/>
      <c r="ARO25" s="134"/>
      <c r="ARP25" s="135"/>
      <c r="ARQ25" s="134"/>
      <c r="ARR25" s="135"/>
      <c r="ARS25" s="134"/>
      <c r="ART25" s="135"/>
      <c r="ARU25" s="134"/>
      <c r="ARV25" s="135"/>
      <c r="ARW25" s="134"/>
      <c r="ARX25" s="135"/>
      <c r="ARY25" s="134"/>
      <c r="ARZ25" s="135"/>
      <c r="ASA25" s="134"/>
      <c r="ASB25" s="135"/>
      <c r="ASC25" s="134"/>
      <c r="ASD25" s="135"/>
      <c r="ASE25" s="134"/>
      <c r="ASF25" s="135"/>
      <c r="ASG25" s="134"/>
      <c r="ASH25" s="135"/>
      <c r="ASI25" s="134"/>
      <c r="ASJ25" s="135"/>
      <c r="ASK25" s="134"/>
      <c r="ASL25" s="135"/>
      <c r="ASM25" s="134"/>
      <c r="ASN25" s="135"/>
      <c r="ASO25" s="134"/>
      <c r="ASP25" s="135"/>
      <c r="ASQ25" s="134"/>
      <c r="ASR25" s="135"/>
      <c r="ASS25" s="134"/>
      <c r="AST25" s="135"/>
      <c r="ASU25" s="134"/>
      <c r="ASV25" s="135"/>
      <c r="ASW25" s="134"/>
      <c r="ASX25" s="135"/>
      <c r="ASY25" s="134"/>
      <c r="ASZ25" s="135"/>
      <c r="ATA25" s="134"/>
      <c r="ATB25" s="135"/>
      <c r="ATC25" s="134"/>
      <c r="ATD25" s="135"/>
      <c r="ATE25" s="134"/>
      <c r="ATF25" s="135"/>
      <c r="ATG25" s="134"/>
      <c r="ATH25" s="135"/>
      <c r="ATI25" s="134"/>
      <c r="ATJ25" s="135"/>
      <c r="ATK25" s="134"/>
      <c r="ATL25" s="135"/>
      <c r="ATM25" s="134"/>
      <c r="ATN25" s="135"/>
      <c r="ATO25" s="134"/>
      <c r="ATP25" s="135"/>
      <c r="ATQ25" s="134"/>
      <c r="ATR25" s="135"/>
      <c r="ATS25" s="134"/>
      <c r="ATT25" s="135"/>
      <c r="ATU25" s="134"/>
      <c r="ATV25" s="135"/>
      <c r="ATW25" s="134"/>
      <c r="ATX25" s="135"/>
      <c r="ATY25" s="134"/>
      <c r="ATZ25" s="135"/>
      <c r="AUA25" s="134"/>
      <c r="AUB25" s="135"/>
      <c r="AUC25" s="134"/>
      <c r="AUD25" s="135"/>
      <c r="AUE25" s="134"/>
      <c r="AUF25" s="135"/>
      <c r="AUG25" s="134"/>
      <c r="AUH25" s="135"/>
      <c r="AUI25" s="134"/>
      <c r="AUJ25" s="135"/>
      <c r="AUK25" s="134"/>
      <c r="AUL25" s="135"/>
      <c r="AUM25" s="134"/>
      <c r="AUN25" s="135"/>
      <c r="AUO25" s="134"/>
      <c r="AUP25" s="135"/>
      <c r="AUQ25" s="134"/>
      <c r="AUR25" s="135"/>
      <c r="AUS25" s="134"/>
      <c r="AUT25" s="135"/>
      <c r="AUU25" s="134"/>
      <c r="AUV25" s="135"/>
      <c r="AUW25" s="134"/>
      <c r="AUX25" s="135"/>
      <c r="AUY25" s="134"/>
      <c r="AUZ25" s="135"/>
      <c r="AVA25" s="134"/>
      <c r="AVB25" s="135"/>
      <c r="AVC25" s="134"/>
      <c r="AVD25" s="135"/>
      <c r="AVE25" s="134"/>
      <c r="AVF25" s="135"/>
      <c r="AVG25" s="134"/>
      <c r="AVH25" s="135"/>
      <c r="AVI25" s="134"/>
      <c r="AVJ25" s="135"/>
      <c r="AVK25" s="134"/>
      <c r="AVL25" s="135"/>
      <c r="AVM25" s="134"/>
      <c r="AVN25" s="135"/>
      <c r="AVO25" s="134"/>
      <c r="AVP25" s="135"/>
      <c r="AVQ25" s="134"/>
      <c r="AVR25" s="135"/>
      <c r="AVS25" s="134"/>
      <c r="AVT25" s="135"/>
      <c r="AVU25" s="134"/>
      <c r="AVV25" s="135"/>
      <c r="AVW25" s="134"/>
      <c r="AVX25" s="135"/>
      <c r="AVY25" s="134"/>
      <c r="AVZ25" s="135"/>
      <c r="AWA25" s="134"/>
      <c r="AWB25" s="135"/>
      <c r="AWC25" s="134"/>
      <c r="AWD25" s="135"/>
      <c r="AWE25" s="134"/>
      <c r="AWF25" s="135"/>
      <c r="AWG25" s="134"/>
      <c r="AWH25" s="135"/>
      <c r="AWI25" s="134"/>
      <c r="AWJ25" s="135"/>
      <c r="AWK25" s="134"/>
      <c r="AWL25" s="135"/>
      <c r="AWM25" s="134"/>
      <c r="AWN25" s="135"/>
      <c r="AWO25" s="134"/>
      <c r="AWP25" s="135"/>
      <c r="AWQ25" s="134"/>
      <c r="AWR25" s="135"/>
      <c r="AWS25" s="134"/>
      <c r="AWT25" s="135"/>
      <c r="AWU25" s="134"/>
      <c r="AWV25" s="135"/>
      <c r="AWW25" s="134"/>
      <c r="AWX25" s="135"/>
      <c r="AWY25" s="134"/>
      <c r="AWZ25" s="135"/>
      <c r="AXA25" s="134"/>
      <c r="AXB25" s="135"/>
      <c r="AXC25" s="134"/>
      <c r="AXD25" s="135"/>
      <c r="AXE25" s="134"/>
      <c r="AXF25" s="135"/>
      <c r="AXG25" s="134"/>
      <c r="AXH25" s="135"/>
      <c r="AXI25" s="134"/>
      <c r="AXJ25" s="135"/>
      <c r="AXK25" s="134"/>
      <c r="AXL25" s="135"/>
      <c r="AXM25" s="134"/>
      <c r="AXN25" s="135"/>
      <c r="AXO25" s="134"/>
      <c r="AXP25" s="135"/>
      <c r="AXQ25" s="134"/>
      <c r="AXR25" s="135"/>
      <c r="AXS25" s="134"/>
      <c r="AXT25" s="135"/>
      <c r="AXU25" s="134"/>
      <c r="AXV25" s="135"/>
      <c r="AXW25" s="134"/>
      <c r="AXX25" s="135"/>
      <c r="AXY25" s="134"/>
      <c r="AXZ25" s="135"/>
      <c r="AYA25" s="134"/>
      <c r="AYB25" s="135"/>
      <c r="AYC25" s="134"/>
      <c r="AYD25" s="135"/>
      <c r="AYE25" s="134"/>
      <c r="AYF25" s="135"/>
      <c r="AYG25" s="134"/>
      <c r="AYH25" s="135"/>
      <c r="AYI25" s="134"/>
      <c r="AYJ25" s="135"/>
      <c r="AYK25" s="134"/>
      <c r="AYL25" s="135"/>
      <c r="AYM25" s="134"/>
      <c r="AYN25" s="135"/>
      <c r="AYO25" s="134"/>
      <c r="AYP25" s="135"/>
      <c r="AYQ25" s="134"/>
      <c r="AYR25" s="135"/>
      <c r="AYS25" s="134"/>
      <c r="AYT25" s="135"/>
      <c r="AYU25" s="134"/>
      <c r="AYV25" s="135"/>
      <c r="AYW25" s="134"/>
      <c r="AYX25" s="135"/>
      <c r="AYY25" s="134"/>
      <c r="AYZ25" s="135"/>
      <c r="AZA25" s="134"/>
      <c r="AZB25" s="135"/>
      <c r="AZC25" s="134"/>
      <c r="AZD25" s="135"/>
      <c r="AZE25" s="134"/>
      <c r="AZF25" s="135"/>
      <c r="AZG25" s="134"/>
      <c r="AZH25" s="135"/>
      <c r="AZI25" s="134"/>
      <c r="AZJ25" s="135"/>
      <c r="AZK25" s="134"/>
      <c r="AZL25" s="135"/>
      <c r="AZM25" s="134"/>
      <c r="AZN25" s="135"/>
      <c r="AZO25" s="134"/>
      <c r="AZP25" s="135"/>
      <c r="AZQ25" s="134"/>
      <c r="AZR25" s="135"/>
      <c r="AZS25" s="134"/>
      <c r="AZT25" s="135"/>
      <c r="AZU25" s="134"/>
      <c r="AZV25" s="135"/>
      <c r="AZW25" s="134"/>
      <c r="AZX25" s="135"/>
      <c r="AZY25" s="134"/>
      <c r="AZZ25" s="135"/>
      <c r="BAA25" s="134"/>
      <c r="BAB25" s="135"/>
      <c r="BAC25" s="134"/>
      <c r="BAD25" s="135"/>
      <c r="BAE25" s="134"/>
      <c r="BAF25" s="135"/>
      <c r="BAG25" s="134"/>
      <c r="BAH25" s="135"/>
      <c r="BAI25" s="134"/>
      <c r="BAJ25" s="135"/>
      <c r="BAK25" s="134"/>
      <c r="BAL25" s="135"/>
      <c r="BAM25" s="134"/>
      <c r="BAN25" s="135"/>
      <c r="BAO25" s="134"/>
      <c r="BAP25" s="135"/>
      <c r="BAQ25" s="134"/>
      <c r="BAR25" s="135"/>
      <c r="BAS25" s="134"/>
      <c r="BAT25" s="135"/>
      <c r="BAU25" s="134"/>
      <c r="BAV25" s="135"/>
      <c r="BAW25" s="134"/>
      <c r="BAX25" s="135"/>
      <c r="BAY25" s="134"/>
      <c r="BAZ25" s="135"/>
      <c r="BBA25" s="134"/>
      <c r="BBB25" s="135"/>
      <c r="BBC25" s="134"/>
      <c r="BBD25" s="135"/>
      <c r="BBE25" s="134"/>
      <c r="BBF25" s="135"/>
      <c r="BBG25" s="134"/>
      <c r="BBH25" s="135"/>
      <c r="BBI25" s="134"/>
      <c r="BBJ25" s="135"/>
      <c r="BBK25" s="134"/>
      <c r="BBL25" s="135"/>
      <c r="BBM25" s="134"/>
      <c r="BBN25" s="135"/>
      <c r="BBO25" s="134"/>
      <c r="BBP25" s="135"/>
      <c r="BBQ25" s="134"/>
      <c r="BBR25" s="135"/>
      <c r="BBS25" s="134"/>
      <c r="BBT25" s="135"/>
      <c r="BBU25" s="134"/>
      <c r="BBV25" s="135"/>
      <c r="BBW25" s="134"/>
      <c r="BBX25" s="135"/>
      <c r="BBY25" s="134"/>
      <c r="BBZ25" s="135"/>
      <c r="BCA25" s="134"/>
      <c r="BCB25" s="135"/>
      <c r="BCC25" s="134"/>
      <c r="BCD25" s="135"/>
      <c r="BCE25" s="134"/>
      <c r="BCF25" s="135"/>
      <c r="BCG25" s="134"/>
      <c r="BCH25" s="135"/>
      <c r="BCI25" s="134"/>
      <c r="BCJ25" s="135"/>
      <c r="BCK25" s="134"/>
      <c r="BCL25" s="135"/>
      <c r="BCM25" s="134"/>
      <c r="BCN25" s="135"/>
      <c r="BCO25" s="134"/>
      <c r="BCP25" s="135"/>
      <c r="BCQ25" s="134"/>
      <c r="BCR25" s="135"/>
      <c r="BCS25" s="134"/>
      <c r="BCT25" s="135"/>
      <c r="BCU25" s="134"/>
      <c r="BCV25" s="135"/>
      <c r="BCW25" s="134"/>
      <c r="BCX25" s="135"/>
      <c r="BCY25" s="134"/>
      <c r="BCZ25" s="135"/>
      <c r="BDA25" s="134"/>
      <c r="BDB25" s="135"/>
      <c r="BDC25" s="134"/>
      <c r="BDD25" s="135"/>
      <c r="BDE25" s="134"/>
      <c r="BDF25" s="135"/>
      <c r="BDG25" s="134"/>
      <c r="BDH25" s="135"/>
      <c r="BDI25" s="134"/>
      <c r="BDJ25" s="135"/>
      <c r="BDK25" s="134"/>
      <c r="BDL25" s="135"/>
      <c r="BDM25" s="134"/>
      <c r="BDN25" s="135"/>
      <c r="BDO25" s="134"/>
      <c r="BDP25" s="135"/>
      <c r="BDQ25" s="134"/>
      <c r="BDR25" s="135"/>
      <c r="BDS25" s="134"/>
      <c r="BDT25" s="135"/>
      <c r="BDU25" s="134"/>
      <c r="BDV25" s="135"/>
      <c r="BDW25" s="134"/>
      <c r="BDX25" s="135"/>
      <c r="BDY25" s="134"/>
      <c r="BDZ25" s="135"/>
      <c r="BEA25" s="134"/>
      <c r="BEB25" s="135"/>
      <c r="BEC25" s="134"/>
      <c r="BED25" s="135"/>
      <c r="BEE25" s="134"/>
      <c r="BEF25" s="135"/>
      <c r="BEG25" s="134"/>
      <c r="BEH25" s="135"/>
      <c r="BEI25" s="134"/>
      <c r="BEJ25" s="135"/>
      <c r="BEK25" s="134"/>
      <c r="BEL25" s="135"/>
      <c r="BEM25" s="134"/>
      <c r="BEN25" s="135"/>
      <c r="BEO25" s="134"/>
      <c r="BEP25" s="135"/>
      <c r="BEQ25" s="134"/>
      <c r="BER25" s="135"/>
      <c r="BES25" s="134"/>
      <c r="BET25" s="135"/>
      <c r="BEU25" s="134"/>
      <c r="BEV25" s="135"/>
      <c r="BEW25" s="134"/>
      <c r="BEX25" s="135"/>
      <c r="BEY25" s="134"/>
      <c r="BEZ25" s="135"/>
      <c r="BFA25" s="134"/>
      <c r="BFB25" s="135"/>
      <c r="BFC25" s="134"/>
      <c r="BFD25" s="135"/>
      <c r="BFE25" s="134"/>
      <c r="BFF25" s="135"/>
      <c r="BFG25" s="134"/>
      <c r="BFH25" s="135"/>
      <c r="BFI25" s="134"/>
      <c r="BFJ25" s="135"/>
      <c r="BFK25" s="134"/>
      <c r="BFL25" s="135"/>
      <c r="BFM25" s="134"/>
      <c r="BFN25" s="135"/>
      <c r="BFO25" s="134"/>
      <c r="BFP25" s="135"/>
      <c r="BFQ25" s="134"/>
      <c r="BFR25" s="135"/>
      <c r="BFS25" s="134"/>
      <c r="BFT25" s="135"/>
      <c r="BFU25" s="134"/>
      <c r="BFV25" s="135"/>
      <c r="BFW25" s="134"/>
      <c r="BFX25" s="135"/>
      <c r="BFY25" s="134"/>
      <c r="BFZ25" s="135"/>
      <c r="BGA25" s="134"/>
      <c r="BGB25" s="135"/>
      <c r="BGC25" s="134"/>
      <c r="BGD25" s="135"/>
      <c r="BGE25" s="134"/>
      <c r="BGF25" s="135"/>
      <c r="BGG25" s="134"/>
      <c r="BGH25" s="135"/>
      <c r="BGI25" s="134"/>
      <c r="BGJ25" s="135"/>
      <c r="BGK25" s="134"/>
      <c r="BGL25" s="135"/>
      <c r="BGM25" s="134"/>
      <c r="BGN25" s="135"/>
      <c r="BGO25" s="134"/>
      <c r="BGP25" s="135"/>
      <c r="BGQ25" s="134"/>
      <c r="BGR25" s="135"/>
      <c r="BGS25" s="134"/>
      <c r="BGT25" s="135"/>
      <c r="BGU25" s="134"/>
      <c r="BGV25" s="135"/>
      <c r="BGW25" s="134"/>
      <c r="BGX25" s="135"/>
      <c r="BGY25" s="134"/>
      <c r="BGZ25" s="135"/>
      <c r="BHA25" s="134"/>
      <c r="BHB25" s="135"/>
      <c r="BHC25" s="134"/>
      <c r="BHD25" s="135"/>
      <c r="BHE25" s="134"/>
      <c r="BHF25" s="135"/>
      <c r="BHG25" s="134"/>
      <c r="BHH25" s="135"/>
      <c r="BHI25" s="134"/>
      <c r="BHJ25" s="135"/>
      <c r="BHK25" s="134"/>
      <c r="BHL25" s="135"/>
      <c r="BHM25" s="134"/>
      <c r="BHN25" s="135"/>
      <c r="BHO25" s="134"/>
      <c r="BHP25" s="135"/>
      <c r="BHQ25" s="134"/>
      <c r="BHR25" s="135"/>
      <c r="BHS25" s="134"/>
      <c r="BHT25" s="135"/>
      <c r="BHU25" s="134"/>
      <c r="BHV25" s="135"/>
      <c r="BHW25" s="134"/>
      <c r="BHX25" s="135"/>
      <c r="BHY25" s="134"/>
      <c r="BHZ25" s="135"/>
      <c r="BIA25" s="134"/>
      <c r="BIB25" s="135"/>
      <c r="BIC25" s="134"/>
      <c r="BID25" s="135"/>
      <c r="BIE25" s="134"/>
      <c r="BIF25" s="135"/>
      <c r="BIG25" s="134"/>
      <c r="BIH25" s="135"/>
      <c r="BII25" s="134"/>
      <c r="BIJ25" s="135"/>
      <c r="BIK25" s="134"/>
      <c r="BIL25" s="135"/>
      <c r="BIM25" s="134"/>
      <c r="BIN25" s="135"/>
      <c r="BIO25" s="134"/>
      <c r="BIP25" s="135"/>
      <c r="BIQ25" s="134"/>
      <c r="BIR25" s="135"/>
      <c r="BIS25" s="134"/>
      <c r="BIT25" s="135"/>
      <c r="BIU25" s="134"/>
      <c r="BIV25" s="135"/>
      <c r="BIW25" s="134"/>
      <c r="BIX25" s="135"/>
      <c r="BIY25" s="134"/>
      <c r="BIZ25" s="135"/>
      <c r="BJA25" s="134"/>
      <c r="BJB25" s="135"/>
      <c r="BJC25" s="134"/>
      <c r="BJD25" s="135"/>
      <c r="BJE25" s="134"/>
      <c r="BJF25" s="135"/>
      <c r="BJG25" s="134"/>
      <c r="BJH25" s="135"/>
      <c r="BJI25" s="134"/>
      <c r="BJJ25" s="135"/>
      <c r="BJK25" s="134"/>
      <c r="BJL25" s="135"/>
      <c r="BJM25" s="134"/>
      <c r="BJN25" s="135"/>
      <c r="BJO25" s="134"/>
      <c r="BJP25" s="135"/>
      <c r="BJQ25" s="134"/>
      <c r="BJR25" s="135"/>
      <c r="BJS25" s="134"/>
      <c r="BJT25" s="135"/>
      <c r="BJU25" s="134"/>
      <c r="BJV25" s="135"/>
      <c r="BJW25" s="134"/>
      <c r="BJX25" s="135"/>
      <c r="BJY25" s="134"/>
      <c r="BJZ25" s="135"/>
      <c r="BKA25" s="134"/>
      <c r="BKB25" s="135"/>
      <c r="BKC25" s="134"/>
      <c r="BKD25" s="135"/>
      <c r="BKE25" s="134"/>
      <c r="BKF25" s="135"/>
      <c r="BKG25" s="134"/>
      <c r="BKH25" s="135"/>
      <c r="BKI25" s="134"/>
      <c r="BKJ25" s="135"/>
      <c r="BKK25" s="134"/>
      <c r="BKL25" s="135"/>
      <c r="BKM25" s="134"/>
      <c r="BKN25" s="135"/>
      <c r="BKO25" s="134"/>
      <c r="BKP25" s="135"/>
      <c r="BKQ25" s="134"/>
      <c r="BKR25" s="135"/>
      <c r="BKS25" s="134"/>
      <c r="BKT25" s="135"/>
      <c r="BKU25" s="134"/>
      <c r="BKV25" s="135"/>
      <c r="BKW25" s="134"/>
      <c r="BKX25" s="135"/>
      <c r="BKY25" s="134"/>
      <c r="BKZ25" s="135"/>
      <c r="BLA25" s="134"/>
      <c r="BLB25" s="135"/>
      <c r="BLC25" s="134"/>
      <c r="BLD25" s="135"/>
      <c r="BLE25" s="134"/>
      <c r="BLF25" s="135"/>
      <c r="BLG25" s="134"/>
      <c r="BLH25" s="135"/>
      <c r="BLI25" s="134"/>
      <c r="BLJ25" s="135"/>
      <c r="BLK25" s="134"/>
      <c r="BLL25" s="135"/>
      <c r="BLM25" s="134"/>
      <c r="BLN25" s="135"/>
      <c r="BLO25" s="134"/>
      <c r="BLP25" s="135"/>
      <c r="BLQ25" s="134"/>
      <c r="BLR25" s="135"/>
      <c r="BLS25" s="134"/>
      <c r="BLT25" s="135"/>
      <c r="BLU25" s="134"/>
      <c r="BLV25" s="135"/>
      <c r="BLW25" s="134"/>
      <c r="BLX25" s="135"/>
      <c r="BLY25" s="134"/>
      <c r="BLZ25" s="135"/>
      <c r="BMA25" s="134"/>
      <c r="BMB25" s="135"/>
      <c r="BMC25" s="134"/>
      <c r="BMD25" s="135"/>
      <c r="BME25" s="134"/>
      <c r="BMF25" s="135"/>
      <c r="BMG25" s="134"/>
      <c r="BMH25" s="135"/>
      <c r="BMI25" s="134"/>
      <c r="BMJ25" s="135"/>
      <c r="BMK25" s="134"/>
      <c r="BML25" s="135"/>
      <c r="BMM25" s="134"/>
      <c r="BMN25" s="135"/>
      <c r="BMO25" s="134"/>
      <c r="BMP25" s="135"/>
      <c r="BMQ25" s="134"/>
      <c r="BMR25" s="135"/>
      <c r="BMS25" s="134"/>
      <c r="BMT25" s="135"/>
      <c r="BMU25" s="134"/>
      <c r="BMV25" s="135"/>
      <c r="BMW25" s="134"/>
      <c r="BMX25" s="135"/>
      <c r="BMY25" s="134"/>
      <c r="BMZ25" s="135"/>
      <c r="BNA25" s="134"/>
      <c r="BNB25" s="135"/>
      <c r="BNC25" s="134"/>
      <c r="BND25" s="135"/>
      <c r="BNE25" s="134"/>
      <c r="BNF25" s="135"/>
      <c r="BNG25" s="134"/>
      <c r="BNH25" s="135"/>
      <c r="BNI25" s="134"/>
      <c r="BNJ25" s="135"/>
      <c r="BNK25" s="134"/>
      <c r="BNL25" s="135"/>
      <c r="BNM25" s="134"/>
      <c r="BNN25" s="135"/>
      <c r="BNO25" s="134"/>
      <c r="BNP25" s="135"/>
      <c r="BNQ25" s="134"/>
      <c r="BNR25" s="135"/>
      <c r="BNS25" s="134"/>
      <c r="BNT25" s="135"/>
      <c r="BNU25" s="134"/>
      <c r="BNV25" s="135"/>
      <c r="BNW25" s="134"/>
      <c r="BNX25" s="135"/>
      <c r="BNY25" s="134"/>
      <c r="BNZ25" s="135"/>
      <c r="BOA25" s="134"/>
      <c r="BOB25" s="135"/>
      <c r="BOC25" s="134"/>
      <c r="BOD25" s="135"/>
      <c r="BOE25" s="134"/>
      <c r="BOF25" s="135"/>
      <c r="BOG25" s="134"/>
      <c r="BOH25" s="135"/>
      <c r="BOI25" s="134"/>
      <c r="BOJ25" s="135"/>
      <c r="BOK25" s="134"/>
      <c r="BOL25" s="135"/>
      <c r="BOM25" s="134"/>
      <c r="BON25" s="135"/>
      <c r="BOO25" s="134"/>
      <c r="BOP25" s="135"/>
      <c r="BOQ25" s="134"/>
      <c r="BOR25" s="135"/>
      <c r="BOS25" s="134"/>
      <c r="BOT25" s="135"/>
      <c r="BOU25" s="134"/>
      <c r="BOV25" s="135"/>
      <c r="BOW25" s="134"/>
      <c r="BOX25" s="135"/>
      <c r="BOY25" s="134"/>
      <c r="BOZ25" s="135"/>
      <c r="BPA25" s="134"/>
      <c r="BPB25" s="135"/>
      <c r="BPC25" s="134"/>
      <c r="BPD25" s="135"/>
      <c r="BPE25" s="134"/>
      <c r="BPF25" s="135"/>
      <c r="BPG25" s="134"/>
      <c r="BPH25" s="135"/>
      <c r="BPI25" s="134"/>
      <c r="BPJ25" s="135"/>
      <c r="BPK25" s="134"/>
      <c r="BPL25" s="135"/>
      <c r="BPM25" s="134"/>
      <c r="BPN25" s="135"/>
      <c r="BPO25" s="134"/>
      <c r="BPP25" s="135"/>
      <c r="BPQ25" s="134"/>
      <c r="BPR25" s="135"/>
      <c r="BPS25" s="134"/>
      <c r="BPT25" s="135"/>
      <c r="BPU25" s="134"/>
      <c r="BPV25" s="135"/>
      <c r="BPW25" s="134"/>
      <c r="BPX25" s="135"/>
      <c r="BPY25" s="134"/>
      <c r="BPZ25" s="135"/>
      <c r="BQA25" s="134"/>
      <c r="BQB25" s="135"/>
      <c r="BQC25" s="134"/>
      <c r="BQD25" s="135"/>
      <c r="BQE25" s="134"/>
      <c r="BQF25" s="135"/>
      <c r="BQG25" s="134"/>
      <c r="BQH25" s="135"/>
      <c r="BQI25" s="134"/>
      <c r="BQJ25" s="135"/>
      <c r="BQK25" s="134"/>
      <c r="BQL25" s="135"/>
      <c r="BQM25" s="134"/>
      <c r="BQN25" s="135"/>
      <c r="BQO25" s="134"/>
      <c r="BQP25" s="135"/>
      <c r="BQQ25" s="134"/>
      <c r="BQR25" s="135"/>
      <c r="BQS25" s="134"/>
      <c r="BQT25" s="135"/>
      <c r="BQU25" s="134"/>
      <c r="BQV25" s="135"/>
      <c r="BQW25" s="134"/>
      <c r="BQX25" s="135"/>
      <c r="BQY25" s="134"/>
      <c r="BQZ25" s="135"/>
      <c r="BRA25" s="134"/>
      <c r="BRB25" s="135"/>
      <c r="BRC25" s="134"/>
      <c r="BRD25" s="135"/>
      <c r="BRE25" s="134"/>
      <c r="BRF25" s="135"/>
      <c r="BRG25" s="134"/>
      <c r="BRH25" s="135"/>
      <c r="BRI25" s="134"/>
      <c r="BRJ25" s="135"/>
      <c r="BRK25" s="134"/>
      <c r="BRL25" s="135"/>
      <c r="BRM25" s="134"/>
      <c r="BRN25" s="135"/>
      <c r="BRO25" s="134"/>
      <c r="BRP25" s="135"/>
      <c r="BRQ25" s="134"/>
      <c r="BRR25" s="135"/>
      <c r="BRS25" s="134"/>
      <c r="BRT25" s="135"/>
      <c r="BRU25" s="134"/>
      <c r="BRV25" s="135"/>
      <c r="BRW25" s="134"/>
      <c r="BRX25" s="135"/>
      <c r="BRY25" s="134"/>
      <c r="BRZ25" s="135"/>
      <c r="BSA25" s="134"/>
      <c r="BSB25" s="135"/>
      <c r="BSC25" s="134"/>
      <c r="BSD25" s="135"/>
      <c r="BSE25" s="134"/>
      <c r="BSF25" s="135"/>
      <c r="BSG25" s="134"/>
      <c r="BSH25" s="135"/>
      <c r="BSI25" s="134"/>
      <c r="BSJ25" s="135"/>
      <c r="BSK25" s="134"/>
      <c r="BSL25" s="135"/>
      <c r="BSM25" s="134"/>
      <c r="BSN25" s="135"/>
      <c r="BSO25" s="134"/>
      <c r="BSP25" s="135"/>
      <c r="BSQ25" s="134"/>
      <c r="BSR25" s="135"/>
      <c r="BSS25" s="134"/>
      <c r="BST25" s="135"/>
      <c r="BSU25" s="134"/>
      <c r="BSV25" s="135"/>
      <c r="BSW25" s="134"/>
      <c r="BSX25" s="135"/>
      <c r="BSY25" s="134"/>
      <c r="BSZ25" s="135"/>
      <c r="BTA25" s="134"/>
      <c r="BTB25" s="135"/>
      <c r="BTC25" s="134"/>
      <c r="BTD25" s="135"/>
      <c r="BTE25" s="134"/>
      <c r="BTF25" s="135"/>
      <c r="BTG25" s="134"/>
      <c r="BTH25" s="135"/>
      <c r="BTI25" s="134"/>
      <c r="BTJ25" s="135"/>
      <c r="BTK25" s="134"/>
      <c r="BTL25" s="135"/>
      <c r="BTM25" s="134"/>
      <c r="BTN25" s="135"/>
      <c r="BTO25" s="134"/>
      <c r="BTP25" s="135"/>
      <c r="BTQ25" s="134"/>
      <c r="BTR25" s="135"/>
      <c r="BTS25" s="134"/>
      <c r="BTT25" s="135"/>
      <c r="BTU25" s="134"/>
      <c r="BTV25" s="135"/>
      <c r="BTW25" s="134"/>
      <c r="BTX25" s="135"/>
      <c r="BTY25" s="134"/>
      <c r="BTZ25" s="135"/>
      <c r="BUA25" s="134"/>
      <c r="BUB25" s="135"/>
      <c r="BUC25" s="134"/>
      <c r="BUD25" s="135"/>
      <c r="BUE25" s="134"/>
      <c r="BUF25" s="135"/>
      <c r="BUG25" s="134"/>
      <c r="BUH25" s="135"/>
      <c r="BUI25" s="134"/>
      <c r="BUJ25" s="135"/>
      <c r="BUK25" s="134"/>
      <c r="BUL25" s="135"/>
      <c r="BUM25" s="134"/>
      <c r="BUN25" s="135"/>
      <c r="BUO25" s="134"/>
      <c r="BUP25" s="135"/>
      <c r="BUQ25" s="134"/>
      <c r="BUR25" s="135"/>
      <c r="BUS25" s="134"/>
      <c r="BUT25" s="135"/>
      <c r="BUU25" s="134"/>
      <c r="BUV25" s="135"/>
      <c r="BUW25" s="134"/>
      <c r="BUX25" s="135"/>
      <c r="BUY25" s="134"/>
      <c r="BUZ25" s="135"/>
      <c r="BVA25" s="134"/>
      <c r="BVB25" s="135"/>
      <c r="BVC25" s="134"/>
      <c r="BVD25" s="135"/>
      <c r="BVE25" s="134"/>
      <c r="BVF25" s="135"/>
      <c r="BVG25" s="134"/>
      <c r="BVH25" s="135"/>
      <c r="BVI25" s="134"/>
      <c r="BVJ25" s="135"/>
      <c r="BVK25" s="134"/>
      <c r="BVL25" s="135"/>
      <c r="BVM25" s="134"/>
      <c r="BVN25" s="135"/>
      <c r="BVO25" s="134"/>
      <c r="BVP25" s="135"/>
      <c r="BVQ25" s="134"/>
      <c r="BVR25" s="135"/>
      <c r="BVS25" s="134"/>
      <c r="BVT25" s="135"/>
      <c r="BVU25" s="134"/>
      <c r="BVV25" s="135"/>
      <c r="BVW25" s="134"/>
      <c r="BVX25" s="135"/>
      <c r="BVY25" s="134"/>
      <c r="BVZ25" s="135"/>
      <c r="BWA25" s="134"/>
      <c r="BWB25" s="135"/>
      <c r="BWC25" s="134"/>
      <c r="BWD25" s="135"/>
      <c r="BWE25" s="134"/>
      <c r="BWF25" s="135"/>
      <c r="BWG25" s="134"/>
      <c r="BWH25" s="135"/>
      <c r="BWI25" s="134"/>
      <c r="BWJ25" s="135"/>
      <c r="BWK25" s="134"/>
      <c r="BWL25" s="135"/>
      <c r="BWM25" s="134"/>
      <c r="BWN25" s="135"/>
      <c r="BWO25" s="134"/>
      <c r="BWP25" s="135"/>
      <c r="BWQ25" s="134"/>
      <c r="BWR25" s="135"/>
      <c r="BWS25" s="134"/>
      <c r="BWT25" s="135"/>
      <c r="BWU25" s="134"/>
      <c r="BWV25" s="135"/>
      <c r="BWW25" s="134"/>
      <c r="BWX25" s="135"/>
      <c r="BWY25" s="134"/>
      <c r="BWZ25" s="135"/>
      <c r="BXA25" s="134"/>
      <c r="BXB25" s="135"/>
      <c r="BXC25" s="134"/>
      <c r="BXD25" s="135"/>
      <c r="BXE25" s="134"/>
      <c r="BXF25" s="135"/>
      <c r="BXG25" s="134"/>
      <c r="BXH25" s="135"/>
      <c r="BXI25" s="134"/>
      <c r="BXJ25" s="135"/>
      <c r="BXK25" s="134"/>
      <c r="BXL25" s="135"/>
      <c r="BXM25" s="134"/>
      <c r="BXN25" s="135"/>
      <c r="BXO25" s="134"/>
      <c r="BXP25" s="135"/>
      <c r="BXQ25" s="134"/>
      <c r="BXR25" s="135"/>
      <c r="BXS25" s="134"/>
      <c r="BXT25" s="135"/>
      <c r="BXU25" s="134"/>
      <c r="BXV25" s="135"/>
      <c r="BXW25" s="134"/>
      <c r="BXX25" s="135"/>
      <c r="BXY25" s="134"/>
      <c r="BXZ25" s="135"/>
      <c r="BYA25" s="134"/>
      <c r="BYB25" s="135"/>
      <c r="BYC25" s="134"/>
      <c r="BYD25" s="135"/>
      <c r="BYE25" s="134"/>
      <c r="BYF25" s="135"/>
      <c r="BYG25" s="134"/>
      <c r="BYH25" s="135"/>
      <c r="BYI25" s="134"/>
      <c r="BYJ25" s="135"/>
      <c r="BYK25" s="134"/>
      <c r="BYL25" s="135"/>
      <c r="BYM25" s="134"/>
      <c r="BYN25" s="135"/>
      <c r="BYO25" s="134"/>
      <c r="BYP25" s="135"/>
      <c r="BYQ25" s="134"/>
      <c r="BYR25" s="135"/>
      <c r="BYS25" s="134"/>
      <c r="BYT25" s="135"/>
      <c r="BYU25" s="134"/>
      <c r="BYV25" s="135"/>
      <c r="BYW25" s="134"/>
      <c r="BYX25" s="135"/>
      <c r="BYY25" s="134"/>
      <c r="BYZ25" s="135"/>
      <c r="BZA25" s="134"/>
      <c r="BZB25" s="135"/>
      <c r="BZC25" s="134"/>
      <c r="BZD25" s="135"/>
      <c r="BZE25" s="134"/>
      <c r="BZF25" s="135"/>
      <c r="BZG25" s="134"/>
      <c r="BZH25" s="135"/>
      <c r="BZI25" s="134"/>
      <c r="BZJ25" s="135"/>
      <c r="BZK25" s="134"/>
      <c r="BZL25" s="135"/>
      <c r="BZM25" s="134"/>
      <c r="BZN25" s="135"/>
      <c r="BZO25" s="134"/>
      <c r="BZP25" s="135"/>
      <c r="BZQ25" s="134"/>
      <c r="BZR25" s="135"/>
      <c r="BZS25" s="134"/>
      <c r="BZT25" s="135"/>
      <c r="BZU25" s="134"/>
      <c r="BZV25" s="135"/>
      <c r="BZW25" s="134"/>
      <c r="BZX25" s="135"/>
      <c r="BZY25" s="134"/>
      <c r="BZZ25" s="135"/>
      <c r="CAA25" s="134"/>
      <c r="CAB25" s="135"/>
      <c r="CAC25" s="134"/>
      <c r="CAD25" s="135"/>
      <c r="CAE25" s="134"/>
      <c r="CAF25" s="135"/>
      <c r="CAG25" s="134"/>
      <c r="CAH25" s="135"/>
      <c r="CAI25" s="134"/>
      <c r="CAJ25" s="135"/>
      <c r="CAK25" s="134"/>
      <c r="CAL25" s="135"/>
      <c r="CAM25" s="134"/>
      <c r="CAN25" s="135"/>
      <c r="CAO25" s="134"/>
      <c r="CAP25" s="135"/>
      <c r="CAQ25" s="134"/>
      <c r="CAR25" s="135"/>
      <c r="CAS25" s="134"/>
      <c r="CAT25" s="135"/>
      <c r="CAU25" s="134"/>
      <c r="CAV25" s="135"/>
      <c r="CAW25" s="134"/>
      <c r="CAX25" s="135"/>
      <c r="CAY25" s="134"/>
      <c r="CAZ25" s="135"/>
      <c r="CBA25" s="134"/>
      <c r="CBB25" s="135"/>
      <c r="CBC25" s="134"/>
      <c r="CBD25" s="135"/>
      <c r="CBE25" s="134"/>
      <c r="CBF25" s="135"/>
      <c r="CBG25" s="134"/>
      <c r="CBH25" s="135"/>
      <c r="CBI25" s="134"/>
      <c r="CBJ25" s="135"/>
      <c r="CBK25" s="134"/>
      <c r="CBL25" s="135"/>
      <c r="CBM25" s="134"/>
      <c r="CBN25" s="135"/>
      <c r="CBO25" s="134"/>
      <c r="CBP25" s="135"/>
      <c r="CBQ25" s="134"/>
      <c r="CBR25" s="135"/>
      <c r="CBS25" s="134"/>
      <c r="CBT25" s="135"/>
      <c r="CBU25" s="134"/>
      <c r="CBV25" s="135"/>
      <c r="CBW25" s="134"/>
      <c r="CBX25" s="135"/>
      <c r="CBY25" s="134"/>
      <c r="CBZ25" s="135"/>
      <c r="CCA25" s="134"/>
      <c r="CCB25" s="135"/>
      <c r="CCC25" s="134"/>
      <c r="CCD25" s="135"/>
      <c r="CCE25" s="134"/>
      <c r="CCF25" s="135"/>
      <c r="CCG25" s="134"/>
      <c r="CCH25" s="135"/>
      <c r="CCI25" s="134"/>
      <c r="CCJ25" s="135"/>
      <c r="CCK25" s="134"/>
      <c r="CCL25" s="135"/>
      <c r="CCM25" s="134"/>
      <c r="CCN25" s="135"/>
      <c r="CCO25" s="134"/>
      <c r="CCP25" s="135"/>
      <c r="CCQ25" s="134"/>
      <c r="CCR25" s="135"/>
      <c r="CCS25" s="134"/>
      <c r="CCT25" s="135"/>
      <c r="CCU25" s="134"/>
      <c r="CCV25" s="135"/>
      <c r="CCW25" s="134"/>
      <c r="CCX25" s="135"/>
      <c r="CCY25" s="134"/>
      <c r="CCZ25" s="135"/>
      <c r="CDA25" s="134"/>
      <c r="CDB25" s="135"/>
      <c r="CDC25" s="134"/>
      <c r="CDD25" s="135"/>
      <c r="CDE25" s="134"/>
      <c r="CDF25" s="135"/>
      <c r="CDG25" s="134"/>
      <c r="CDH25" s="135"/>
      <c r="CDI25" s="134"/>
      <c r="CDJ25" s="135"/>
      <c r="CDK25" s="134"/>
      <c r="CDL25" s="135"/>
      <c r="CDM25" s="134"/>
      <c r="CDN25" s="135"/>
      <c r="CDO25" s="134"/>
      <c r="CDP25" s="135"/>
      <c r="CDQ25" s="134"/>
      <c r="CDR25" s="135"/>
      <c r="CDS25" s="134"/>
      <c r="CDT25" s="135"/>
      <c r="CDU25" s="134"/>
      <c r="CDV25" s="135"/>
      <c r="CDW25" s="134"/>
      <c r="CDX25" s="135"/>
      <c r="CDY25" s="134"/>
      <c r="CDZ25" s="135"/>
      <c r="CEA25" s="134"/>
      <c r="CEB25" s="135"/>
      <c r="CEC25" s="134"/>
      <c r="CED25" s="135"/>
      <c r="CEE25" s="134"/>
      <c r="CEF25" s="135"/>
      <c r="CEG25" s="134"/>
      <c r="CEH25" s="135"/>
      <c r="CEI25" s="134"/>
      <c r="CEJ25" s="135"/>
      <c r="CEK25" s="134"/>
      <c r="CEL25" s="135"/>
      <c r="CEM25" s="134"/>
      <c r="CEN25" s="135"/>
      <c r="CEO25" s="134"/>
      <c r="CEP25" s="135"/>
      <c r="CEQ25" s="134"/>
      <c r="CER25" s="135"/>
      <c r="CES25" s="134"/>
      <c r="CET25" s="135"/>
      <c r="CEU25" s="134"/>
      <c r="CEV25" s="135"/>
      <c r="CEW25" s="134"/>
      <c r="CEX25" s="135"/>
      <c r="CEY25" s="134"/>
      <c r="CEZ25" s="135"/>
      <c r="CFA25" s="134"/>
      <c r="CFB25" s="135"/>
      <c r="CFC25" s="134"/>
      <c r="CFD25" s="135"/>
      <c r="CFE25" s="134"/>
      <c r="CFF25" s="135"/>
      <c r="CFG25" s="134"/>
      <c r="CFH25" s="135"/>
      <c r="CFI25" s="134"/>
      <c r="CFJ25" s="135"/>
      <c r="CFK25" s="134"/>
      <c r="CFL25" s="135"/>
      <c r="CFM25" s="134"/>
      <c r="CFN25" s="135"/>
      <c r="CFO25" s="134"/>
      <c r="CFP25" s="135"/>
      <c r="CFQ25" s="134"/>
      <c r="CFR25" s="135"/>
      <c r="CFS25" s="134"/>
      <c r="CFT25" s="135"/>
      <c r="CFU25" s="134"/>
      <c r="CFV25" s="135"/>
      <c r="CFW25" s="134"/>
      <c r="CFX25" s="135"/>
      <c r="CFY25" s="134"/>
      <c r="CFZ25" s="135"/>
      <c r="CGA25" s="134"/>
      <c r="CGB25" s="135"/>
      <c r="CGC25" s="134"/>
      <c r="CGD25" s="135"/>
      <c r="CGE25" s="134"/>
      <c r="CGF25" s="135"/>
      <c r="CGG25" s="134"/>
      <c r="CGH25" s="135"/>
      <c r="CGI25" s="134"/>
      <c r="CGJ25" s="135"/>
      <c r="CGK25" s="134"/>
      <c r="CGL25" s="135"/>
      <c r="CGM25" s="134"/>
      <c r="CGN25" s="135"/>
      <c r="CGO25" s="134"/>
      <c r="CGP25" s="135"/>
      <c r="CGQ25" s="134"/>
      <c r="CGR25" s="135"/>
      <c r="CGS25" s="134"/>
      <c r="CGT25" s="135"/>
      <c r="CGU25" s="134"/>
      <c r="CGV25" s="135"/>
      <c r="CGW25" s="134"/>
      <c r="CGX25" s="135"/>
      <c r="CGY25" s="134"/>
      <c r="CGZ25" s="135"/>
      <c r="CHA25" s="134"/>
      <c r="CHB25" s="135"/>
      <c r="CHC25" s="134"/>
      <c r="CHD25" s="135"/>
      <c r="CHE25" s="134"/>
      <c r="CHF25" s="135"/>
      <c r="CHG25" s="134"/>
      <c r="CHH25" s="135"/>
      <c r="CHI25" s="134"/>
      <c r="CHJ25" s="135"/>
      <c r="CHK25" s="134"/>
      <c r="CHL25" s="135"/>
      <c r="CHM25" s="134"/>
      <c r="CHN25" s="135"/>
      <c r="CHO25" s="134"/>
      <c r="CHP25" s="135"/>
      <c r="CHQ25" s="134"/>
      <c r="CHR25" s="135"/>
      <c r="CHS25" s="134"/>
      <c r="CHT25" s="135"/>
      <c r="CHU25" s="134"/>
      <c r="CHV25" s="135"/>
      <c r="CHW25" s="134"/>
      <c r="CHX25" s="135"/>
      <c r="CHY25" s="134"/>
      <c r="CHZ25" s="135"/>
      <c r="CIA25" s="134"/>
      <c r="CIB25" s="135"/>
      <c r="CIC25" s="134"/>
      <c r="CID25" s="135"/>
      <c r="CIE25" s="134"/>
      <c r="CIF25" s="135"/>
      <c r="CIG25" s="134"/>
      <c r="CIH25" s="135"/>
      <c r="CII25" s="134"/>
      <c r="CIJ25" s="135"/>
      <c r="CIK25" s="134"/>
      <c r="CIL25" s="135"/>
      <c r="CIM25" s="134"/>
      <c r="CIN25" s="135"/>
      <c r="CIO25" s="134"/>
      <c r="CIP25" s="135"/>
      <c r="CIQ25" s="134"/>
      <c r="CIR25" s="135"/>
      <c r="CIS25" s="134"/>
      <c r="CIT25" s="135"/>
      <c r="CIU25" s="134"/>
      <c r="CIV25" s="135"/>
      <c r="CIW25" s="134"/>
      <c r="CIX25" s="135"/>
      <c r="CIY25" s="134"/>
      <c r="CIZ25" s="135"/>
      <c r="CJA25" s="134"/>
      <c r="CJB25" s="135"/>
      <c r="CJC25" s="134"/>
      <c r="CJD25" s="135"/>
      <c r="CJE25" s="134"/>
      <c r="CJF25" s="135"/>
      <c r="CJG25" s="134"/>
      <c r="CJH25" s="135"/>
      <c r="CJI25" s="134"/>
      <c r="CJJ25" s="135"/>
      <c r="CJK25" s="134"/>
      <c r="CJL25" s="135"/>
      <c r="CJM25" s="134"/>
      <c r="CJN25" s="135"/>
      <c r="CJO25" s="134"/>
      <c r="CJP25" s="135"/>
      <c r="CJQ25" s="134"/>
      <c r="CJR25" s="135"/>
      <c r="CJS25" s="134"/>
      <c r="CJT25" s="135"/>
      <c r="CJU25" s="134"/>
      <c r="CJV25" s="135"/>
      <c r="CJW25" s="134"/>
      <c r="CJX25" s="135"/>
      <c r="CJY25" s="134"/>
      <c r="CJZ25" s="135"/>
      <c r="CKA25" s="134"/>
      <c r="CKB25" s="135"/>
      <c r="CKC25" s="134"/>
      <c r="CKD25" s="135"/>
      <c r="CKE25" s="134"/>
      <c r="CKF25" s="135"/>
      <c r="CKG25" s="134"/>
      <c r="CKH25" s="135"/>
      <c r="CKI25" s="134"/>
      <c r="CKJ25" s="135"/>
      <c r="CKK25" s="134"/>
      <c r="CKL25" s="135"/>
      <c r="CKM25" s="134"/>
      <c r="CKN25" s="135"/>
      <c r="CKO25" s="134"/>
      <c r="CKP25" s="135"/>
      <c r="CKQ25" s="134"/>
      <c r="CKR25" s="135"/>
      <c r="CKS25" s="134"/>
      <c r="CKT25" s="135"/>
      <c r="CKU25" s="134"/>
      <c r="CKV25" s="135"/>
      <c r="CKW25" s="134"/>
      <c r="CKX25" s="135"/>
      <c r="CKY25" s="134"/>
      <c r="CKZ25" s="135"/>
      <c r="CLA25" s="134"/>
      <c r="CLB25" s="135"/>
      <c r="CLC25" s="134"/>
      <c r="CLD25" s="135"/>
      <c r="CLE25" s="134"/>
      <c r="CLF25" s="135"/>
      <c r="CLG25" s="134"/>
      <c r="CLH25" s="135"/>
      <c r="CLI25" s="134"/>
      <c r="CLJ25" s="135"/>
      <c r="CLK25" s="134"/>
      <c r="CLL25" s="135"/>
      <c r="CLM25" s="134"/>
      <c r="CLN25" s="135"/>
      <c r="CLO25" s="134"/>
      <c r="CLP25" s="135"/>
      <c r="CLQ25" s="134"/>
      <c r="CLR25" s="135"/>
      <c r="CLS25" s="134"/>
      <c r="CLT25" s="135"/>
      <c r="CLU25" s="134"/>
      <c r="CLV25" s="135"/>
      <c r="CLW25" s="134"/>
      <c r="CLX25" s="135"/>
      <c r="CLY25" s="134"/>
      <c r="CLZ25" s="135"/>
      <c r="CMA25" s="134"/>
      <c r="CMB25" s="135"/>
      <c r="CMC25" s="134"/>
      <c r="CMD25" s="135"/>
      <c r="CME25" s="134"/>
      <c r="CMF25" s="135"/>
      <c r="CMG25" s="134"/>
      <c r="CMH25" s="135"/>
      <c r="CMI25" s="134"/>
      <c r="CMJ25" s="135"/>
      <c r="CMK25" s="134"/>
      <c r="CML25" s="135"/>
      <c r="CMM25" s="134"/>
      <c r="CMN25" s="135"/>
      <c r="CMO25" s="134"/>
      <c r="CMP25" s="135"/>
      <c r="CMQ25" s="134"/>
      <c r="CMR25" s="135"/>
      <c r="CMS25" s="134"/>
      <c r="CMT25" s="135"/>
      <c r="CMU25" s="134"/>
      <c r="CMV25" s="135"/>
      <c r="CMW25" s="134"/>
      <c r="CMX25" s="135"/>
      <c r="CMY25" s="134"/>
      <c r="CMZ25" s="135"/>
      <c r="CNA25" s="134"/>
      <c r="CNB25" s="135"/>
      <c r="CNC25" s="134"/>
      <c r="CND25" s="135"/>
      <c r="CNE25" s="134"/>
      <c r="CNF25" s="135"/>
      <c r="CNG25" s="134"/>
      <c r="CNH25" s="135"/>
      <c r="CNI25" s="134"/>
      <c r="CNJ25" s="135"/>
      <c r="CNK25" s="134"/>
      <c r="CNL25" s="135"/>
      <c r="CNM25" s="134"/>
      <c r="CNN25" s="135"/>
      <c r="CNO25" s="134"/>
      <c r="CNP25" s="135"/>
      <c r="CNQ25" s="134"/>
      <c r="CNR25" s="135"/>
      <c r="CNS25" s="134"/>
      <c r="CNT25" s="135"/>
      <c r="CNU25" s="134"/>
      <c r="CNV25" s="135"/>
      <c r="CNW25" s="134"/>
      <c r="CNX25" s="135"/>
      <c r="CNY25" s="134"/>
      <c r="CNZ25" s="135"/>
      <c r="COA25" s="134"/>
      <c r="COB25" s="135"/>
      <c r="COC25" s="134"/>
      <c r="COD25" s="135"/>
      <c r="COE25" s="134"/>
      <c r="COF25" s="135"/>
      <c r="COG25" s="134"/>
      <c r="COH25" s="135"/>
      <c r="COI25" s="134"/>
      <c r="COJ25" s="135"/>
      <c r="COK25" s="134"/>
      <c r="COL25" s="135"/>
      <c r="COM25" s="134"/>
      <c r="CON25" s="135"/>
      <c r="COO25" s="134"/>
      <c r="COP25" s="135"/>
      <c r="COQ25" s="134"/>
      <c r="COR25" s="135"/>
      <c r="COS25" s="134"/>
      <c r="COT25" s="135"/>
      <c r="COU25" s="134"/>
      <c r="COV25" s="135"/>
      <c r="COW25" s="134"/>
      <c r="COX25" s="135"/>
      <c r="COY25" s="134"/>
      <c r="COZ25" s="135"/>
      <c r="CPA25" s="134"/>
      <c r="CPB25" s="135"/>
      <c r="CPC25" s="134"/>
      <c r="CPD25" s="135"/>
      <c r="CPE25" s="134"/>
      <c r="CPF25" s="135"/>
      <c r="CPG25" s="134"/>
      <c r="CPH25" s="135"/>
      <c r="CPI25" s="134"/>
      <c r="CPJ25" s="135"/>
      <c r="CPK25" s="134"/>
      <c r="CPL25" s="135"/>
      <c r="CPM25" s="134"/>
      <c r="CPN25" s="135"/>
      <c r="CPO25" s="134"/>
      <c r="CPP25" s="135"/>
      <c r="CPQ25" s="134"/>
      <c r="CPR25" s="135"/>
      <c r="CPS25" s="134"/>
      <c r="CPT25" s="135"/>
      <c r="CPU25" s="134"/>
      <c r="CPV25" s="135"/>
      <c r="CPW25" s="134"/>
      <c r="CPX25" s="135"/>
      <c r="CPY25" s="134"/>
      <c r="CPZ25" s="135"/>
      <c r="CQA25" s="134"/>
      <c r="CQB25" s="135"/>
      <c r="CQC25" s="134"/>
      <c r="CQD25" s="135"/>
      <c r="CQE25" s="134"/>
      <c r="CQF25" s="135"/>
      <c r="CQG25" s="134"/>
      <c r="CQH25" s="135"/>
      <c r="CQI25" s="134"/>
      <c r="CQJ25" s="135"/>
      <c r="CQK25" s="134"/>
      <c r="CQL25" s="135"/>
      <c r="CQM25" s="134"/>
      <c r="CQN25" s="135"/>
      <c r="CQO25" s="134"/>
      <c r="CQP25" s="135"/>
      <c r="CQQ25" s="134"/>
      <c r="CQR25" s="135"/>
      <c r="CQS25" s="134"/>
      <c r="CQT25" s="135"/>
      <c r="CQU25" s="134"/>
      <c r="CQV25" s="135"/>
      <c r="CQW25" s="134"/>
      <c r="CQX25" s="135"/>
      <c r="CQY25" s="134"/>
      <c r="CQZ25" s="135"/>
      <c r="CRA25" s="134"/>
      <c r="CRB25" s="135"/>
      <c r="CRC25" s="134"/>
      <c r="CRD25" s="135"/>
      <c r="CRE25" s="134"/>
      <c r="CRF25" s="135"/>
      <c r="CRG25" s="134"/>
      <c r="CRH25" s="135"/>
      <c r="CRI25" s="134"/>
      <c r="CRJ25" s="135"/>
      <c r="CRK25" s="134"/>
      <c r="CRL25" s="135"/>
      <c r="CRM25" s="134"/>
      <c r="CRN25" s="135"/>
      <c r="CRO25" s="134"/>
      <c r="CRP25" s="135"/>
      <c r="CRQ25" s="134"/>
      <c r="CRR25" s="135"/>
      <c r="CRS25" s="134"/>
      <c r="CRT25" s="135"/>
      <c r="CRU25" s="134"/>
      <c r="CRV25" s="135"/>
      <c r="CRW25" s="134"/>
      <c r="CRX25" s="135"/>
      <c r="CRY25" s="134"/>
      <c r="CRZ25" s="135"/>
      <c r="CSA25" s="134"/>
      <c r="CSB25" s="135"/>
      <c r="CSC25" s="134"/>
      <c r="CSD25" s="135"/>
      <c r="CSE25" s="134"/>
      <c r="CSF25" s="135"/>
      <c r="CSG25" s="134"/>
      <c r="CSH25" s="135"/>
      <c r="CSI25" s="134"/>
      <c r="CSJ25" s="135"/>
      <c r="CSK25" s="134"/>
      <c r="CSL25" s="135"/>
      <c r="CSM25" s="134"/>
      <c r="CSN25" s="135"/>
      <c r="CSO25" s="134"/>
      <c r="CSP25" s="135"/>
      <c r="CSQ25" s="134"/>
      <c r="CSR25" s="135"/>
      <c r="CSS25" s="134"/>
      <c r="CST25" s="135"/>
      <c r="CSU25" s="134"/>
      <c r="CSV25" s="135"/>
      <c r="CSW25" s="134"/>
      <c r="CSX25" s="135"/>
      <c r="CSY25" s="134"/>
      <c r="CSZ25" s="135"/>
      <c r="CTA25" s="134"/>
      <c r="CTB25" s="135"/>
      <c r="CTC25" s="134"/>
      <c r="CTD25" s="135"/>
      <c r="CTE25" s="134"/>
      <c r="CTF25" s="135"/>
      <c r="CTG25" s="134"/>
      <c r="CTH25" s="135"/>
      <c r="CTI25" s="134"/>
      <c r="CTJ25" s="135"/>
      <c r="CTK25" s="134"/>
      <c r="CTL25" s="135"/>
      <c r="CTM25" s="134"/>
      <c r="CTN25" s="135"/>
      <c r="CTO25" s="134"/>
      <c r="CTP25" s="135"/>
      <c r="CTQ25" s="134"/>
      <c r="CTR25" s="135"/>
      <c r="CTS25" s="134"/>
      <c r="CTT25" s="135"/>
      <c r="CTU25" s="134"/>
      <c r="CTV25" s="135"/>
      <c r="CTW25" s="134"/>
      <c r="CTX25" s="135"/>
      <c r="CTY25" s="134"/>
      <c r="CTZ25" s="135"/>
      <c r="CUA25" s="134"/>
      <c r="CUB25" s="135"/>
      <c r="CUC25" s="134"/>
      <c r="CUD25" s="135"/>
      <c r="CUE25" s="134"/>
      <c r="CUF25" s="135"/>
      <c r="CUG25" s="134"/>
      <c r="CUH25" s="135"/>
      <c r="CUI25" s="134"/>
      <c r="CUJ25" s="135"/>
      <c r="CUK25" s="134"/>
      <c r="CUL25" s="135"/>
      <c r="CUM25" s="134"/>
      <c r="CUN25" s="135"/>
      <c r="CUO25" s="134"/>
      <c r="CUP25" s="135"/>
      <c r="CUQ25" s="134"/>
      <c r="CUR25" s="135"/>
      <c r="CUS25" s="134"/>
      <c r="CUT25" s="135"/>
      <c r="CUU25" s="134"/>
      <c r="CUV25" s="135"/>
      <c r="CUW25" s="134"/>
      <c r="CUX25" s="135"/>
      <c r="CUY25" s="134"/>
      <c r="CUZ25" s="135"/>
      <c r="CVA25" s="134"/>
      <c r="CVB25" s="135"/>
      <c r="CVC25" s="134"/>
      <c r="CVD25" s="135"/>
      <c r="CVE25" s="134"/>
      <c r="CVF25" s="135"/>
      <c r="CVG25" s="134"/>
      <c r="CVH25" s="135"/>
      <c r="CVI25" s="134"/>
      <c r="CVJ25" s="135"/>
      <c r="CVK25" s="134"/>
      <c r="CVL25" s="135"/>
      <c r="CVM25" s="134"/>
      <c r="CVN25" s="135"/>
      <c r="CVO25" s="134"/>
      <c r="CVP25" s="135"/>
      <c r="CVQ25" s="134"/>
      <c r="CVR25" s="135"/>
      <c r="CVS25" s="134"/>
      <c r="CVT25" s="135"/>
      <c r="CVU25" s="134"/>
      <c r="CVV25" s="135"/>
      <c r="CVW25" s="134"/>
      <c r="CVX25" s="135"/>
      <c r="CVY25" s="134"/>
      <c r="CVZ25" s="135"/>
      <c r="CWA25" s="134"/>
      <c r="CWB25" s="135"/>
      <c r="CWC25" s="134"/>
      <c r="CWD25" s="135"/>
      <c r="CWE25" s="134"/>
      <c r="CWF25" s="135"/>
      <c r="CWG25" s="134"/>
      <c r="CWH25" s="135"/>
      <c r="CWI25" s="134"/>
      <c r="CWJ25" s="135"/>
      <c r="CWK25" s="134"/>
      <c r="CWL25" s="135"/>
      <c r="CWM25" s="134"/>
      <c r="CWN25" s="135"/>
      <c r="CWO25" s="134"/>
      <c r="CWP25" s="135"/>
      <c r="CWQ25" s="134"/>
      <c r="CWR25" s="135"/>
      <c r="CWS25" s="134"/>
      <c r="CWT25" s="135"/>
      <c r="CWU25" s="134"/>
      <c r="CWV25" s="135"/>
      <c r="CWW25" s="134"/>
      <c r="CWX25" s="135"/>
      <c r="CWY25" s="134"/>
      <c r="CWZ25" s="135"/>
      <c r="CXA25" s="134"/>
      <c r="CXB25" s="135"/>
      <c r="CXC25" s="134"/>
      <c r="CXD25" s="135"/>
      <c r="CXE25" s="134"/>
      <c r="CXF25" s="135"/>
      <c r="CXG25" s="134"/>
      <c r="CXH25" s="135"/>
      <c r="CXI25" s="134"/>
      <c r="CXJ25" s="135"/>
      <c r="CXK25" s="134"/>
      <c r="CXL25" s="135"/>
      <c r="CXM25" s="134"/>
      <c r="CXN25" s="135"/>
      <c r="CXO25" s="134"/>
      <c r="CXP25" s="135"/>
      <c r="CXQ25" s="134"/>
      <c r="CXR25" s="135"/>
      <c r="CXS25" s="134"/>
      <c r="CXT25" s="135"/>
      <c r="CXU25" s="134"/>
      <c r="CXV25" s="135"/>
      <c r="CXW25" s="134"/>
      <c r="CXX25" s="135"/>
      <c r="CXY25" s="134"/>
      <c r="CXZ25" s="135"/>
      <c r="CYA25" s="134"/>
      <c r="CYB25" s="135"/>
      <c r="CYC25" s="134"/>
      <c r="CYD25" s="135"/>
      <c r="CYE25" s="134"/>
      <c r="CYF25" s="135"/>
      <c r="CYG25" s="134"/>
      <c r="CYH25" s="135"/>
      <c r="CYI25" s="134"/>
      <c r="CYJ25" s="135"/>
      <c r="CYK25" s="134"/>
      <c r="CYL25" s="135"/>
      <c r="CYM25" s="134"/>
      <c r="CYN25" s="135"/>
      <c r="CYO25" s="134"/>
      <c r="CYP25" s="135"/>
      <c r="CYQ25" s="134"/>
      <c r="CYR25" s="135"/>
      <c r="CYS25" s="134"/>
      <c r="CYT25" s="135"/>
      <c r="CYU25" s="134"/>
      <c r="CYV25" s="135"/>
      <c r="CYW25" s="134"/>
      <c r="CYX25" s="135"/>
      <c r="CYY25" s="134"/>
      <c r="CYZ25" s="135"/>
      <c r="CZA25" s="134"/>
      <c r="CZB25" s="135"/>
      <c r="CZC25" s="134"/>
      <c r="CZD25" s="135"/>
      <c r="CZE25" s="134"/>
      <c r="CZF25" s="135"/>
      <c r="CZG25" s="134"/>
      <c r="CZH25" s="135"/>
      <c r="CZI25" s="134"/>
      <c r="CZJ25" s="135"/>
      <c r="CZK25" s="134"/>
      <c r="CZL25" s="135"/>
      <c r="CZM25" s="134"/>
      <c r="CZN25" s="135"/>
      <c r="CZO25" s="134"/>
      <c r="CZP25" s="135"/>
      <c r="CZQ25" s="134"/>
      <c r="CZR25" s="135"/>
      <c r="CZS25" s="134"/>
      <c r="CZT25" s="135"/>
      <c r="CZU25" s="134"/>
      <c r="CZV25" s="135"/>
      <c r="CZW25" s="134"/>
      <c r="CZX25" s="135"/>
      <c r="CZY25" s="134"/>
      <c r="CZZ25" s="135"/>
      <c r="DAA25" s="134"/>
      <c r="DAB25" s="135"/>
      <c r="DAC25" s="134"/>
      <c r="DAD25" s="135"/>
      <c r="DAE25" s="134"/>
      <c r="DAF25" s="135"/>
      <c r="DAG25" s="134"/>
      <c r="DAH25" s="135"/>
      <c r="DAI25" s="134"/>
      <c r="DAJ25" s="135"/>
      <c r="DAK25" s="134"/>
      <c r="DAL25" s="135"/>
      <c r="DAM25" s="134"/>
      <c r="DAN25" s="135"/>
      <c r="DAO25" s="134"/>
      <c r="DAP25" s="135"/>
      <c r="DAQ25" s="134"/>
      <c r="DAR25" s="135"/>
      <c r="DAS25" s="134"/>
      <c r="DAT25" s="135"/>
      <c r="DAU25" s="134"/>
      <c r="DAV25" s="135"/>
      <c r="DAW25" s="134"/>
      <c r="DAX25" s="135"/>
      <c r="DAY25" s="134"/>
      <c r="DAZ25" s="135"/>
      <c r="DBA25" s="134"/>
      <c r="DBB25" s="135"/>
      <c r="DBC25" s="134"/>
      <c r="DBD25" s="135"/>
      <c r="DBE25" s="134"/>
      <c r="DBF25" s="135"/>
      <c r="DBG25" s="134"/>
      <c r="DBH25" s="135"/>
      <c r="DBI25" s="134"/>
      <c r="DBJ25" s="135"/>
      <c r="DBK25" s="134"/>
      <c r="DBL25" s="135"/>
      <c r="DBM25" s="134"/>
      <c r="DBN25" s="135"/>
      <c r="DBO25" s="134"/>
      <c r="DBP25" s="135"/>
      <c r="DBQ25" s="134"/>
      <c r="DBR25" s="135"/>
      <c r="DBS25" s="134"/>
      <c r="DBT25" s="135"/>
      <c r="DBU25" s="134"/>
      <c r="DBV25" s="135"/>
      <c r="DBW25" s="134"/>
      <c r="DBX25" s="135"/>
      <c r="DBY25" s="134"/>
      <c r="DBZ25" s="135"/>
      <c r="DCA25" s="134"/>
      <c r="DCB25" s="135"/>
      <c r="DCC25" s="134"/>
      <c r="DCD25" s="135"/>
      <c r="DCE25" s="134"/>
      <c r="DCF25" s="135"/>
      <c r="DCG25" s="134"/>
      <c r="DCH25" s="135"/>
      <c r="DCI25" s="134"/>
      <c r="DCJ25" s="135"/>
      <c r="DCK25" s="134"/>
      <c r="DCL25" s="135"/>
      <c r="DCM25" s="134"/>
      <c r="DCN25" s="135"/>
      <c r="DCO25" s="134"/>
      <c r="DCP25" s="135"/>
      <c r="DCQ25" s="134"/>
      <c r="DCR25" s="135"/>
      <c r="DCS25" s="134"/>
      <c r="DCT25" s="135"/>
      <c r="DCU25" s="134"/>
      <c r="DCV25" s="135"/>
      <c r="DCW25" s="134"/>
      <c r="DCX25" s="135"/>
      <c r="DCY25" s="134"/>
      <c r="DCZ25" s="135"/>
      <c r="DDA25" s="134"/>
      <c r="DDB25" s="135"/>
      <c r="DDC25" s="134"/>
      <c r="DDD25" s="135"/>
      <c r="DDE25" s="134"/>
      <c r="DDF25" s="135"/>
      <c r="DDG25" s="134"/>
      <c r="DDH25" s="135"/>
      <c r="DDI25" s="134"/>
      <c r="DDJ25" s="135"/>
      <c r="DDK25" s="134"/>
      <c r="DDL25" s="135"/>
      <c r="DDM25" s="134"/>
      <c r="DDN25" s="135"/>
      <c r="DDO25" s="134"/>
      <c r="DDP25" s="135"/>
      <c r="DDQ25" s="134"/>
      <c r="DDR25" s="135"/>
      <c r="DDS25" s="134"/>
      <c r="DDT25" s="135"/>
      <c r="DDU25" s="134"/>
      <c r="DDV25" s="135"/>
      <c r="DDW25" s="134"/>
      <c r="DDX25" s="135"/>
      <c r="DDY25" s="134"/>
      <c r="DDZ25" s="135"/>
      <c r="DEA25" s="134"/>
      <c r="DEB25" s="135"/>
      <c r="DEC25" s="134"/>
      <c r="DED25" s="135"/>
      <c r="DEE25" s="134"/>
      <c r="DEF25" s="135"/>
      <c r="DEG25" s="134"/>
      <c r="DEH25" s="135"/>
      <c r="DEI25" s="134"/>
      <c r="DEJ25" s="135"/>
      <c r="DEK25" s="134"/>
      <c r="DEL25" s="135"/>
      <c r="DEM25" s="134"/>
      <c r="DEN25" s="135"/>
      <c r="DEO25" s="134"/>
      <c r="DEP25" s="135"/>
      <c r="DEQ25" s="134"/>
      <c r="DER25" s="135"/>
      <c r="DES25" s="134"/>
      <c r="DET25" s="135"/>
      <c r="DEU25" s="134"/>
      <c r="DEV25" s="135"/>
      <c r="DEW25" s="134"/>
      <c r="DEX25" s="135"/>
      <c r="DEY25" s="134"/>
      <c r="DEZ25" s="135"/>
      <c r="DFA25" s="134"/>
      <c r="DFB25" s="135"/>
      <c r="DFC25" s="134"/>
      <c r="DFD25" s="135"/>
      <c r="DFE25" s="134"/>
      <c r="DFF25" s="135"/>
      <c r="DFG25" s="134"/>
      <c r="DFH25" s="135"/>
      <c r="DFI25" s="134"/>
      <c r="DFJ25" s="135"/>
      <c r="DFK25" s="134"/>
      <c r="DFL25" s="135"/>
      <c r="DFM25" s="134"/>
      <c r="DFN25" s="135"/>
      <c r="DFO25" s="134"/>
      <c r="DFP25" s="135"/>
      <c r="DFQ25" s="134"/>
      <c r="DFR25" s="135"/>
      <c r="DFS25" s="134"/>
      <c r="DFT25" s="135"/>
      <c r="DFU25" s="134"/>
      <c r="DFV25" s="135"/>
      <c r="DFW25" s="134"/>
      <c r="DFX25" s="135"/>
      <c r="DFY25" s="134"/>
      <c r="DFZ25" s="135"/>
      <c r="DGA25" s="134"/>
      <c r="DGB25" s="135"/>
      <c r="DGC25" s="134"/>
      <c r="DGD25" s="135"/>
      <c r="DGE25" s="134"/>
      <c r="DGF25" s="135"/>
      <c r="DGG25" s="134"/>
      <c r="DGH25" s="135"/>
      <c r="DGI25" s="134"/>
      <c r="DGJ25" s="135"/>
      <c r="DGK25" s="134"/>
      <c r="DGL25" s="135"/>
      <c r="DGM25" s="134"/>
      <c r="DGN25" s="135"/>
      <c r="DGO25" s="134"/>
      <c r="DGP25" s="135"/>
      <c r="DGQ25" s="134"/>
      <c r="DGR25" s="135"/>
      <c r="DGS25" s="134"/>
      <c r="DGT25" s="135"/>
      <c r="DGU25" s="134"/>
      <c r="DGV25" s="135"/>
      <c r="DGW25" s="134"/>
      <c r="DGX25" s="135"/>
      <c r="DGY25" s="134"/>
      <c r="DGZ25" s="135"/>
      <c r="DHA25" s="134"/>
      <c r="DHB25" s="135"/>
      <c r="DHC25" s="134"/>
      <c r="DHD25" s="135"/>
      <c r="DHE25" s="134"/>
      <c r="DHF25" s="135"/>
      <c r="DHG25" s="134"/>
      <c r="DHH25" s="135"/>
      <c r="DHI25" s="134"/>
      <c r="DHJ25" s="135"/>
      <c r="DHK25" s="134"/>
      <c r="DHL25" s="135"/>
      <c r="DHM25" s="134"/>
      <c r="DHN25" s="135"/>
      <c r="DHO25" s="134"/>
      <c r="DHP25" s="135"/>
      <c r="DHQ25" s="134"/>
      <c r="DHR25" s="135"/>
      <c r="DHS25" s="134"/>
      <c r="DHT25" s="135"/>
      <c r="DHU25" s="134"/>
      <c r="DHV25" s="135"/>
      <c r="DHW25" s="134"/>
      <c r="DHX25" s="135"/>
      <c r="DHY25" s="134"/>
      <c r="DHZ25" s="135"/>
      <c r="DIA25" s="134"/>
      <c r="DIB25" s="135"/>
      <c r="DIC25" s="134"/>
      <c r="DID25" s="135"/>
      <c r="DIE25" s="134"/>
      <c r="DIF25" s="135"/>
      <c r="DIG25" s="134"/>
      <c r="DIH25" s="135"/>
      <c r="DII25" s="134"/>
      <c r="DIJ25" s="135"/>
      <c r="DIK25" s="134"/>
      <c r="DIL25" s="135"/>
      <c r="DIM25" s="134"/>
      <c r="DIN25" s="135"/>
      <c r="DIO25" s="134"/>
      <c r="DIP25" s="135"/>
      <c r="DIQ25" s="134"/>
      <c r="DIR25" s="135"/>
      <c r="DIS25" s="134"/>
      <c r="DIT25" s="135"/>
      <c r="DIU25" s="134"/>
      <c r="DIV25" s="135"/>
      <c r="DIW25" s="134"/>
      <c r="DIX25" s="135"/>
      <c r="DIY25" s="134"/>
      <c r="DIZ25" s="135"/>
      <c r="DJA25" s="134"/>
      <c r="DJB25" s="135"/>
      <c r="DJC25" s="134"/>
      <c r="DJD25" s="135"/>
      <c r="DJE25" s="134"/>
      <c r="DJF25" s="135"/>
      <c r="DJG25" s="134"/>
      <c r="DJH25" s="135"/>
      <c r="DJI25" s="134"/>
      <c r="DJJ25" s="135"/>
      <c r="DJK25" s="134"/>
      <c r="DJL25" s="135"/>
      <c r="DJM25" s="134"/>
      <c r="DJN25" s="135"/>
      <c r="DJO25" s="134"/>
      <c r="DJP25" s="135"/>
      <c r="DJQ25" s="134"/>
      <c r="DJR25" s="135"/>
      <c r="DJS25" s="134"/>
      <c r="DJT25" s="135"/>
      <c r="DJU25" s="134"/>
      <c r="DJV25" s="135"/>
      <c r="DJW25" s="134"/>
      <c r="DJX25" s="135"/>
      <c r="DJY25" s="134"/>
      <c r="DJZ25" s="135"/>
      <c r="DKA25" s="134"/>
      <c r="DKB25" s="135"/>
      <c r="DKC25" s="134"/>
      <c r="DKD25" s="135"/>
      <c r="DKE25" s="134"/>
      <c r="DKF25" s="135"/>
      <c r="DKG25" s="134"/>
      <c r="DKH25" s="135"/>
      <c r="DKI25" s="134"/>
      <c r="DKJ25" s="135"/>
      <c r="DKK25" s="134"/>
      <c r="DKL25" s="135"/>
      <c r="DKM25" s="134"/>
      <c r="DKN25" s="135"/>
      <c r="DKO25" s="134"/>
      <c r="DKP25" s="135"/>
      <c r="DKQ25" s="134"/>
      <c r="DKR25" s="135"/>
      <c r="DKS25" s="134"/>
      <c r="DKT25" s="135"/>
      <c r="DKU25" s="134"/>
      <c r="DKV25" s="135"/>
      <c r="DKW25" s="134"/>
      <c r="DKX25" s="135"/>
      <c r="DKY25" s="134"/>
      <c r="DKZ25" s="135"/>
      <c r="DLA25" s="134"/>
      <c r="DLB25" s="135"/>
      <c r="DLC25" s="134"/>
      <c r="DLD25" s="135"/>
      <c r="DLE25" s="134"/>
      <c r="DLF25" s="135"/>
      <c r="DLG25" s="134"/>
      <c r="DLH25" s="135"/>
      <c r="DLI25" s="134"/>
      <c r="DLJ25" s="135"/>
      <c r="DLK25" s="134"/>
      <c r="DLL25" s="135"/>
      <c r="DLM25" s="134"/>
      <c r="DLN25" s="135"/>
      <c r="DLO25" s="134"/>
      <c r="DLP25" s="135"/>
      <c r="DLQ25" s="134"/>
      <c r="DLR25" s="135"/>
      <c r="DLS25" s="134"/>
      <c r="DLT25" s="135"/>
      <c r="DLU25" s="134"/>
      <c r="DLV25" s="135"/>
      <c r="DLW25" s="134"/>
      <c r="DLX25" s="135"/>
      <c r="DLY25" s="134"/>
      <c r="DLZ25" s="135"/>
      <c r="DMA25" s="134"/>
      <c r="DMB25" s="135"/>
      <c r="DMC25" s="134"/>
      <c r="DMD25" s="135"/>
      <c r="DME25" s="134"/>
      <c r="DMF25" s="135"/>
      <c r="DMG25" s="134"/>
      <c r="DMH25" s="135"/>
      <c r="DMI25" s="134"/>
      <c r="DMJ25" s="135"/>
      <c r="DMK25" s="134"/>
      <c r="DML25" s="135"/>
      <c r="DMM25" s="134"/>
      <c r="DMN25" s="135"/>
      <c r="DMO25" s="134"/>
      <c r="DMP25" s="135"/>
      <c r="DMQ25" s="134"/>
      <c r="DMR25" s="135"/>
      <c r="DMS25" s="134"/>
      <c r="DMT25" s="135"/>
      <c r="DMU25" s="134"/>
      <c r="DMV25" s="135"/>
      <c r="DMW25" s="134"/>
      <c r="DMX25" s="135"/>
      <c r="DMY25" s="134"/>
      <c r="DMZ25" s="135"/>
      <c r="DNA25" s="134"/>
      <c r="DNB25" s="135"/>
      <c r="DNC25" s="134"/>
      <c r="DND25" s="135"/>
      <c r="DNE25" s="134"/>
      <c r="DNF25" s="135"/>
      <c r="DNG25" s="134"/>
      <c r="DNH25" s="135"/>
      <c r="DNI25" s="134"/>
      <c r="DNJ25" s="135"/>
      <c r="DNK25" s="134"/>
      <c r="DNL25" s="135"/>
      <c r="DNM25" s="134"/>
      <c r="DNN25" s="135"/>
      <c r="DNO25" s="134"/>
      <c r="DNP25" s="135"/>
      <c r="DNQ25" s="134"/>
      <c r="DNR25" s="135"/>
      <c r="DNS25" s="134"/>
      <c r="DNT25" s="135"/>
      <c r="DNU25" s="134"/>
      <c r="DNV25" s="135"/>
      <c r="DNW25" s="134"/>
      <c r="DNX25" s="135"/>
      <c r="DNY25" s="134"/>
      <c r="DNZ25" s="135"/>
      <c r="DOA25" s="134"/>
      <c r="DOB25" s="135"/>
      <c r="DOC25" s="134"/>
      <c r="DOD25" s="135"/>
      <c r="DOE25" s="134"/>
      <c r="DOF25" s="135"/>
      <c r="DOG25" s="134"/>
      <c r="DOH25" s="135"/>
      <c r="DOI25" s="134"/>
      <c r="DOJ25" s="135"/>
      <c r="DOK25" s="134"/>
      <c r="DOL25" s="135"/>
      <c r="DOM25" s="134"/>
      <c r="DON25" s="135"/>
      <c r="DOO25" s="134"/>
      <c r="DOP25" s="135"/>
      <c r="DOQ25" s="134"/>
      <c r="DOR25" s="135"/>
      <c r="DOS25" s="134"/>
      <c r="DOT25" s="135"/>
      <c r="DOU25" s="134"/>
      <c r="DOV25" s="135"/>
      <c r="DOW25" s="134"/>
      <c r="DOX25" s="135"/>
      <c r="DOY25" s="134"/>
      <c r="DOZ25" s="135"/>
      <c r="DPA25" s="134"/>
      <c r="DPB25" s="135"/>
      <c r="DPC25" s="134"/>
      <c r="DPD25" s="135"/>
      <c r="DPE25" s="134"/>
      <c r="DPF25" s="135"/>
      <c r="DPG25" s="134"/>
      <c r="DPH25" s="135"/>
      <c r="DPI25" s="134"/>
      <c r="DPJ25" s="135"/>
      <c r="DPK25" s="134"/>
      <c r="DPL25" s="135"/>
      <c r="DPM25" s="134"/>
      <c r="DPN25" s="135"/>
      <c r="DPO25" s="134"/>
      <c r="DPP25" s="135"/>
      <c r="DPQ25" s="134"/>
      <c r="DPR25" s="135"/>
      <c r="DPS25" s="134"/>
      <c r="DPT25" s="135"/>
      <c r="DPU25" s="134"/>
      <c r="DPV25" s="135"/>
      <c r="DPW25" s="134"/>
      <c r="DPX25" s="135"/>
      <c r="DPY25" s="134"/>
      <c r="DPZ25" s="135"/>
      <c r="DQA25" s="134"/>
      <c r="DQB25" s="135"/>
      <c r="DQC25" s="134"/>
      <c r="DQD25" s="135"/>
      <c r="DQE25" s="134"/>
      <c r="DQF25" s="135"/>
      <c r="DQG25" s="134"/>
      <c r="DQH25" s="135"/>
      <c r="DQI25" s="134"/>
      <c r="DQJ25" s="135"/>
      <c r="DQK25" s="134"/>
      <c r="DQL25" s="135"/>
      <c r="DQM25" s="134"/>
      <c r="DQN25" s="135"/>
      <c r="DQO25" s="134"/>
      <c r="DQP25" s="135"/>
      <c r="DQQ25" s="134"/>
      <c r="DQR25" s="135"/>
      <c r="DQS25" s="134"/>
      <c r="DQT25" s="135"/>
      <c r="DQU25" s="134"/>
      <c r="DQV25" s="135"/>
      <c r="DQW25" s="134"/>
      <c r="DQX25" s="135"/>
      <c r="DQY25" s="134"/>
      <c r="DQZ25" s="135"/>
      <c r="DRA25" s="134"/>
      <c r="DRB25" s="135"/>
      <c r="DRC25" s="134"/>
      <c r="DRD25" s="135"/>
      <c r="DRE25" s="134"/>
      <c r="DRF25" s="135"/>
      <c r="DRG25" s="134"/>
      <c r="DRH25" s="135"/>
      <c r="DRI25" s="134"/>
      <c r="DRJ25" s="135"/>
      <c r="DRK25" s="134"/>
      <c r="DRL25" s="135"/>
      <c r="DRM25" s="134"/>
      <c r="DRN25" s="135"/>
      <c r="DRO25" s="134"/>
      <c r="DRP25" s="135"/>
      <c r="DRQ25" s="134"/>
      <c r="DRR25" s="135"/>
      <c r="DRS25" s="134"/>
      <c r="DRT25" s="135"/>
      <c r="DRU25" s="134"/>
      <c r="DRV25" s="135"/>
      <c r="DRW25" s="134"/>
      <c r="DRX25" s="135"/>
      <c r="DRY25" s="134"/>
      <c r="DRZ25" s="135"/>
      <c r="DSA25" s="134"/>
      <c r="DSB25" s="135"/>
      <c r="DSC25" s="134"/>
      <c r="DSD25" s="135"/>
      <c r="DSE25" s="134"/>
      <c r="DSF25" s="135"/>
      <c r="DSG25" s="134"/>
      <c r="DSH25" s="135"/>
      <c r="DSI25" s="134"/>
      <c r="DSJ25" s="135"/>
      <c r="DSK25" s="134"/>
      <c r="DSL25" s="135"/>
      <c r="DSM25" s="134"/>
      <c r="DSN25" s="135"/>
      <c r="DSO25" s="134"/>
      <c r="DSP25" s="135"/>
      <c r="DSQ25" s="134"/>
      <c r="DSR25" s="135"/>
      <c r="DSS25" s="134"/>
      <c r="DST25" s="135"/>
      <c r="DSU25" s="134"/>
      <c r="DSV25" s="135"/>
      <c r="DSW25" s="134"/>
      <c r="DSX25" s="135"/>
      <c r="DSY25" s="134"/>
      <c r="DSZ25" s="135"/>
      <c r="DTA25" s="134"/>
      <c r="DTB25" s="135"/>
      <c r="DTC25" s="134"/>
      <c r="DTD25" s="135"/>
      <c r="DTE25" s="134"/>
      <c r="DTF25" s="135"/>
      <c r="DTG25" s="134"/>
      <c r="DTH25" s="135"/>
      <c r="DTI25" s="134"/>
      <c r="DTJ25" s="135"/>
      <c r="DTK25" s="134"/>
      <c r="DTL25" s="135"/>
      <c r="DTM25" s="134"/>
      <c r="DTN25" s="135"/>
      <c r="DTO25" s="134"/>
      <c r="DTP25" s="135"/>
      <c r="DTQ25" s="134"/>
      <c r="DTR25" s="135"/>
      <c r="DTS25" s="134"/>
      <c r="DTT25" s="135"/>
      <c r="DTU25" s="134"/>
      <c r="DTV25" s="135"/>
      <c r="DTW25" s="134"/>
      <c r="DTX25" s="135"/>
      <c r="DTY25" s="134"/>
      <c r="DTZ25" s="135"/>
      <c r="DUA25" s="134"/>
      <c r="DUB25" s="135"/>
      <c r="DUC25" s="134"/>
      <c r="DUD25" s="135"/>
      <c r="DUE25" s="134"/>
      <c r="DUF25" s="135"/>
      <c r="DUG25" s="134"/>
      <c r="DUH25" s="135"/>
      <c r="DUI25" s="134"/>
      <c r="DUJ25" s="135"/>
      <c r="DUK25" s="134"/>
      <c r="DUL25" s="135"/>
      <c r="DUM25" s="134"/>
      <c r="DUN25" s="135"/>
      <c r="DUO25" s="134"/>
      <c r="DUP25" s="135"/>
      <c r="DUQ25" s="134"/>
      <c r="DUR25" s="135"/>
      <c r="DUS25" s="134"/>
      <c r="DUT25" s="135"/>
      <c r="DUU25" s="134"/>
      <c r="DUV25" s="135"/>
      <c r="DUW25" s="134"/>
      <c r="DUX25" s="135"/>
      <c r="DUY25" s="134"/>
      <c r="DUZ25" s="135"/>
      <c r="DVA25" s="134"/>
      <c r="DVB25" s="135"/>
      <c r="DVC25" s="134"/>
      <c r="DVD25" s="135"/>
      <c r="DVE25" s="134"/>
      <c r="DVF25" s="135"/>
      <c r="DVG25" s="134"/>
      <c r="DVH25" s="135"/>
      <c r="DVI25" s="134"/>
      <c r="DVJ25" s="135"/>
      <c r="DVK25" s="134"/>
      <c r="DVL25" s="135"/>
      <c r="DVM25" s="134"/>
      <c r="DVN25" s="135"/>
      <c r="DVO25" s="134"/>
      <c r="DVP25" s="135"/>
      <c r="DVQ25" s="134"/>
      <c r="DVR25" s="135"/>
      <c r="DVS25" s="134"/>
      <c r="DVT25" s="135"/>
      <c r="DVU25" s="134"/>
      <c r="DVV25" s="135"/>
      <c r="DVW25" s="134"/>
      <c r="DVX25" s="135"/>
      <c r="DVY25" s="134"/>
      <c r="DVZ25" s="135"/>
      <c r="DWA25" s="134"/>
      <c r="DWB25" s="135"/>
      <c r="DWC25" s="134"/>
      <c r="DWD25" s="135"/>
      <c r="DWE25" s="134"/>
      <c r="DWF25" s="135"/>
      <c r="DWG25" s="134"/>
      <c r="DWH25" s="135"/>
      <c r="DWI25" s="134"/>
      <c r="DWJ25" s="135"/>
      <c r="DWK25" s="134"/>
      <c r="DWL25" s="135"/>
      <c r="DWM25" s="134"/>
      <c r="DWN25" s="135"/>
      <c r="DWO25" s="134"/>
      <c r="DWP25" s="135"/>
      <c r="DWQ25" s="134"/>
      <c r="DWR25" s="135"/>
      <c r="DWS25" s="134"/>
      <c r="DWT25" s="135"/>
      <c r="DWU25" s="134"/>
      <c r="DWV25" s="135"/>
      <c r="DWW25" s="134"/>
      <c r="DWX25" s="135"/>
      <c r="DWY25" s="134"/>
      <c r="DWZ25" s="135"/>
      <c r="DXA25" s="134"/>
      <c r="DXB25" s="135"/>
      <c r="DXC25" s="134"/>
      <c r="DXD25" s="135"/>
      <c r="DXE25" s="134"/>
      <c r="DXF25" s="135"/>
      <c r="DXG25" s="134"/>
      <c r="DXH25" s="135"/>
      <c r="DXI25" s="134"/>
      <c r="DXJ25" s="135"/>
      <c r="DXK25" s="134"/>
      <c r="DXL25" s="135"/>
      <c r="DXM25" s="134"/>
      <c r="DXN25" s="135"/>
      <c r="DXO25" s="134"/>
      <c r="DXP25" s="135"/>
      <c r="DXQ25" s="134"/>
      <c r="DXR25" s="135"/>
      <c r="DXS25" s="134"/>
      <c r="DXT25" s="135"/>
      <c r="DXU25" s="134"/>
      <c r="DXV25" s="135"/>
      <c r="DXW25" s="134"/>
      <c r="DXX25" s="135"/>
      <c r="DXY25" s="134"/>
      <c r="DXZ25" s="135"/>
      <c r="DYA25" s="134"/>
      <c r="DYB25" s="135"/>
      <c r="DYC25" s="134"/>
      <c r="DYD25" s="135"/>
      <c r="DYE25" s="134"/>
      <c r="DYF25" s="135"/>
      <c r="DYG25" s="134"/>
      <c r="DYH25" s="135"/>
      <c r="DYI25" s="134"/>
      <c r="DYJ25" s="135"/>
      <c r="DYK25" s="134"/>
      <c r="DYL25" s="135"/>
      <c r="DYM25" s="134"/>
      <c r="DYN25" s="135"/>
      <c r="DYO25" s="134"/>
      <c r="DYP25" s="135"/>
      <c r="DYQ25" s="134"/>
      <c r="DYR25" s="135"/>
      <c r="DYS25" s="134"/>
      <c r="DYT25" s="135"/>
      <c r="DYU25" s="134"/>
      <c r="DYV25" s="135"/>
      <c r="DYW25" s="134"/>
      <c r="DYX25" s="135"/>
      <c r="DYY25" s="134"/>
      <c r="DYZ25" s="135"/>
      <c r="DZA25" s="134"/>
      <c r="DZB25" s="135"/>
      <c r="DZC25" s="134"/>
      <c r="DZD25" s="135"/>
      <c r="DZE25" s="134"/>
      <c r="DZF25" s="135"/>
      <c r="DZG25" s="134"/>
      <c r="DZH25" s="135"/>
      <c r="DZI25" s="134"/>
      <c r="DZJ25" s="135"/>
      <c r="DZK25" s="134"/>
      <c r="DZL25" s="135"/>
      <c r="DZM25" s="134"/>
      <c r="DZN25" s="135"/>
      <c r="DZO25" s="134"/>
      <c r="DZP25" s="135"/>
      <c r="DZQ25" s="134"/>
      <c r="DZR25" s="135"/>
      <c r="DZS25" s="134"/>
      <c r="DZT25" s="135"/>
      <c r="DZU25" s="134"/>
      <c r="DZV25" s="135"/>
      <c r="DZW25" s="134"/>
      <c r="DZX25" s="135"/>
      <c r="DZY25" s="134"/>
      <c r="DZZ25" s="135"/>
      <c r="EAA25" s="134"/>
      <c r="EAB25" s="135"/>
      <c r="EAC25" s="134"/>
      <c r="EAD25" s="135"/>
      <c r="EAE25" s="134"/>
      <c r="EAF25" s="135"/>
      <c r="EAG25" s="134"/>
      <c r="EAH25" s="135"/>
      <c r="EAI25" s="134"/>
      <c r="EAJ25" s="135"/>
      <c r="EAK25" s="134"/>
      <c r="EAL25" s="135"/>
      <c r="EAM25" s="134"/>
      <c r="EAN25" s="135"/>
      <c r="EAO25" s="134"/>
      <c r="EAP25" s="135"/>
      <c r="EAQ25" s="134"/>
      <c r="EAR25" s="135"/>
      <c r="EAS25" s="134"/>
      <c r="EAT25" s="135"/>
      <c r="EAU25" s="134"/>
      <c r="EAV25" s="135"/>
      <c r="EAW25" s="134"/>
      <c r="EAX25" s="135"/>
      <c r="EAY25" s="134"/>
      <c r="EAZ25" s="135"/>
      <c r="EBA25" s="134"/>
      <c r="EBB25" s="135"/>
      <c r="EBC25" s="134"/>
      <c r="EBD25" s="135"/>
      <c r="EBE25" s="134"/>
      <c r="EBF25" s="135"/>
      <c r="EBG25" s="134"/>
      <c r="EBH25" s="135"/>
      <c r="EBI25" s="134"/>
      <c r="EBJ25" s="135"/>
      <c r="EBK25" s="134"/>
      <c r="EBL25" s="135"/>
      <c r="EBM25" s="134"/>
      <c r="EBN25" s="135"/>
      <c r="EBO25" s="134"/>
      <c r="EBP25" s="135"/>
      <c r="EBQ25" s="134"/>
      <c r="EBR25" s="135"/>
      <c r="EBS25" s="134"/>
      <c r="EBT25" s="135"/>
      <c r="EBU25" s="134"/>
      <c r="EBV25" s="135"/>
      <c r="EBW25" s="134"/>
      <c r="EBX25" s="135"/>
      <c r="EBY25" s="134"/>
      <c r="EBZ25" s="135"/>
      <c r="ECA25" s="134"/>
      <c r="ECB25" s="135"/>
      <c r="ECC25" s="134"/>
      <c r="ECD25" s="135"/>
      <c r="ECE25" s="134"/>
      <c r="ECF25" s="135"/>
      <c r="ECG25" s="134"/>
      <c r="ECH25" s="135"/>
      <c r="ECI25" s="134"/>
      <c r="ECJ25" s="135"/>
      <c r="ECK25" s="134"/>
      <c r="ECL25" s="135"/>
      <c r="ECM25" s="134"/>
      <c r="ECN25" s="135"/>
      <c r="ECO25" s="134"/>
      <c r="ECP25" s="135"/>
      <c r="ECQ25" s="134"/>
      <c r="ECR25" s="135"/>
      <c r="ECS25" s="134"/>
      <c r="ECT25" s="135"/>
      <c r="ECU25" s="134"/>
      <c r="ECV25" s="135"/>
      <c r="ECW25" s="134"/>
      <c r="ECX25" s="135"/>
      <c r="ECY25" s="134"/>
      <c r="ECZ25" s="135"/>
      <c r="EDA25" s="134"/>
      <c r="EDB25" s="135"/>
      <c r="EDC25" s="134"/>
      <c r="EDD25" s="135"/>
      <c r="EDE25" s="134"/>
      <c r="EDF25" s="135"/>
      <c r="EDG25" s="134"/>
      <c r="EDH25" s="135"/>
      <c r="EDI25" s="134"/>
      <c r="EDJ25" s="135"/>
      <c r="EDK25" s="134"/>
      <c r="EDL25" s="135"/>
      <c r="EDM25" s="134"/>
      <c r="EDN25" s="135"/>
      <c r="EDO25" s="134"/>
      <c r="EDP25" s="135"/>
      <c r="EDQ25" s="134"/>
      <c r="EDR25" s="135"/>
      <c r="EDS25" s="134"/>
      <c r="EDT25" s="135"/>
      <c r="EDU25" s="134"/>
      <c r="EDV25" s="135"/>
      <c r="EDW25" s="134"/>
      <c r="EDX25" s="135"/>
      <c r="EDY25" s="134"/>
      <c r="EDZ25" s="135"/>
      <c r="EEA25" s="134"/>
      <c r="EEB25" s="135"/>
      <c r="EEC25" s="134"/>
      <c r="EED25" s="135"/>
      <c r="EEE25" s="134"/>
      <c r="EEF25" s="135"/>
      <c r="EEG25" s="134"/>
      <c r="EEH25" s="135"/>
      <c r="EEI25" s="134"/>
      <c r="EEJ25" s="135"/>
      <c r="EEK25" s="134"/>
      <c r="EEL25" s="135"/>
      <c r="EEM25" s="134"/>
      <c r="EEN25" s="135"/>
      <c r="EEO25" s="134"/>
      <c r="EEP25" s="135"/>
      <c r="EEQ25" s="134"/>
      <c r="EER25" s="135"/>
      <c r="EES25" s="134"/>
      <c r="EET25" s="135"/>
      <c r="EEU25" s="134"/>
      <c r="EEV25" s="135"/>
      <c r="EEW25" s="134"/>
      <c r="EEX25" s="135"/>
      <c r="EEY25" s="134"/>
      <c r="EEZ25" s="135"/>
      <c r="EFA25" s="134"/>
      <c r="EFB25" s="135"/>
      <c r="EFC25" s="134"/>
      <c r="EFD25" s="135"/>
      <c r="EFE25" s="134"/>
      <c r="EFF25" s="135"/>
      <c r="EFG25" s="134"/>
      <c r="EFH25" s="135"/>
      <c r="EFI25" s="134"/>
      <c r="EFJ25" s="135"/>
      <c r="EFK25" s="134"/>
      <c r="EFL25" s="135"/>
      <c r="EFM25" s="134"/>
      <c r="EFN25" s="135"/>
      <c r="EFO25" s="134"/>
      <c r="EFP25" s="135"/>
      <c r="EFQ25" s="134"/>
      <c r="EFR25" s="135"/>
      <c r="EFS25" s="134"/>
      <c r="EFT25" s="135"/>
      <c r="EFU25" s="134"/>
      <c r="EFV25" s="135"/>
      <c r="EFW25" s="134"/>
      <c r="EFX25" s="135"/>
      <c r="EFY25" s="134"/>
      <c r="EFZ25" s="135"/>
      <c r="EGA25" s="134"/>
      <c r="EGB25" s="135"/>
      <c r="EGC25" s="134"/>
      <c r="EGD25" s="135"/>
      <c r="EGE25" s="134"/>
      <c r="EGF25" s="135"/>
      <c r="EGG25" s="134"/>
      <c r="EGH25" s="135"/>
      <c r="EGI25" s="134"/>
      <c r="EGJ25" s="135"/>
      <c r="EGK25" s="134"/>
      <c r="EGL25" s="135"/>
      <c r="EGM25" s="134"/>
      <c r="EGN25" s="135"/>
      <c r="EGO25" s="134"/>
      <c r="EGP25" s="135"/>
      <c r="EGQ25" s="134"/>
      <c r="EGR25" s="135"/>
      <c r="EGS25" s="134"/>
      <c r="EGT25" s="135"/>
      <c r="EGU25" s="134"/>
      <c r="EGV25" s="135"/>
      <c r="EGW25" s="134"/>
      <c r="EGX25" s="135"/>
      <c r="EGY25" s="134"/>
      <c r="EGZ25" s="135"/>
      <c r="EHA25" s="134"/>
      <c r="EHB25" s="135"/>
      <c r="EHC25" s="134"/>
      <c r="EHD25" s="135"/>
      <c r="EHE25" s="134"/>
      <c r="EHF25" s="135"/>
      <c r="EHG25" s="134"/>
      <c r="EHH25" s="135"/>
      <c r="EHI25" s="134"/>
      <c r="EHJ25" s="135"/>
      <c r="EHK25" s="134"/>
      <c r="EHL25" s="135"/>
      <c r="EHM25" s="134"/>
      <c r="EHN25" s="135"/>
      <c r="EHO25" s="134"/>
      <c r="EHP25" s="135"/>
      <c r="EHQ25" s="134"/>
      <c r="EHR25" s="135"/>
      <c r="EHS25" s="134"/>
      <c r="EHT25" s="135"/>
      <c r="EHU25" s="134"/>
      <c r="EHV25" s="135"/>
      <c r="EHW25" s="134"/>
      <c r="EHX25" s="135"/>
      <c r="EHY25" s="134"/>
      <c r="EHZ25" s="135"/>
      <c r="EIA25" s="134"/>
      <c r="EIB25" s="135"/>
      <c r="EIC25" s="134"/>
      <c r="EID25" s="135"/>
      <c r="EIE25" s="134"/>
      <c r="EIF25" s="135"/>
      <c r="EIG25" s="134"/>
      <c r="EIH25" s="135"/>
      <c r="EII25" s="134"/>
      <c r="EIJ25" s="135"/>
      <c r="EIK25" s="134"/>
      <c r="EIL25" s="135"/>
      <c r="EIM25" s="134"/>
      <c r="EIN25" s="135"/>
      <c r="EIO25" s="134"/>
      <c r="EIP25" s="135"/>
      <c r="EIQ25" s="134"/>
      <c r="EIR25" s="135"/>
      <c r="EIS25" s="134"/>
      <c r="EIT25" s="135"/>
      <c r="EIU25" s="134"/>
      <c r="EIV25" s="135"/>
      <c r="EIW25" s="134"/>
      <c r="EIX25" s="135"/>
      <c r="EIY25" s="134"/>
      <c r="EIZ25" s="135"/>
      <c r="EJA25" s="134"/>
      <c r="EJB25" s="135"/>
      <c r="EJC25" s="134"/>
      <c r="EJD25" s="135"/>
      <c r="EJE25" s="134"/>
      <c r="EJF25" s="135"/>
      <c r="EJG25" s="134"/>
      <c r="EJH25" s="135"/>
      <c r="EJI25" s="134"/>
      <c r="EJJ25" s="135"/>
      <c r="EJK25" s="134"/>
      <c r="EJL25" s="135"/>
      <c r="EJM25" s="134"/>
      <c r="EJN25" s="135"/>
      <c r="EJO25" s="134"/>
      <c r="EJP25" s="135"/>
      <c r="EJQ25" s="134"/>
      <c r="EJR25" s="135"/>
      <c r="EJS25" s="134"/>
      <c r="EJT25" s="135"/>
      <c r="EJU25" s="134"/>
      <c r="EJV25" s="135"/>
      <c r="EJW25" s="134"/>
      <c r="EJX25" s="135"/>
      <c r="EJY25" s="134"/>
      <c r="EJZ25" s="135"/>
      <c r="EKA25" s="134"/>
      <c r="EKB25" s="135"/>
      <c r="EKC25" s="134"/>
      <c r="EKD25" s="135"/>
      <c r="EKE25" s="134"/>
      <c r="EKF25" s="135"/>
      <c r="EKG25" s="134"/>
      <c r="EKH25" s="135"/>
      <c r="EKI25" s="134"/>
      <c r="EKJ25" s="135"/>
      <c r="EKK25" s="134"/>
      <c r="EKL25" s="135"/>
      <c r="EKM25" s="134"/>
      <c r="EKN25" s="135"/>
      <c r="EKO25" s="134"/>
      <c r="EKP25" s="135"/>
      <c r="EKQ25" s="134"/>
      <c r="EKR25" s="135"/>
      <c r="EKS25" s="134"/>
      <c r="EKT25" s="135"/>
      <c r="EKU25" s="134"/>
      <c r="EKV25" s="135"/>
      <c r="EKW25" s="134"/>
      <c r="EKX25" s="135"/>
      <c r="EKY25" s="134"/>
      <c r="EKZ25" s="135"/>
      <c r="ELA25" s="134"/>
      <c r="ELB25" s="135"/>
      <c r="ELC25" s="134"/>
      <c r="ELD25" s="135"/>
      <c r="ELE25" s="134"/>
      <c r="ELF25" s="135"/>
      <c r="ELG25" s="134"/>
      <c r="ELH25" s="135"/>
      <c r="ELI25" s="134"/>
      <c r="ELJ25" s="135"/>
      <c r="ELK25" s="134"/>
      <c r="ELL25" s="135"/>
      <c r="ELM25" s="134"/>
      <c r="ELN25" s="135"/>
      <c r="ELO25" s="134"/>
      <c r="ELP25" s="135"/>
      <c r="ELQ25" s="134"/>
      <c r="ELR25" s="135"/>
      <c r="ELS25" s="134"/>
      <c r="ELT25" s="135"/>
      <c r="ELU25" s="134"/>
      <c r="ELV25" s="135"/>
      <c r="ELW25" s="134"/>
      <c r="ELX25" s="135"/>
      <c r="ELY25" s="134"/>
      <c r="ELZ25" s="135"/>
      <c r="EMA25" s="134"/>
      <c r="EMB25" s="135"/>
      <c r="EMC25" s="134"/>
      <c r="EMD25" s="135"/>
      <c r="EME25" s="134"/>
      <c r="EMF25" s="135"/>
      <c r="EMG25" s="134"/>
      <c r="EMH25" s="135"/>
      <c r="EMI25" s="134"/>
      <c r="EMJ25" s="135"/>
      <c r="EMK25" s="134"/>
      <c r="EML25" s="135"/>
      <c r="EMM25" s="134"/>
      <c r="EMN25" s="135"/>
      <c r="EMO25" s="134"/>
      <c r="EMP25" s="135"/>
      <c r="EMQ25" s="134"/>
      <c r="EMR25" s="135"/>
      <c r="EMS25" s="134"/>
      <c r="EMT25" s="135"/>
      <c r="EMU25" s="134"/>
      <c r="EMV25" s="135"/>
      <c r="EMW25" s="134"/>
      <c r="EMX25" s="135"/>
      <c r="EMY25" s="134"/>
      <c r="EMZ25" s="135"/>
      <c r="ENA25" s="134"/>
      <c r="ENB25" s="135"/>
      <c r="ENC25" s="134"/>
      <c r="END25" s="135"/>
      <c r="ENE25" s="134"/>
      <c r="ENF25" s="135"/>
      <c r="ENG25" s="134"/>
      <c r="ENH25" s="135"/>
      <c r="ENI25" s="134"/>
      <c r="ENJ25" s="135"/>
      <c r="ENK25" s="134"/>
      <c r="ENL25" s="135"/>
      <c r="ENM25" s="134"/>
      <c r="ENN25" s="135"/>
      <c r="ENO25" s="134"/>
      <c r="ENP25" s="135"/>
      <c r="ENQ25" s="134"/>
      <c r="ENR25" s="135"/>
      <c r="ENS25" s="134"/>
      <c r="ENT25" s="135"/>
      <c r="ENU25" s="134"/>
      <c r="ENV25" s="135"/>
      <c r="ENW25" s="134"/>
      <c r="ENX25" s="135"/>
      <c r="ENY25" s="134"/>
      <c r="ENZ25" s="135"/>
      <c r="EOA25" s="134"/>
      <c r="EOB25" s="135"/>
      <c r="EOC25" s="134"/>
      <c r="EOD25" s="135"/>
      <c r="EOE25" s="134"/>
      <c r="EOF25" s="135"/>
      <c r="EOG25" s="134"/>
      <c r="EOH25" s="135"/>
      <c r="EOI25" s="134"/>
      <c r="EOJ25" s="135"/>
      <c r="EOK25" s="134"/>
      <c r="EOL25" s="135"/>
      <c r="EOM25" s="134"/>
      <c r="EON25" s="135"/>
      <c r="EOO25" s="134"/>
      <c r="EOP25" s="135"/>
      <c r="EOQ25" s="134"/>
      <c r="EOR25" s="135"/>
      <c r="EOS25" s="134"/>
      <c r="EOT25" s="135"/>
      <c r="EOU25" s="134"/>
      <c r="EOV25" s="135"/>
      <c r="EOW25" s="134"/>
      <c r="EOX25" s="135"/>
      <c r="EOY25" s="134"/>
      <c r="EOZ25" s="135"/>
      <c r="EPA25" s="134"/>
      <c r="EPB25" s="135"/>
      <c r="EPC25" s="134"/>
      <c r="EPD25" s="135"/>
      <c r="EPE25" s="134"/>
      <c r="EPF25" s="135"/>
      <c r="EPG25" s="134"/>
      <c r="EPH25" s="135"/>
      <c r="EPI25" s="134"/>
      <c r="EPJ25" s="135"/>
      <c r="EPK25" s="134"/>
      <c r="EPL25" s="135"/>
      <c r="EPM25" s="134"/>
      <c r="EPN25" s="135"/>
      <c r="EPO25" s="134"/>
      <c r="EPP25" s="135"/>
      <c r="EPQ25" s="134"/>
      <c r="EPR25" s="135"/>
      <c r="EPS25" s="134"/>
      <c r="EPT25" s="135"/>
      <c r="EPU25" s="134"/>
      <c r="EPV25" s="135"/>
      <c r="EPW25" s="134"/>
      <c r="EPX25" s="135"/>
      <c r="EPY25" s="134"/>
      <c r="EPZ25" s="135"/>
      <c r="EQA25" s="134"/>
      <c r="EQB25" s="135"/>
      <c r="EQC25" s="134"/>
      <c r="EQD25" s="135"/>
      <c r="EQE25" s="134"/>
      <c r="EQF25" s="135"/>
      <c r="EQG25" s="134"/>
      <c r="EQH25" s="135"/>
      <c r="EQI25" s="134"/>
      <c r="EQJ25" s="135"/>
      <c r="EQK25" s="134"/>
      <c r="EQL25" s="135"/>
      <c r="EQM25" s="134"/>
      <c r="EQN25" s="135"/>
      <c r="EQO25" s="134"/>
      <c r="EQP25" s="135"/>
      <c r="EQQ25" s="134"/>
      <c r="EQR25" s="135"/>
      <c r="EQS25" s="134"/>
      <c r="EQT25" s="135"/>
      <c r="EQU25" s="134"/>
      <c r="EQV25" s="135"/>
      <c r="EQW25" s="134"/>
      <c r="EQX25" s="135"/>
      <c r="EQY25" s="134"/>
      <c r="EQZ25" s="135"/>
      <c r="ERA25" s="134"/>
      <c r="ERB25" s="135"/>
      <c r="ERC25" s="134"/>
      <c r="ERD25" s="135"/>
      <c r="ERE25" s="134"/>
      <c r="ERF25" s="135"/>
      <c r="ERG25" s="134"/>
      <c r="ERH25" s="135"/>
      <c r="ERI25" s="134"/>
      <c r="ERJ25" s="135"/>
      <c r="ERK25" s="134"/>
      <c r="ERL25" s="135"/>
      <c r="ERM25" s="134"/>
      <c r="ERN25" s="135"/>
      <c r="ERO25" s="134"/>
      <c r="ERP25" s="135"/>
      <c r="ERQ25" s="134"/>
      <c r="ERR25" s="135"/>
      <c r="ERS25" s="134"/>
      <c r="ERT25" s="135"/>
      <c r="ERU25" s="134"/>
      <c r="ERV25" s="135"/>
      <c r="ERW25" s="134"/>
      <c r="ERX25" s="135"/>
      <c r="ERY25" s="134"/>
      <c r="ERZ25" s="135"/>
      <c r="ESA25" s="134"/>
      <c r="ESB25" s="135"/>
      <c r="ESC25" s="134"/>
      <c r="ESD25" s="135"/>
      <c r="ESE25" s="134"/>
      <c r="ESF25" s="135"/>
      <c r="ESG25" s="134"/>
      <c r="ESH25" s="135"/>
      <c r="ESI25" s="134"/>
      <c r="ESJ25" s="135"/>
      <c r="ESK25" s="134"/>
      <c r="ESL25" s="135"/>
      <c r="ESM25" s="134"/>
      <c r="ESN25" s="135"/>
      <c r="ESO25" s="134"/>
      <c r="ESP25" s="135"/>
      <c r="ESQ25" s="134"/>
      <c r="ESR25" s="135"/>
      <c r="ESS25" s="134"/>
      <c r="EST25" s="135"/>
      <c r="ESU25" s="134"/>
      <c r="ESV25" s="135"/>
      <c r="ESW25" s="134"/>
      <c r="ESX25" s="135"/>
      <c r="ESY25" s="134"/>
      <c r="ESZ25" s="135"/>
      <c r="ETA25" s="134"/>
      <c r="ETB25" s="135"/>
      <c r="ETC25" s="134"/>
      <c r="ETD25" s="135"/>
      <c r="ETE25" s="134"/>
      <c r="ETF25" s="135"/>
      <c r="ETG25" s="134"/>
      <c r="ETH25" s="135"/>
      <c r="ETI25" s="134"/>
      <c r="ETJ25" s="135"/>
      <c r="ETK25" s="134"/>
      <c r="ETL25" s="135"/>
      <c r="ETM25" s="134"/>
      <c r="ETN25" s="135"/>
      <c r="ETO25" s="134"/>
      <c r="ETP25" s="135"/>
      <c r="ETQ25" s="134"/>
      <c r="ETR25" s="135"/>
      <c r="ETS25" s="134"/>
      <c r="ETT25" s="135"/>
      <c r="ETU25" s="134"/>
      <c r="ETV25" s="135"/>
      <c r="ETW25" s="134"/>
      <c r="ETX25" s="135"/>
      <c r="ETY25" s="134"/>
      <c r="ETZ25" s="135"/>
      <c r="EUA25" s="134"/>
      <c r="EUB25" s="135"/>
      <c r="EUC25" s="134"/>
      <c r="EUD25" s="135"/>
      <c r="EUE25" s="134"/>
      <c r="EUF25" s="135"/>
      <c r="EUG25" s="134"/>
      <c r="EUH25" s="135"/>
      <c r="EUI25" s="134"/>
      <c r="EUJ25" s="135"/>
      <c r="EUK25" s="134"/>
      <c r="EUL25" s="135"/>
      <c r="EUM25" s="134"/>
      <c r="EUN25" s="135"/>
      <c r="EUO25" s="134"/>
      <c r="EUP25" s="135"/>
      <c r="EUQ25" s="134"/>
      <c r="EUR25" s="135"/>
      <c r="EUS25" s="134"/>
      <c r="EUT25" s="135"/>
      <c r="EUU25" s="134"/>
      <c r="EUV25" s="135"/>
      <c r="EUW25" s="134"/>
      <c r="EUX25" s="135"/>
      <c r="EUY25" s="134"/>
      <c r="EUZ25" s="135"/>
      <c r="EVA25" s="134"/>
      <c r="EVB25" s="135"/>
      <c r="EVC25" s="134"/>
      <c r="EVD25" s="135"/>
      <c r="EVE25" s="134"/>
      <c r="EVF25" s="135"/>
      <c r="EVG25" s="134"/>
      <c r="EVH25" s="135"/>
      <c r="EVI25" s="134"/>
      <c r="EVJ25" s="135"/>
      <c r="EVK25" s="134"/>
      <c r="EVL25" s="135"/>
      <c r="EVM25" s="134"/>
      <c r="EVN25" s="135"/>
      <c r="EVO25" s="134"/>
      <c r="EVP25" s="135"/>
      <c r="EVQ25" s="134"/>
      <c r="EVR25" s="135"/>
      <c r="EVS25" s="134"/>
      <c r="EVT25" s="135"/>
      <c r="EVU25" s="134"/>
      <c r="EVV25" s="135"/>
      <c r="EVW25" s="134"/>
      <c r="EVX25" s="135"/>
      <c r="EVY25" s="134"/>
      <c r="EVZ25" s="135"/>
      <c r="EWA25" s="134"/>
      <c r="EWB25" s="135"/>
      <c r="EWC25" s="134"/>
      <c r="EWD25" s="135"/>
      <c r="EWE25" s="134"/>
      <c r="EWF25" s="135"/>
      <c r="EWG25" s="134"/>
      <c r="EWH25" s="135"/>
      <c r="EWI25" s="134"/>
      <c r="EWJ25" s="135"/>
      <c r="EWK25" s="134"/>
      <c r="EWL25" s="135"/>
      <c r="EWM25" s="134"/>
      <c r="EWN25" s="135"/>
      <c r="EWO25" s="134"/>
      <c r="EWP25" s="135"/>
      <c r="EWQ25" s="134"/>
      <c r="EWR25" s="135"/>
      <c r="EWS25" s="134"/>
      <c r="EWT25" s="135"/>
      <c r="EWU25" s="134"/>
      <c r="EWV25" s="135"/>
      <c r="EWW25" s="134"/>
      <c r="EWX25" s="135"/>
      <c r="EWY25" s="134"/>
      <c r="EWZ25" s="135"/>
      <c r="EXA25" s="134"/>
      <c r="EXB25" s="135"/>
      <c r="EXC25" s="134"/>
      <c r="EXD25" s="135"/>
      <c r="EXE25" s="134"/>
      <c r="EXF25" s="135"/>
      <c r="EXG25" s="134"/>
      <c r="EXH25" s="135"/>
      <c r="EXI25" s="134"/>
      <c r="EXJ25" s="135"/>
      <c r="EXK25" s="134"/>
      <c r="EXL25" s="135"/>
      <c r="EXM25" s="134"/>
      <c r="EXN25" s="135"/>
      <c r="EXO25" s="134"/>
      <c r="EXP25" s="135"/>
      <c r="EXQ25" s="134"/>
      <c r="EXR25" s="135"/>
      <c r="EXS25" s="134"/>
      <c r="EXT25" s="135"/>
      <c r="EXU25" s="134"/>
      <c r="EXV25" s="135"/>
      <c r="EXW25" s="134"/>
      <c r="EXX25" s="135"/>
      <c r="EXY25" s="134"/>
      <c r="EXZ25" s="135"/>
      <c r="EYA25" s="134"/>
      <c r="EYB25" s="135"/>
      <c r="EYC25" s="134"/>
      <c r="EYD25" s="135"/>
      <c r="EYE25" s="134"/>
      <c r="EYF25" s="135"/>
      <c r="EYG25" s="134"/>
      <c r="EYH25" s="135"/>
      <c r="EYI25" s="134"/>
      <c r="EYJ25" s="135"/>
      <c r="EYK25" s="134"/>
      <c r="EYL25" s="135"/>
      <c r="EYM25" s="134"/>
      <c r="EYN25" s="135"/>
      <c r="EYO25" s="134"/>
      <c r="EYP25" s="135"/>
      <c r="EYQ25" s="134"/>
      <c r="EYR25" s="135"/>
      <c r="EYS25" s="134"/>
      <c r="EYT25" s="135"/>
      <c r="EYU25" s="134"/>
      <c r="EYV25" s="135"/>
      <c r="EYW25" s="134"/>
      <c r="EYX25" s="135"/>
      <c r="EYY25" s="134"/>
      <c r="EYZ25" s="135"/>
      <c r="EZA25" s="134"/>
      <c r="EZB25" s="135"/>
      <c r="EZC25" s="134"/>
      <c r="EZD25" s="135"/>
      <c r="EZE25" s="134"/>
      <c r="EZF25" s="135"/>
      <c r="EZG25" s="134"/>
      <c r="EZH25" s="135"/>
      <c r="EZI25" s="134"/>
      <c r="EZJ25" s="135"/>
      <c r="EZK25" s="134"/>
      <c r="EZL25" s="135"/>
      <c r="EZM25" s="134"/>
      <c r="EZN25" s="135"/>
      <c r="EZO25" s="134"/>
      <c r="EZP25" s="135"/>
      <c r="EZQ25" s="134"/>
      <c r="EZR25" s="135"/>
      <c r="EZS25" s="134"/>
      <c r="EZT25" s="135"/>
      <c r="EZU25" s="134"/>
      <c r="EZV25" s="135"/>
      <c r="EZW25" s="134"/>
      <c r="EZX25" s="135"/>
      <c r="EZY25" s="134"/>
      <c r="EZZ25" s="135"/>
      <c r="FAA25" s="134"/>
      <c r="FAB25" s="135"/>
      <c r="FAC25" s="134"/>
      <c r="FAD25" s="135"/>
      <c r="FAE25" s="134"/>
      <c r="FAF25" s="135"/>
      <c r="FAG25" s="134"/>
      <c r="FAH25" s="135"/>
      <c r="FAI25" s="134"/>
      <c r="FAJ25" s="135"/>
      <c r="FAK25" s="134"/>
      <c r="FAL25" s="135"/>
      <c r="FAM25" s="134"/>
      <c r="FAN25" s="135"/>
      <c r="FAO25" s="134"/>
      <c r="FAP25" s="135"/>
      <c r="FAQ25" s="134"/>
      <c r="FAR25" s="135"/>
      <c r="FAS25" s="134"/>
      <c r="FAT25" s="135"/>
      <c r="FAU25" s="134"/>
      <c r="FAV25" s="135"/>
      <c r="FAW25" s="134"/>
      <c r="FAX25" s="135"/>
      <c r="FAY25" s="134"/>
      <c r="FAZ25" s="135"/>
      <c r="FBA25" s="134"/>
      <c r="FBB25" s="135"/>
      <c r="FBC25" s="134"/>
      <c r="FBD25" s="135"/>
      <c r="FBE25" s="134"/>
      <c r="FBF25" s="135"/>
      <c r="FBG25" s="134"/>
      <c r="FBH25" s="135"/>
      <c r="FBI25" s="134"/>
      <c r="FBJ25" s="135"/>
      <c r="FBK25" s="134"/>
      <c r="FBL25" s="135"/>
      <c r="FBM25" s="134"/>
      <c r="FBN25" s="135"/>
      <c r="FBO25" s="134"/>
      <c r="FBP25" s="135"/>
      <c r="FBQ25" s="134"/>
      <c r="FBR25" s="135"/>
      <c r="FBS25" s="134"/>
      <c r="FBT25" s="135"/>
      <c r="FBU25" s="134"/>
      <c r="FBV25" s="135"/>
      <c r="FBW25" s="134"/>
      <c r="FBX25" s="135"/>
      <c r="FBY25" s="134"/>
      <c r="FBZ25" s="135"/>
      <c r="FCA25" s="134"/>
      <c r="FCB25" s="135"/>
      <c r="FCC25" s="134"/>
      <c r="FCD25" s="135"/>
      <c r="FCE25" s="134"/>
      <c r="FCF25" s="135"/>
      <c r="FCG25" s="134"/>
      <c r="FCH25" s="135"/>
      <c r="FCI25" s="134"/>
      <c r="FCJ25" s="135"/>
      <c r="FCK25" s="134"/>
      <c r="FCL25" s="135"/>
      <c r="FCM25" s="134"/>
      <c r="FCN25" s="135"/>
      <c r="FCO25" s="134"/>
      <c r="FCP25" s="135"/>
      <c r="FCQ25" s="134"/>
      <c r="FCR25" s="135"/>
      <c r="FCS25" s="134"/>
      <c r="FCT25" s="135"/>
      <c r="FCU25" s="134"/>
      <c r="FCV25" s="135"/>
      <c r="FCW25" s="134"/>
      <c r="FCX25" s="135"/>
      <c r="FCY25" s="134"/>
      <c r="FCZ25" s="135"/>
      <c r="FDA25" s="134"/>
      <c r="FDB25" s="135"/>
      <c r="FDC25" s="134"/>
      <c r="FDD25" s="135"/>
      <c r="FDE25" s="134"/>
      <c r="FDF25" s="135"/>
      <c r="FDG25" s="134"/>
      <c r="FDH25" s="135"/>
      <c r="FDI25" s="134"/>
      <c r="FDJ25" s="135"/>
      <c r="FDK25" s="134"/>
      <c r="FDL25" s="135"/>
      <c r="FDM25" s="134"/>
      <c r="FDN25" s="135"/>
      <c r="FDO25" s="134"/>
      <c r="FDP25" s="135"/>
      <c r="FDQ25" s="134"/>
      <c r="FDR25" s="135"/>
      <c r="FDS25" s="134"/>
      <c r="FDT25" s="135"/>
      <c r="FDU25" s="134"/>
      <c r="FDV25" s="135"/>
      <c r="FDW25" s="134"/>
      <c r="FDX25" s="135"/>
      <c r="FDY25" s="134"/>
      <c r="FDZ25" s="135"/>
      <c r="FEA25" s="134"/>
      <c r="FEB25" s="135"/>
      <c r="FEC25" s="134"/>
      <c r="FED25" s="135"/>
      <c r="FEE25" s="134"/>
      <c r="FEF25" s="135"/>
      <c r="FEG25" s="134"/>
      <c r="FEH25" s="135"/>
      <c r="FEI25" s="134"/>
      <c r="FEJ25" s="135"/>
      <c r="FEK25" s="134"/>
      <c r="FEL25" s="135"/>
      <c r="FEM25" s="134"/>
      <c r="FEN25" s="135"/>
      <c r="FEO25" s="134"/>
      <c r="FEP25" s="135"/>
      <c r="FEQ25" s="134"/>
      <c r="FER25" s="135"/>
      <c r="FES25" s="134"/>
      <c r="FET25" s="135"/>
      <c r="FEU25" s="134"/>
      <c r="FEV25" s="135"/>
      <c r="FEW25" s="134"/>
      <c r="FEX25" s="135"/>
      <c r="FEY25" s="134"/>
      <c r="FEZ25" s="135"/>
      <c r="FFA25" s="134"/>
      <c r="FFB25" s="135"/>
      <c r="FFC25" s="134"/>
      <c r="FFD25" s="135"/>
      <c r="FFE25" s="134"/>
      <c r="FFF25" s="135"/>
      <c r="FFG25" s="134"/>
      <c r="FFH25" s="135"/>
      <c r="FFI25" s="134"/>
      <c r="FFJ25" s="135"/>
      <c r="FFK25" s="134"/>
      <c r="FFL25" s="135"/>
      <c r="FFM25" s="134"/>
      <c r="FFN25" s="135"/>
      <c r="FFO25" s="134"/>
      <c r="FFP25" s="135"/>
      <c r="FFQ25" s="134"/>
      <c r="FFR25" s="135"/>
      <c r="FFS25" s="134"/>
      <c r="FFT25" s="135"/>
      <c r="FFU25" s="134"/>
      <c r="FFV25" s="135"/>
      <c r="FFW25" s="134"/>
      <c r="FFX25" s="135"/>
      <c r="FFY25" s="134"/>
      <c r="FFZ25" s="135"/>
      <c r="FGA25" s="134"/>
      <c r="FGB25" s="135"/>
      <c r="FGC25" s="134"/>
      <c r="FGD25" s="135"/>
      <c r="FGE25" s="134"/>
      <c r="FGF25" s="135"/>
      <c r="FGG25" s="134"/>
      <c r="FGH25" s="135"/>
      <c r="FGI25" s="134"/>
      <c r="FGJ25" s="135"/>
      <c r="FGK25" s="134"/>
      <c r="FGL25" s="135"/>
      <c r="FGM25" s="134"/>
      <c r="FGN25" s="135"/>
      <c r="FGO25" s="134"/>
      <c r="FGP25" s="135"/>
      <c r="FGQ25" s="134"/>
      <c r="FGR25" s="135"/>
      <c r="FGS25" s="134"/>
      <c r="FGT25" s="135"/>
      <c r="FGU25" s="134"/>
      <c r="FGV25" s="135"/>
      <c r="FGW25" s="134"/>
      <c r="FGX25" s="135"/>
      <c r="FGY25" s="134"/>
      <c r="FGZ25" s="135"/>
      <c r="FHA25" s="134"/>
      <c r="FHB25" s="135"/>
      <c r="FHC25" s="134"/>
      <c r="FHD25" s="135"/>
      <c r="FHE25" s="134"/>
      <c r="FHF25" s="135"/>
      <c r="FHG25" s="134"/>
      <c r="FHH25" s="135"/>
      <c r="FHI25" s="134"/>
      <c r="FHJ25" s="135"/>
      <c r="FHK25" s="134"/>
      <c r="FHL25" s="135"/>
      <c r="FHM25" s="134"/>
      <c r="FHN25" s="135"/>
      <c r="FHO25" s="134"/>
      <c r="FHP25" s="135"/>
      <c r="FHQ25" s="134"/>
      <c r="FHR25" s="135"/>
      <c r="FHS25" s="134"/>
      <c r="FHT25" s="135"/>
      <c r="FHU25" s="134"/>
      <c r="FHV25" s="135"/>
      <c r="FHW25" s="134"/>
      <c r="FHX25" s="135"/>
      <c r="FHY25" s="134"/>
      <c r="FHZ25" s="135"/>
      <c r="FIA25" s="134"/>
      <c r="FIB25" s="135"/>
      <c r="FIC25" s="134"/>
      <c r="FID25" s="135"/>
      <c r="FIE25" s="134"/>
      <c r="FIF25" s="135"/>
      <c r="FIG25" s="134"/>
      <c r="FIH25" s="135"/>
      <c r="FII25" s="134"/>
      <c r="FIJ25" s="135"/>
      <c r="FIK25" s="134"/>
      <c r="FIL25" s="135"/>
      <c r="FIM25" s="134"/>
      <c r="FIN25" s="135"/>
      <c r="FIO25" s="134"/>
      <c r="FIP25" s="135"/>
      <c r="FIQ25" s="134"/>
      <c r="FIR25" s="135"/>
      <c r="FIS25" s="134"/>
      <c r="FIT25" s="135"/>
      <c r="FIU25" s="134"/>
      <c r="FIV25" s="135"/>
      <c r="FIW25" s="134"/>
      <c r="FIX25" s="135"/>
      <c r="FIY25" s="134"/>
      <c r="FIZ25" s="135"/>
      <c r="FJA25" s="134"/>
      <c r="FJB25" s="135"/>
      <c r="FJC25" s="134"/>
      <c r="FJD25" s="135"/>
      <c r="FJE25" s="134"/>
      <c r="FJF25" s="135"/>
      <c r="FJG25" s="134"/>
      <c r="FJH25" s="135"/>
      <c r="FJI25" s="134"/>
      <c r="FJJ25" s="135"/>
      <c r="FJK25" s="134"/>
      <c r="FJL25" s="135"/>
      <c r="FJM25" s="134"/>
      <c r="FJN25" s="135"/>
      <c r="FJO25" s="134"/>
      <c r="FJP25" s="135"/>
      <c r="FJQ25" s="134"/>
      <c r="FJR25" s="135"/>
      <c r="FJS25" s="134"/>
      <c r="FJT25" s="135"/>
      <c r="FJU25" s="134"/>
      <c r="FJV25" s="135"/>
      <c r="FJW25" s="134"/>
      <c r="FJX25" s="135"/>
      <c r="FJY25" s="134"/>
      <c r="FJZ25" s="135"/>
      <c r="FKA25" s="134"/>
      <c r="FKB25" s="135"/>
      <c r="FKC25" s="134"/>
      <c r="FKD25" s="135"/>
      <c r="FKE25" s="134"/>
      <c r="FKF25" s="135"/>
      <c r="FKG25" s="134"/>
      <c r="FKH25" s="135"/>
      <c r="FKI25" s="134"/>
      <c r="FKJ25" s="135"/>
      <c r="FKK25" s="134"/>
      <c r="FKL25" s="135"/>
      <c r="FKM25" s="134"/>
      <c r="FKN25" s="135"/>
      <c r="FKO25" s="134"/>
      <c r="FKP25" s="135"/>
      <c r="FKQ25" s="134"/>
      <c r="FKR25" s="135"/>
      <c r="FKS25" s="134"/>
      <c r="FKT25" s="135"/>
      <c r="FKU25" s="134"/>
      <c r="FKV25" s="135"/>
      <c r="FKW25" s="134"/>
      <c r="FKX25" s="135"/>
      <c r="FKY25" s="134"/>
      <c r="FKZ25" s="135"/>
      <c r="FLA25" s="134"/>
      <c r="FLB25" s="135"/>
      <c r="FLC25" s="134"/>
      <c r="FLD25" s="135"/>
      <c r="FLE25" s="134"/>
      <c r="FLF25" s="135"/>
      <c r="FLG25" s="134"/>
      <c r="FLH25" s="135"/>
      <c r="FLI25" s="134"/>
      <c r="FLJ25" s="135"/>
      <c r="FLK25" s="134"/>
      <c r="FLL25" s="135"/>
      <c r="FLM25" s="134"/>
      <c r="FLN25" s="135"/>
      <c r="FLO25" s="134"/>
      <c r="FLP25" s="135"/>
      <c r="FLQ25" s="134"/>
      <c r="FLR25" s="135"/>
      <c r="FLS25" s="134"/>
      <c r="FLT25" s="135"/>
      <c r="FLU25" s="134"/>
      <c r="FLV25" s="135"/>
      <c r="FLW25" s="134"/>
      <c r="FLX25" s="135"/>
      <c r="FLY25" s="134"/>
      <c r="FLZ25" s="135"/>
      <c r="FMA25" s="134"/>
      <c r="FMB25" s="135"/>
      <c r="FMC25" s="134"/>
      <c r="FMD25" s="135"/>
      <c r="FME25" s="134"/>
      <c r="FMF25" s="135"/>
      <c r="FMG25" s="134"/>
      <c r="FMH25" s="135"/>
      <c r="FMI25" s="134"/>
      <c r="FMJ25" s="135"/>
      <c r="FMK25" s="134"/>
      <c r="FML25" s="135"/>
      <c r="FMM25" s="134"/>
      <c r="FMN25" s="135"/>
      <c r="FMO25" s="134"/>
      <c r="FMP25" s="135"/>
      <c r="FMQ25" s="134"/>
      <c r="FMR25" s="135"/>
      <c r="FMS25" s="134"/>
      <c r="FMT25" s="135"/>
      <c r="FMU25" s="134"/>
      <c r="FMV25" s="135"/>
      <c r="FMW25" s="134"/>
      <c r="FMX25" s="135"/>
      <c r="FMY25" s="134"/>
      <c r="FMZ25" s="135"/>
      <c r="FNA25" s="134"/>
      <c r="FNB25" s="135"/>
      <c r="FNC25" s="134"/>
      <c r="FND25" s="135"/>
      <c r="FNE25" s="134"/>
      <c r="FNF25" s="135"/>
      <c r="FNG25" s="134"/>
      <c r="FNH25" s="135"/>
      <c r="FNI25" s="134"/>
      <c r="FNJ25" s="135"/>
      <c r="FNK25" s="134"/>
      <c r="FNL25" s="135"/>
      <c r="FNM25" s="134"/>
      <c r="FNN25" s="135"/>
      <c r="FNO25" s="134"/>
      <c r="FNP25" s="135"/>
      <c r="FNQ25" s="134"/>
      <c r="FNR25" s="135"/>
      <c r="FNS25" s="134"/>
      <c r="FNT25" s="135"/>
      <c r="FNU25" s="134"/>
      <c r="FNV25" s="135"/>
      <c r="FNW25" s="134"/>
      <c r="FNX25" s="135"/>
      <c r="FNY25" s="134"/>
      <c r="FNZ25" s="135"/>
      <c r="FOA25" s="134"/>
      <c r="FOB25" s="135"/>
      <c r="FOC25" s="134"/>
      <c r="FOD25" s="135"/>
      <c r="FOE25" s="134"/>
      <c r="FOF25" s="135"/>
      <c r="FOG25" s="134"/>
      <c r="FOH25" s="135"/>
      <c r="FOI25" s="134"/>
      <c r="FOJ25" s="135"/>
      <c r="FOK25" s="134"/>
      <c r="FOL25" s="135"/>
      <c r="FOM25" s="134"/>
      <c r="FON25" s="135"/>
      <c r="FOO25" s="134"/>
      <c r="FOP25" s="135"/>
      <c r="FOQ25" s="134"/>
      <c r="FOR25" s="135"/>
      <c r="FOS25" s="134"/>
      <c r="FOT25" s="135"/>
      <c r="FOU25" s="134"/>
      <c r="FOV25" s="135"/>
      <c r="FOW25" s="134"/>
      <c r="FOX25" s="135"/>
      <c r="FOY25" s="134"/>
      <c r="FOZ25" s="135"/>
      <c r="FPA25" s="134"/>
      <c r="FPB25" s="135"/>
      <c r="FPC25" s="134"/>
      <c r="FPD25" s="135"/>
      <c r="FPE25" s="134"/>
      <c r="FPF25" s="135"/>
      <c r="FPG25" s="134"/>
      <c r="FPH25" s="135"/>
      <c r="FPI25" s="134"/>
      <c r="FPJ25" s="135"/>
      <c r="FPK25" s="134"/>
      <c r="FPL25" s="135"/>
      <c r="FPM25" s="134"/>
      <c r="FPN25" s="135"/>
      <c r="FPO25" s="134"/>
      <c r="FPP25" s="135"/>
      <c r="FPQ25" s="134"/>
      <c r="FPR25" s="135"/>
      <c r="FPS25" s="134"/>
      <c r="FPT25" s="135"/>
      <c r="FPU25" s="134"/>
      <c r="FPV25" s="135"/>
      <c r="FPW25" s="134"/>
      <c r="FPX25" s="135"/>
      <c r="FPY25" s="134"/>
      <c r="FPZ25" s="135"/>
      <c r="FQA25" s="134"/>
      <c r="FQB25" s="135"/>
      <c r="FQC25" s="134"/>
      <c r="FQD25" s="135"/>
      <c r="FQE25" s="134"/>
      <c r="FQF25" s="135"/>
      <c r="FQG25" s="134"/>
      <c r="FQH25" s="135"/>
      <c r="FQI25" s="134"/>
      <c r="FQJ25" s="135"/>
      <c r="FQK25" s="134"/>
      <c r="FQL25" s="135"/>
      <c r="FQM25" s="134"/>
      <c r="FQN25" s="135"/>
      <c r="FQO25" s="134"/>
      <c r="FQP25" s="135"/>
      <c r="FQQ25" s="134"/>
      <c r="FQR25" s="135"/>
      <c r="FQS25" s="134"/>
      <c r="FQT25" s="135"/>
      <c r="FQU25" s="134"/>
      <c r="FQV25" s="135"/>
      <c r="FQW25" s="134"/>
      <c r="FQX25" s="135"/>
      <c r="FQY25" s="134"/>
      <c r="FQZ25" s="135"/>
      <c r="FRA25" s="134"/>
      <c r="FRB25" s="135"/>
      <c r="FRC25" s="134"/>
      <c r="FRD25" s="135"/>
      <c r="FRE25" s="134"/>
      <c r="FRF25" s="135"/>
      <c r="FRG25" s="134"/>
      <c r="FRH25" s="135"/>
      <c r="FRI25" s="134"/>
      <c r="FRJ25" s="135"/>
      <c r="FRK25" s="134"/>
      <c r="FRL25" s="135"/>
      <c r="FRM25" s="134"/>
      <c r="FRN25" s="135"/>
      <c r="FRO25" s="134"/>
      <c r="FRP25" s="135"/>
      <c r="FRQ25" s="134"/>
      <c r="FRR25" s="135"/>
      <c r="FRS25" s="134"/>
      <c r="FRT25" s="135"/>
      <c r="FRU25" s="134"/>
      <c r="FRV25" s="135"/>
      <c r="FRW25" s="134"/>
      <c r="FRX25" s="135"/>
      <c r="FRY25" s="134"/>
      <c r="FRZ25" s="135"/>
      <c r="FSA25" s="134"/>
      <c r="FSB25" s="135"/>
      <c r="FSC25" s="134"/>
      <c r="FSD25" s="135"/>
      <c r="FSE25" s="134"/>
      <c r="FSF25" s="135"/>
      <c r="FSG25" s="134"/>
      <c r="FSH25" s="135"/>
      <c r="FSI25" s="134"/>
      <c r="FSJ25" s="135"/>
      <c r="FSK25" s="134"/>
      <c r="FSL25" s="135"/>
      <c r="FSM25" s="134"/>
      <c r="FSN25" s="135"/>
      <c r="FSO25" s="134"/>
      <c r="FSP25" s="135"/>
      <c r="FSQ25" s="134"/>
      <c r="FSR25" s="135"/>
      <c r="FSS25" s="134"/>
      <c r="FST25" s="135"/>
      <c r="FSU25" s="134"/>
      <c r="FSV25" s="135"/>
      <c r="FSW25" s="134"/>
      <c r="FSX25" s="135"/>
      <c r="FSY25" s="134"/>
      <c r="FSZ25" s="135"/>
      <c r="FTA25" s="134"/>
      <c r="FTB25" s="135"/>
      <c r="FTC25" s="134"/>
      <c r="FTD25" s="135"/>
      <c r="FTE25" s="134"/>
      <c r="FTF25" s="135"/>
      <c r="FTG25" s="134"/>
      <c r="FTH25" s="135"/>
      <c r="FTI25" s="134"/>
      <c r="FTJ25" s="135"/>
      <c r="FTK25" s="134"/>
      <c r="FTL25" s="135"/>
      <c r="FTM25" s="134"/>
      <c r="FTN25" s="135"/>
      <c r="FTO25" s="134"/>
      <c r="FTP25" s="135"/>
      <c r="FTQ25" s="134"/>
      <c r="FTR25" s="135"/>
      <c r="FTS25" s="134"/>
      <c r="FTT25" s="135"/>
      <c r="FTU25" s="134"/>
      <c r="FTV25" s="135"/>
      <c r="FTW25" s="134"/>
      <c r="FTX25" s="135"/>
      <c r="FTY25" s="134"/>
      <c r="FTZ25" s="135"/>
      <c r="FUA25" s="134"/>
      <c r="FUB25" s="135"/>
      <c r="FUC25" s="134"/>
      <c r="FUD25" s="135"/>
      <c r="FUE25" s="134"/>
      <c r="FUF25" s="135"/>
      <c r="FUG25" s="134"/>
      <c r="FUH25" s="135"/>
      <c r="FUI25" s="134"/>
      <c r="FUJ25" s="135"/>
      <c r="FUK25" s="134"/>
      <c r="FUL25" s="135"/>
      <c r="FUM25" s="134"/>
      <c r="FUN25" s="135"/>
      <c r="FUO25" s="134"/>
      <c r="FUP25" s="135"/>
      <c r="FUQ25" s="134"/>
      <c r="FUR25" s="135"/>
      <c r="FUS25" s="134"/>
      <c r="FUT25" s="135"/>
      <c r="FUU25" s="134"/>
      <c r="FUV25" s="135"/>
      <c r="FUW25" s="134"/>
      <c r="FUX25" s="135"/>
      <c r="FUY25" s="134"/>
      <c r="FUZ25" s="135"/>
      <c r="FVA25" s="134"/>
      <c r="FVB25" s="135"/>
      <c r="FVC25" s="134"/>
      <c r="FVD25" s="135"/>
      <c r="FVE25" s="134"/>
      <c r="FVF25" s="135"/>
      <c r="FVG25" s="134"/>
      <c r="FVH25" s="135"/>
      <c r="FVI25" s="134"/>
      <c r="FVJ25" s="135"/>
      <c r="FVK25" s="134"/>
      <c r="FVL25" s="135"/>
      <c r="FVM25" s="134"/>
      <c r="FVN25" s="135"/>
      <c r="FVO25" s="134"/>
      <c r="FVP25" s="135"/>
      <c r="FVQ25" s="134"/>
      <c r="FVR25" s="135"/>
      <c r="FVS25" s="134"/>
      <c r="FVT25" s="135"/>
      <c r="FVU25" s="134"/>
      <c r="FVV25" s="135"/>
      <c r="FVW25" s="134"/>
      <c r="FVX25" s="135"/>
      <c r="FVY25" s="134"/>
      <c r="FVZ25" s="135"/>
      <c r="FWA25" s="134"/>
      <c r="FWB25" s="135"/>
      <c r="FWC25" s="134"/>
      <c r="FWD25" s="135"/>
      <c r="FWE25" s="134"/>
      <c r="FWF25" s="135"/>
      <c r="FWG25" s="134"/>
      <c r="FWH25" s="135"/>
      <c r="FWI25" s="134"/>
      <c r="FWJ25" s="135"/>
      <c r="FWK25" s="134"/>
      <c r="FWL25" s="135"/>
      <c r="FWM25" s="134"/>
      <c r="FWN25" s="135"/>
      <c r="FWO25" s="134"/>
      <c r="FWP25" s="135"/>
      <c r="FWQ25" s="134"/>
      <c r="FWR25" s="135"/>
      <c r="FWS25" s="134"/>
      <c r="FWT25" s="135"/>
      <c r="FWU25" s="134"/>
      <c r="FWV25" s="135"/>
      <c r="FWW25" s="134"/>
      <c r="FWX25" s="135"/>
      <c r="FWY25" s="134"/>
      <c r="FWZ25" s="135"/>
      <c r="FXA25" s="134"/>
      <c r="FXB25" s="135"/>
      <c r="FXC25" s="134"/>
      <c r="FXD25" s="135"/>
      <c r="FXE25" s="134"/>
      <c r="FXF25" s="135"/>
      <c r="FXG25" s="134"/>
      <c r="FXH25" s="135"/>
      <c r="FXI25" s="134"/>
      <c r="FXJ25" s="135"/>
      <c r="FXK25" s="134"/>
      <c r="FXL25" s="135"/>
      <c r="FXM25" s="134"/>
      <c r="FXN25" s="135"/>
      <c r="FXO25" s="134"/>
      <c r="FXP25" s="135"/>
      <c r="FXQ25" s="134"/>
      <c r="FXR25" s="135"/>
      <c r="FXS25" s="134"/>
      <c r="FXT25" s="135"/>
      <c r="FXU25" s="134"/>
      <c r="FXV25" s="135"/>
      <c r="FXW25" s="134"/>
      <c r="FXX25" s="135"/>
      <c r="FXY25" s="134"/>
      <c r="FXZ25" s="135"/>
      <c r="FYA25" s="134"/>
      <c r="FYB25" s="135"/>
      <c r="FYC25" s="134"/>
      <c r="FYD25" s="135"/>
      <c r="FYE25" s="134"/>
      <c r="FYF25" s="135"/>
      <c r="FYG25" s="134"/>
      <c r="FYH25" s="135"/>
      <c r="FYI25" s="134"/>
      <c r="FYJ25" s="135"/>
      <c r="FYK25" s="134"/>
      <c r="FYL25" s="135"/>
      <c r="FYM25" s="134"/>
      <c r="FYN25" s="135"/>
      <c r="FYO25" s="134"/>
      <c r="FYP25" s="135"/>
      <c r="FYQ25" s="134"/>
      <c r="FYR25" s="135"/>
      <c r="FYS25" s="134"/>
      <c r="FYT25" s="135"/>
      <c r="FYU25" s="134"/>
      <c r="FYV25" s="135"/>
      <c r="FYW25" s="134"/>
      <c r="FYX25" s="135"/>
      <c r="FYY25" s="134"/>
      <c r="FYZ25" s="135"/>
      <c r="FZA25" s="134"/>
      <c r="FZB25" s="135"/>
      <c r="FZC25" s="134"/>
      <c r="FZD25" s="135"/>
      <c r="FZE25" s="134"/>
      <c r="FZF25" s="135"/>
      <c r="FZG25" s="134"/>
      <c r="FZH25" s="135"/>
      <c r="FZI25" s="134"/>
      <c r="FZJ25" s="135"/>
      <c r="FZK25" s="134"/>
      <c r="FZL25" s="135"/>
      <c r="FZM25" s="134"/>
      <c r="FZN25" s="135"/>
      <c r="FZO25" s="134"/>
      <c r="FZP25" s="135"/>
      <c r="FZQ25" s="134"/>
      <c r="FZR25" s="135"/>
      <c r="FZS25" s="134"/>
      <c r="FZT25" s="135"/>
      <c r="FZU25" s="134"/>
      <c r="FZV25" s="135"/>
      <c r="FZW25" s="134"/>
      <c r="FZX25" s="135"/>
      <c r="FZY25" s="134"/>
      <c r="FZZ25" s="135"/>
      <c r="GAA25" s="134"/>
      <c r="GAB25" s="135"/>
      <c r="GAC25" s="134"/>
      <c r="GAD25" s="135"/>
      <c r="GAE25" s="134"/>
      <c r="GAF25" s="135"/>
      <c r="GAG25" s="134"/>
      <c r="GAH25" s="135"/>
      <c r="GAI25" s="134"/>
      <c r="GAJ25" s="135"/>
      <c r="GAK25" s="134"/>
      <c r="GAL25" s="135"/>
      <c r="GAM25" s="134"/>
      <c r="GAN25" s="135"/>
      <c r="GAO25" s="134"/>
      <c r="GAP25" s="135"/>
      <c r="GAQ25" s="134"/>
      <c r="GAR25" s="135"/>
      <c r="GAS25" s="134"/>
      <c r="GAT25" s="135"/>
      <c r="GAU25" s="134"/>
      <c r="GAV25" s="135"/>
      <c r="GAW25" s="134"/>
      <c r="GAX25" s="135"/>
      <c r="GAY25" s="134"/>
      <c r="GAZ25" s="135"/>
      <c r="GBA25" s="134"/>
      <c r="GBB25" s="135"/>
      <c r="GBC25" s="134"/>
      <c r="GBD25" s="135"/>
      <c r="GBE25" s="134"/>
      <c r="GBF25" s="135"/>
      <c r="GBG25" s="134"/>
      <c r="GBH25" s="135"/>
      <c r="GBI25" s="134"/>
      <c r="GBJ25" s="135"/>
      <c r="GBK25" s="134"/>
      <c r="GBL25" s="135"/>
      <c r="GBM25" s="134"/>
      <c r="GBN25" s="135"/>
      <c r="GBO25" s="134"/>
      <c r="GBP25" s="135"/>
      <c r="GBQ25" s="134"/>
      <c r="GBR25" s="135"/>
      <c r="GBS25" s="134"/>
      <c r="GBT25" s="135"/>
      <c r="GBU25" s="134"/>
      <c r="GBV25" s="135"/>
      <c r="GBW25" s="134"/>
      <c r="GBX25" s="135"/>
      <c r="GBY25" s="134"/>
      <c r="GBZ25" s="135"/>
      <c r="GCA25" s="134"/>
      <c r="GCB25" s="135"/>
      <c r="GCC25" s="134"/>
      <c r="GCD25" s="135"/>
      <c r="GCE25" s="134"/>
      <c r="GCF25" s="135"/>
      <c r="GCG25" s="134"/>
      <c r="GCH25" s="135"/>
      <c r="GCI25" s="134"/>
      <c r="GCJ25" s="135"/>
      <c r="GCK25" s="134"/>
      <c r="GCL25" s="135"/>
      <c r="GCM25" s="134"/>
      <c r="GCN25" s="135"/>
      <c r="GCO25" s="134"/>
      <c r="GCP25" s="135"/>
      <c r="GCQ25" s="134"/>
      <c r="GCR25" s="135"/>
      <c r="GCS25" s="134"/>
      <c r="GCT25" s="135"/>
      <c r="GCU25" s="134"/>
      <c r="GCV25" s="135"/>
      <c r="GCW25" s="134"/>
      <c r="GCX25" s="135"/>
      <c r="GCY25" s="134"/>
      <c r="GCZ25" s="135"/>
      <c r="GDA25" s="134"/>
      <c r="GDB25" s="135"/>
      <c r="GDC25" s="134"/>
      <c r="GDD25" s="135"/>
      <c r="GDE25" s="134"/>
      <c r="GDF25" s="135"/>
      <c r="GDG25" s="134"/>
      <c r="GDH25" s="135"/>
      <c r="GDI25" s="134"/>
      <c r="GDJ25" s="135"/>
      <c r="GDK25" s="134"/>
      <c r="GDL25" s="135"/>
      <c r="GDM25" s="134"/>
      <c r="GDN25" s="135"/>
      <c r="GDO25" s="134"/>
      <c r="GDP25" s="135"/>
      <c r="GDQ25" s="134"/>
      <c r="GDR25" s="135"/>
      <c r="GDS25" s="134"/>
      <c r="GDT25" s="135"/>
      <c r="GDU25" s="134"/>
      <c r="GDV25" s="135"/>
      <c r="GDW25" s="134"/>
      <c r="GDX25" s="135"/>
      <c r="GDY25" s="134"/>
      <c r="GDZ25" s="135"/>
      <c r="GEA25" s="134"/>
      <c r="GEB25" s="135"/>
      <c r="GEC25" s="134"/>
      <c r="GED25" s="135"/>
      <c r="GEE25" s="134"/>
      <c r="GEF25" s="135"/>
      <c r="GEG25" s="134"/>
      <c r="GEH25" s="135"/>
      <c r="GEI25" s="134"/>
      <c r="GEJ25" s="135"/>
      <c r="GEK25" s="134"/>
      <c r="GEL25" s="135"/>
      <c r="GEM25" s="134"/>
      <c r="GEN25" s="135"/>
      <c r="GEO25" s="134"/>
      <c r="GEP25" s="135"/>
      <c r="GEQ25" s="134"/>
      <c r="GER25" s="135"/>
      <c r="GES25" s="134"/>
      <c r="GET25" s="135"/>
      <c r="GEU25" s="134"/>
      <c r="GEV25" s="135"/>
      <c r="GEW25" s="134"/>
      <c r="GEX25" s="135"/>
      <c r="GEY25" s="134"/>
      <c r="GEZ25" s="135"/>
      <c r="GFA25" s="134"/>
      <c r="GFB25" s="135"/>
      <c r="GFC25" s="134"/>
      <c r="GFD25" s="135"/>
      <c r="GFE25" s="134"/>
      <c r="GFF25" s="135"/>
      <c r="GFG25" s="134"/>
      <c r="GFH25" s="135"/>
      <c r="GFI25" s="134"/>
      <c r="GFJ25" s="135"/>
      <c r="GFK25" s="134"/>
      <c r="GFL25" s="135"/>
      <c r="GFM25" s="134"/>
      <c r="GFN25" s="135"/>
      <c r="GFO25" s="134"/>
      <c r="GFP25" s="135"/>
      <c r="GFQ25" s="134"/>
      <c r="GFR25" s="135"/>
      <c r="GFS25" s="134"/>
      <c r="GFT25" s="135"/>
      <c r="GFU25" s="134"/>
      <c r="GFV25" s="135"/>
      <c r="GFW25" s="134"/>
      <c r="GFX25" s="135"/>
      <c r="GFY25" s="134"/>
      <c r="GFZ25" s="135"/>
      <c r="GGA25" s="134"/>
      <c r="GGB25" s="135"/>
      <c r="GGC25" s="134"/>
      <c r="GGD25" s="135"/>
      <c r="GGE25" s="134"/>
      <c r="GGF25" s="135"/>
      <c r="GGG25" s="134"/>
      <c r="GGH25" s="135"/>
      <c r="GGI25" s="134"/>
      <c r="GGJ25" s="135"/>
      <c r="GGK25" s="134"/>
      <c r="GGL25" s="135"/>
      <c r="GGM25" s="134"/>
      <c r="GGN25" s="135"/>
      <c r="GGO25" s="134"/>
      <c r="GGP25" s="135"/>
      <c r="GGQ25" s="134"/>
      <c r="GGR25" s="135"/>
      <c r="GGS25" s="134"/>
      <c r="GGT25" s="135"/>
      <c r="GGU25" s="134"/>
      <c r="GGV25" s="135"/>
      <c r="GGW25" s="134"/>
      <c r="GGX25" s="135"/>
      <c r="GGY25" s="134"/>
      <c r="GGZ25" s="135"/>
      <c r="GHA25" s="134"/>
      <c r="GHB25" s="135"/>
      <c r="GHC25" s="134"/>
      <c r="GHD25" s="135"/>
      <c r="GHE25" s="134"/>
      <c r="GHF25" s="135"/>
      <c r="GHG25" s="134"/>
      <c r="GHH25" s="135"/>
      <c r="GHI25" s="134"/>
      <c r="GHJ25" s="135"/>
      <c r="GHK25" s="134"/>
      <c r="GHL25" s="135"/>
      <c r="GHM25" s="134"/>
      <c r="GHN25" s="135"/>
      <c r="GHO25" s="134"/>
      <c r="GHP25" s="135"/>
      <c r="GHQ25" s="134"/>
      <c r="GHR25" s="135"/>
      <c r="GHS25" s="134"/>
      <c r="GHT25" s="135"/>
      <c r="GHU25" s="134"/>
      <c r="GHV25" s="135"/>
      <c r="GHW25" s="134"/>
      <c r="GHX25" s="135"/>
      <c r="GHY25" s="134"/>
      <c r="GHZ25" s="135"/>
      <c r="GIA25" s="134"/>
      <c r="GIB25" s="135"/>
      <c r="GIC25" s="134"/>
      <c r="GID25" s="135"/>
      <c r="GIE25" s="134"/>
      <c r="GIF25" s="135"/>
      <c r="GIG25" s="134"/>
      <c r="GIH25" s="135"/>
      <c r="GII25" s="134"/>
      <c r="GIJ25" s="135"/>
      <c r="GIK25" s="134"/>
      <c r="GIL25" s="135"/>
      <c r="GIM25" s="134"/>
      <c r="GIN25" s="135"/>
      <c r="GIO25" s="134"/>
      <c r="GIP25" s="135"/>
      <c r="GIQ25" s="134"/>
      <c r="GIR25" s="135"/>
      <c r="GIS25" s="134"/>
      <c r="GIT25" s="135"/>
      <c r="GIU25" s="134"/>
      <c r="GIV25" s="135"/>
      <c r="GIW25" s="134"/>
      <c r="GIX25" s="135"/>
      <c r="GIY25" s="134"/>
      <c r="GIZ25" s="135"/>
      <c r="GJA25" s="134"/>
      <c r="GJB25" s="135"/>
      <c r="GJC25" s="134"/>
      <c r="GJD25" s="135"/>
      <c r="GJE25" s="134"/>
      <c r="GJF25" s="135"/>
      <c r="GJG25" s="134"/>
      <c r="GJH25" s="135"/>
      <c r="GJI25" s="134"/>
      <c r="GJJ25" s="135"/>
      <c r="GJK25" s="134"/>
      <c r="GJL25" s="135"/>
      <c r="GJM25" s="134"/>
      <c r="GJN25" s="135"/>
      <c r="GJO25" s="134"/>
      <c r="GJP25" s="135"/>
      <c r="GJQ25" s="134"/>
      <c r="GJR25" s="135"/>
      <c r="GJS25" s="134"/>
      <c r="GJT25" s="135"/>
      <c r="GJU25" s="134"/>
      <c r="GJV25" s="135"/>
      <c r="GJW25" s="134"/>
      <c r="GJX25" s="135"/>
      <c r="GJY25" s="134"/>
      <c r="GJZ25" s="135"/>
      <c r="GKA25" s="134"/>
      <c r="GKB25" s="135"/>
      <c r="GKC25" s="134"/>
      <c r="GKD25" s="135"/>
      <c r="GKE25" s="134"/>
      <c r="GKF25" s="135"/>
      <c r="GKG25" s="134"/>
      <c r="GKH25" s="135"/>
      <c r="GKI25" s="134"/>
      <c r="GKJ25" s="135"/>
      <c r="GKK25" s="134"/>
      <c r="GKL25" s="135"/>
      <c r="GKM25" s="134"/>
      <c r="GKN25" s="135"/>
      <c r="GKO25" s="134"/>
      <c r="GKP25" s="135"/>
      <c r="GKQ25" s="134"/>
      <c r="GKR25" s="135"/>
      <c r="GKS25" s="134"/>
      <c r="GKT25" s="135"/>
      <c r="GKU25" s="134"/>
      <c r="GKV25" s="135"/>
      <c r="GKW25" s="134"/>
      <c r="GKX25" s="135"/>
      <c r="GKY25" s="134"/>
      <c r="GKZ25" s="135"/>
      <c r="GLA25" s="134"/>
      <c r="GLB25" s="135"/>
      <c r="GLC25" s="134"/>
      <c r="GLD25" s="135"/>
      <c r="GLE25" s="134"/>
      <c r="GLF25" s="135"/>
      <c r="GLG25" s="134"/>
      <c r="GLH25" s="135"/>
      <c r="GLI25" s="134"/>
      <c r="GLJ25" s="135"/>
      <c r="GLK25" s="134"/>
      <c r="GLL25" s="135"/>
      <c r="GLM25" s="134"/>
      <c r="GLN25" s="135"/>
      <c r="GLO25" s="134"/>
      <c r="GLP25" s="135"/>
      <c r="GLQ25" s="134"/>
      <c r="GLR25" s="135"/>
      <c r="GLS25" s="134"/>
      <c r="GLT25" s="135"/>
      <c r="GLU25" s="134"/>
      <c r="GLV25" s="135"/>
      <c r="GLW25" s="134"/>
      <c r="GLX25" s="135"/>
      <c r="GLY25" s="134"/>
      <c r="GLZ25" s="135"/>
      <c r="GMA25" s="134"/>
      <c r="GMB25" s="135"/>
      <c r="GMC25" s="134"/>
      <c r="GMD25" s="135"/>
      <c r="GME25" s="134"/>
      <c r="GMF25" s="135"/>
      <c r="GMG25" s="134"/>
      <c r="GMH25" s="135"/>
      <c r="GMI25" s="134"/>
      <c r="GMJ25" s="135"/>
      <c r="GMK25" s="134"/>
      <c r="GML25" s="135"/>
      <c r="GMM25" s="134"/>
      <c r="GMN25" s="135"/>
      <c r="GMO25" s="134"/>
      <c r="GMP25" s="135"/>
      <c r="GMQ25" s="134"/>
      <c r="GMR25" s="135"/>
      <c r="GMS25" s="134"/>
      <c r="GMT25" s="135"/>
      <c r="GMU25" s="134"/>
      <c r="GMV25" s="135"/>
      <c r="GMW25" s="134"/>
      <c r="GMX25" s="135"/>
      <c r="GMY25" s="134"/>
      <c r="GMZ25" s="135"/>
      <c r="GNA25" s="134"/>
      <c r="GNB25" s="135"/>
      <c r="GNC25" s="134"/>
      <c r="GND25" s="135"/>
      <c r="GNE25" s="134"/>
      <c r="GNF25" s="135"/>
      <c r="GNG25" s="134"/>
      <c r="GNH25" s="135"/>
      <c r="GNI25" s="134"/>
      <c r="GNJ25" s="135"/>
      <c r="GNK25" s="134"/>
      <c r="GNL25" s="135"/>
      <c r="GNM25" s="134"/>
      <c r="GNN25" s="135"/>
      <c r="GNO25" s="134"/>
      <c r="GNP25" s="135"/>
      <c r="GNQ25" s="134"/>
      <c r="GNR25" s="135"/>
      <c r="GNS25" s="134"/>
      <c r="GNT25" s="135"/>
      <c r="GNU25" s="134"/>
      <c r="GNV25" s="135"/>
      <c r="GNW25" s="134"/>
      <c r="GNX25" s="135"/>
      <c r="GNY25" s="134"/>
      <c r="GNZ25" s="135"/>
      <c r="GOA25" s="134"/>
      <c r="GOB25" s="135"/>
      <c r="GOC25" s="134"/>
      <c r="GOD25" s="135"/>
      <c r="GOE25" s="134"/>
      <c r="GOF25" s="135"/>
      <c r="GOG25" s="134"/>
      <c r="GOH25" s="135"/>
      <c r="GOI25" s="134"/>
      <c r="GOJ25" s="135"/>
      <c r="GOK25" s="134"/>
      <c r="GOL25" s="135"/>
      <c r="GOM25" s="134"/>
      <c r="GON25" s="135"/>
      <c r="GOO25" s="134"/>
      <c r="GOP25" s="135"/>
      <c r="GOQ25" s="134"/>
      <c r="GOR25" s="135"/>
      <c r="GOS25" s="134"/>
      <c r="GOT25" s="135"/>
      <c r="GOU25" s="134"/>
      <c r="GOV25" s="135"/>
      <c r="GOW25" s="134"/>
      <c r="GOX25" s="135"/>
      <c r="GOY25" s="134"/>
      <c r="GOZ25" s="135"/>
      <c r="GPA25" s="134"/>
      <c r="GPB25" s="135"/>
      <c r="GPC25" s="134"/>
      <c r="GPD25" s="135"/>
      <c r="GPE25" s="134"/>
      <c r="GPF25" s="135"/>
      <c r="GPG25" s="134"/>
      <c r="GPH25" s="135"/>
      <c r="GPI25" s="134"/>
      <c r="GPJ25" s="135"/>
      <c r="GPK25" s="134"/>
      <c r="GPL25" s="135"/>
      <c r="GPM25" s="134"/>
      <c r="GPN25" s="135"/>
      <c r="GPO25" s="134"/>
      <c r="GPP25" s="135"/>
      <c r="GPQ25" s="134"/>
      <c r="GPR25" s="135"/>
      <c r="GPS25" s="134"/>
      <c r="GPT25" s="135"/>
      <c r="GPU25" s="134"/>
      <c r="GPV25" s="135"/>
      <c r="GPW25" s="134"/>
      <c r="GPX25" s="135"/>
      <c r="GPY25" s="134"/>
      <c r="GPZ25" s="135"/>
      <c r="GQA25" s="134"/>
      <c r="GQB25" s="135"/>
      <c r="GQC25" s="134"/>
      <c r="GQD25" s="135"/>
      <c r="GQE25" s="134"/>
      <c r="GQF25" s="135"/>
      <c r="GQG25" s="134"/>
      <c r="GQH25" s="135"/>
      <c r="GQI25" s="134"/>
      <c r="GQJ25" s="135"/>
      <c r="GQK25" s="134"/>
      <c r="GQL25" s="135"/>
      <c r="GQM25" s="134"/>
      <c r="GQN25" s="135"/>
      <c r="GQO25" s="134"/>
      <c r="GQP25" s="135"/>
      <c r="GQQ25" s="134"/>
      <c r="GQR25" s="135"/>
      <c r="GQS25" s="134"/>
      <c r="GQT25" s="135"/>
      <c r="GQU25" s="134"/>
      <c r="GQV25" s="135"/>
      <c r="GQW25" s="134"/>
      <c r="GQX25" s="135"/>
      <c r="GQY25" s="134"/>
      <c r="GQZ25" s="135"/>
      <c r="GRA25" s="134"/>
      <c r="GRB25" s="135"/>
      <c r="GRC25" s="134"/>
      <c r="GRD25" s="135"/>
      <c r="GRE25" s="134"/>
      <c r="GRF25" s="135"/>
      <c r="GRG25" s="134"/>
      <c r="GRH25" s="135"/>
      <c r="GRI25" s="134"/>
      <c r="GRJ25" s="135"/>
      <c r="GRK25" s="134"/>
      <c r="GRL25" s="135"/>
      <c r="GRM25" s="134"/>
      <c r="GRN25" s="135"/>
      <c r="GRO25" s="134"/>
      <c r="GRP25" s="135"/>
      <c r="GRQ25" s="134"/>
      <c r="GRR25" s="135"/>
      <c r="GRS25" s="134"/>
      <c r="GRT25" s="135"/>
      <c r="GRU25" s="134"/>
      <c r="GRV25" s="135"/>
      <c r="GRW25" s="134"/>
      <c r="GRX25" s="135"/>
      <c r="GRY25" s="134"/>
      <c r="GRZ25" s="135"/>
      <c r="GSA25" s="134"/>
      <c r="GSB25" s="135"/>
      <c r="GSC25" s="134"/>
      <c r="GSD25" s="135"/>
      <c r="GSE25" s="134"/>
      <c r="GSF25" s="135"/>
      <c r="GSG25" s="134"/>
      <c r="GSH25" s="135"/>
      <c r="GSI25" s="134"/>
      <c r="GSJ25" s="135"/>
      <c r="GSK25" s="134"/>
      <c r="GSL25" s="135"/>
      <c r="GSM25" s="134"/>
      <c r="GSN25" s="135"/>
      <c r="GSO25" s="134"/>
      <c r="GSP25" s="135"/>
      <c r="GSQ25" s="134"/>
      <c r="GSR25" s="135"/>
      <c r="GSS25" s="134"/>
      <c r="GST25" s="135"/>
      <c r="GSU25" s="134"/>
      <c r="GSV25" s="135"/>
      <c r="GSW25" s="134"/>
      <c r="GSX25" s="135"/>
      <c r="GSY25" s="134"/>
      <c r="GSZ25" s="135"/>
      <c r="GTA25" s="134"/>
      <c r="GTB25" s="135"/>
      <c r="GTC25" s="134"/>
      <c r="GTD25" s="135"/>
      <c r="GTE25" s="134"/>
      <c r="GTF25" s="135"/>
      <c r="GTG25" s="134"/>
      <c r="GTH25" s="135"/>
      <c r="GTI25" s="134"/>
      <c r="GTJ25" s="135"/>
      <c r="GTK25" s="134"/>
      <c r="GTL25" s="135"/>
      <c r="GTM25" s="134"/>
      <c r="GTN25" s="135"/>
      <c r="GTO25" s="134"/>
      <c r="GTP25" s="135"/>
      <c r="GTQ25" s="134"/>
      <c r="GTR25" s="135"/>
      <c r="GTS25" s="134"/>
      <c r="GTT25" s="135"/>
      <c r="GTU25" s="134"/>
      <c r="GTV25" s="135"/>
      <c r="GTW25" s="134"/>
      <c r="GTX25" s="135"/>
      <c r="GTY25" s="134"/>
      <c r="GTZ25" s="135"/>
      <c r="GUA25" s="134"/>
      <c r="GUB25" s="135"/>
      <c r="GUC25" s="134"/>
      <c r="GUD25" s="135"/>
      <c r="GUE25" s="134"/>
      <c r="GUF25" s="135"/>
      <c r="GUG25" s="134"/>
      <c r="GUH25" s="135"/>
      <c r="GUI25" s="134"/>
      <c r="GUJ25" s="135"/>
      <c r="GUK25" s="134"/>
      <c r="GUL25" s="135"/>
      <c r="GUM25" s="134"/>
      <c r="GUN25" s="135"/>
      <c r="GUO25" s="134"/>
      <c r="GUP25" s="135"/>
      <c r="GUQ25" s="134"/>
      <c r="GUR25" s="135"/>
      <c r="GUS25" s="134"/>
      <c r="GUT25" s="135"/>
      <c r="GUU25" s="134"/>
      <c r="GUV25" s="135"/>
      <c r="GUW25" s="134"/>
      <c r="GUX25" s="135"/>
      <c r="GUY25" s="134"/>
      <c r="GUZ25" s="135"/>
      <c r="GVA25" s="134"/>
      <c r="GVB25" s="135"/>
      <c r="GVC25" s="134"/>
      <c r="GVD25" s="135"/>
      <c r="GVE25" s="134"/>
      <c r="GVF25" s="135"/>
      <c r="GVG25" s="134"/>
      <c r="GVH25" s="135"/>
      <c r="GVI25" s="134"/>
      <c r="GVJ25" s="135"/>
      <c r="GVK25" s="134"/>
      <c r="GVL25" s="135"/>
      <c r="GVM25" s="134"/>
      <c r="GVN25" s="135"/>
      <c r="GVO25" s="134"/>
      <c r="GVP25" s="135"/>
      <c r="GVQ25" s="134"/>
      <c r="GVR25" s="135"/>
      <c r="GVS25" s="134"/>
      <c r="GVT25" s="135"/>
      <c r="GVU25" s="134"/>
      <c r="GVV25" s="135"/>
      <c r="GVW25" s="134"/>
      <c r="GVX25" s="135"/>
      <c r="GVY25" s="134"/>
      <c r="GVZ25" s="135"/>
      <c r="GWA25" s="134"/>
      <c r="GWB25" s="135"/>
      <c r="GWC25" s="134"/>
      <c r="GWD25" s="135"/>
      <c r="GWE25" s="134"/>
      <c r="GWF25" s="135"/>
      <c r="GWG25" s="134"/>
      <c r="GWH25" s="135"/>
      <c r="GWI25" s="134"/>
      <c r="GWJ25" s="135"/>
      <c r="GWK25" s="134"/>
      <c r="GWL25" s="135"/>
      <c r="GWM25" s="134"/>
      <c r="GWN25" s="135"/>
      <c r="GWO25" s="134"/>
      <c r="GWP25" s="135"/>
      <c r="GWQ25" s="134"/>
      <c r="GWR25" s="135"/>
      <c r="GWS25" s="134"/>
      <c r="GWT25" s="135"/>
      <c r="GWU25" s="134"/>
      <c r="GWV25" s="135"/>
      <c r="GWW25" s="134"/>
      <c r="GWX25" s="135"/>
      <c r="GWY25" s="134"/>
      <c r="GWZ25" s="135"/>
      <c r="GXA25" s="134"/>
      <c r="GXB25" s="135"/>
      <c r="GXC25" s="134"/>
      <c r="GXD25" s="135"/>
      <c r="GXE25" s="134"/>
      <c r="GXF25" s="135"/>
      <c r="GXG25" s="134"/>
      <c r="GXH25" s="135"/>
      <c r="GXI25" s="134"/>
      <c r="GXJ25" s="135"/>
      <c r="GXK25" s="134"/>
      <c r="GXL25" s="135"/>
      <c r="GXM25" s="134"/>
      <c r="GXN25" s="135"/>
      <c r="GXO25" s="134"/>
      <c r="GXP25" s="135"/>
      <c r="GXQ25" s="134"/>
      <c r="GXR25" s="135"/>
      <c r="GXS25" s="134"/>
      <c r="GXT25" s="135"/>
      <c r="GXU25" s="134"/>
      <c r="GXV25" s="135"/>
      <c r="GXW25" s="134"/>
      <c r="GXX25" s="135"/>
      <c r="GXY25" s="134"/>
      <c r="GXZ25" s="135"/>
      <c r="GYA25" s="134"/>
      <c r="GYB25" s="135"/>
      <c r="GYC25" s="134"/>
      <c r="GYD25" s="135"/>
      <c r="GYE25" s="134"/>
      <c r="GYF25" s="135"/>
      <c r="GYG25" s="134"/>
      <c r="GYH25" s="135"/>
      <c r="GYI25" s="134"/>
      <c r="GYJ25" s="135"/>
      <c r="GYK25" s="134"/>
      <c r="GYL25" s="135"/>
      <c r="GYM25" s="134"/>
      <c r="GYN25" s="135"/>
      <c r="GYO25" s="134"/>
      <c r="GYP25" s="135"/>
      <c r="GYQ25" s="134"/>
      <c r="GYR25" s="135"/>
      <c r="GYS25" s="134"/>
      <c r="GYT25" s="135"/>
      <c r="GYU25" s="134"/>
      <c r="GYV25" s="135"/>
      <c r="GYW25" s="134"/>
      <c r="GYX25" s="135"/>
      <c r="GYY25" s="134"/>
      <c r="GYZ25" s="135"/>
      <c r="GZA25" s="134"/>
      <c r="GZB25" s="135"/>
      <c r="GZC25" s="134"/>
      <c r="GZD25" s="135"/>
      <c r="GZE25" s="134"/>
      <c r="GZF25" s="135"/>
      <c r="GZG25" s="134"/>
      <c r="GZH25" s="135"/>
      <c r="GZI25" s="134"/>
      <c r="GZJ25" s="135"/>
      <c r="GZK25" s="134"/>
      <c r="GZL25" s="135"/>
      <c r="GZM25" s="134"/>
      <c r="GZN25" s="135"/>
      <c r="GZO25" s="134"/>
      <c r="GZP25" s="135"/>
      <c r="GZQ25" s="134"/>
      <c r="GZR25" s="135"/>
      <c r="GZS25" s="134"/>
      <c r="GZT25" s="135"/>
      <c r="GZU25" s="134"/>
      <c r="GZV25" s="135"/>
      <c r="GZW25" s="134"/>
      <c r="GZX25" s="135"/>
      <c r="GZY25" s="134"/>
      <c r="GZZ25" s="135"/>
      <c r="HAA25" s="134"/>
      <c r="HAB25" s="135"/>
      <c r="HAC25" s="134"/>
      <c r="HAD25" s="135"/>
      <c r="HAE25" s="134"/>
      <c r="HAF25" s="135"/>
      <c r="HAG25" s="134"/>
      <c r="HAH25" s="135"/>
      <c r="HAI25" s="134"/>
      <c r="HAJ25" s="135"/>
      <c r="HAK25" s="134"/>
      <c r="HAL25" s="135"/>
      <c r="HAM25" s="134"/>
      <c r="HAN25" s="135"/>
      <c r="HAO25" s="134"/>
      <c r="HAP25" s="135"/>
      <c r="HAQ25" s="134"/>
      <c r="HAR25" s="135"/>
      <c r="HAS25" s="134"/>
      <c r="HAT25" s="135"/>
      <c r="HAU25" s="134"/>
      <c r="HAV25" s="135"/>
      <c r="HAW25" s="134"/>
      <c r="HAX25" s="135"/>
      <c r="HAY25" s="134"/>
      <c r="HAZ25" s="135"/>
      <c r="HBA25" s="134"/>
      <c r="HBB25" s="135"/>
      <c r="HBC25" s="134"/>
      <c r="HBD25" s="135"/>
      <c r="HBE25" s="134"/>
      <c r="HBF25" s="135"/>
      <c r="HBG25" s="134"/>
      <c r="HBH25" s="135"/>
      <c r="HBI25" s="134"/>
      <c r="HBJ25" s="135"/>
      <c r="HBK25" s="134"/>
      <c r="HBL25" s="135"/>
      <c r="HBM25" s="134"/>
      <c r="HBN25" s="135"/>
      <c r="HBO25" s="134"/>
      <c r="HBP25" s="135"/>
      <c r="HBQ25" s="134"/>
      <c r="HBR25" s="135"/>
      <c r="HBS25" s="134"/>
      <c r="HBT25" s="135"/>
      <c r="HBU25" s="134"/>
      <c r="HBV25" s="135"/>
      <c r="HBW25" s="134"/>
      <c r="HBX25" s="135"/>
      <c r="HBY25" s="134"/>
      <c r="HBZ25" s="135"/>
      <c r="HCA25" s="134"/>
      <c r="HCB25" s="135"/>
      <c r="HCC25" s="134"/>
      <c r="HCD25" s="135"/>
      <c r="HCE25" s="134"/>
      <c r="HCF25" s="135"/>
      <c r="HCG25" s="134"/>
      <c r="HCH25" s="135"/>
      <c r="HCI25" s="134"/>
      <c r="HCJ25" s="135"/>
      <c r="HCK25" s="134"/>
      <c r="HCL25" s="135"/>
      <c r="HCM25" s="134"/>
      <c r="HCN25" s="135"/>
      <c r="HCO25" s="134"/>
      <c r="HCP25" s="135"/>
      <c r="HCQ25" s="134"/>
      <c r="HCR25" s="135"/>
      <c r="HCS25" s="134"/>
      <c r="HCT25" s="135"/>
      <c r="HCU25" s="134"/>
      <c r="HCV25" s="135"/>
      <c r="HCW25" s="134"/>
      <c r="HCX25" s="135"/>
      <c r="HCY25" s="134"/>
      <c r="HCZ25" s="135"/>
      <c r="HDA25" s="134"/>
      <c r="HDB25" s="135"/>
      <c r="HDC25" s="134"/>
      <c r="HDD25" s="135"/>
      <c r="HDE25" s="134"/>
      <c r="HDF25" s="135"/>
      <c r="HDG25" s="134"/>
      <c r="HDH25" s="135"/>
      <c r="HDI25" s="134"/>
      <c r="HDJ25" s="135"/>
      <c r="HDK25" s="134"/>
      <c r="HDL25" s="135"/>
      <c r="HDM25" s="134"/>
      <c r="HDN25" s="135"/>
      <c r="HDO25" s="134"/>
      <c r="HDP25" s="135"/>
      <c r="HDQ25" s="134"/>
      <c r="HDR25" s="135"/>
      <c r="HDS25" s="134"/>
      <c r="HDT25" s="135"/>
      <c r="HDU25" s="134"/>
      <c r="HDV25" s="135"/>
      <c r="HDW25" s="134"/>
      <c r="HDX25" s="135"/>
      <c r="HDY25" s="134"/>
      <c r="HDZ25" s="135"/>
      <c r="HEA25" s="134"/>
      <c r="HEB25" s="135"/>
      <c r="HEC25" s="134"/>
      <c r="HED25" s="135"/>
      <c r="HEE25" s="134"/>
      <c r="HEF25" s="135"/>
      <c r="HEG25" s="134"/>
      <c r="HEH25" s="135"/>
      <c r="HEI25" s="134"/>
      <c r="HEJ25" s="135"/>
      <c r="HEK25" s="134"/>
      <c r="HEL25" s="135"/>
      <c r="HEM25" s="134"/>
      <c r="HEN25" s="135"/>
      <c r="HEO25" s="134"/>
      <c r="HEP25" s="135"/>
      <c r="HEQ25" s="134"/>
      <c r="HER25" s="135"/>
      <c r="HES25" s="134"/>
      <c r="HET25" s="135"/>
      <c r="HEU25" s="134"/>
      <c r="HEV25" s="135"/>
      <c r="HEW25" s="134"/>
      <c r="HEX25" s="135"/>
      <c r="HEY25" s="134"/>
      <c r="HEZ25" s="135"/>
      <c r="HFA25" s="134"/>
      <c r="HFB25" s="135"/>
      <c r="HFC25" s="134"/>
      <c r="HFD25" s="135"/>
      <c r="HFE25" s="134"/>
      <c r="HFF25" s="135"/>
      <c r="HFG25" s="134"/>
      <c r="HFH25" s="135"/>
      <c r="HFI25" s="134"/>
      <c r="HFJ25" s="135"/>
      <c r="HFK25" s="134"/>
      <c r="HFL25" s="135"/>
      <c r="HFM25" s="134"/>
      <c r="HFN25" s="135"/>
      <c r="HFO25" s="134"/>
      <c r="HFP25" s="135"/>
      <c r="HFQ25" s="134"/>
      <c r="HFR25" s="135"/>
      <c r="HFS25" s="134"/>
      <c r="HFT25" s="135"/>
      <c r="HFU25" s="134"/>
      <c r="HFV25" s="135"/>
      <c r="HFW25" s="134"/>
      <c r="HFX25" s="135"/>
      <c r="HFY25" s="134"/>
      <c r="HFZ25" s="135"/>
      <c r="HGA25" s="134"/>
      <c r="HGB25" s="135"/>
      <c r="HGC25" s="134"/>
      <c r="HGD25" s="135"/>
      <c r="HGE25" s="134"/>
      <c r="HGF25" s="135"/>
      <c r="HGG25" s="134"/>
      <c r="HGH25" s="135"/>
      <c r="HGI25" s="134"/>
      <c r="HGJ25" s="135"/>
      <c r="HGK25" s="134"/>
      <c r="HGL25" s="135"/>
      <c r="HGM25" s="134"/>
      <c r="HGN25" s="135"/>
      <c r="HGO25" s="134"/>
      <c r="HGP25" s="135"/>
      <c r="HGQ25" s="134"/>
      <c r="HGR25" s="135"/>
      <c r="HGS25" s="134"/>
      <c r="HGT25" s="135"/>
      <c r="HGU25" s="134"/>
      <c r="HGV25" s="135"/>
      <c r="HGW25" s="134"/>
      <c r="HGX25" s="135"/>
      <c r="HGY25" s="134"/>
      <c r="HGZ25" s="135"/>
      <c r="HHA25" s="134"/>
      <c r="HHB25" s="135"/>
      <c r="HHC25" s="134"/>
      <c r="HHD25" s="135"/>
      <c r="HHE25" s="134"/>
      <c r="HHF25" s="135"/>
      <c r="HHG25" s="134"/>
      <c r="HHH25" s="135"/>
      <c r="HHI25" s="134"/>
      <c r="HHJ25" s="135"/>
      <c r="HHK25" s="134"/>
      <c r="HHL25" s="135"/>
      <c r="HHM25" s="134"/>
      <c r="HHN25" s="135"/>
      <c r="HHO25" s="134"/>
      <c r="HHP25" s="135"/>
      <c r="HHQ25" s="134"/>
      <c r="HHR25" s="135"/>
      <c r="HHS25" s="134"/>
      <c r="HHT25" s="135"/>
      <c r="HHU25" s="134"/>
      <c r="HHV25" s="135"/>
      <c r="HHW25" s="134"/>
      <c r="HHX25" s="135"/>
      <c r="HHY25" s="134"/>
      <c r="HHZ25" s="135"/>
      <c r="HIA25" s="134"/>
      <c r="HIB25" s="135"/>
      <c r="HIC25" s="134"/>
      <c r="HID25" s="135"/>
      <c r="HIE25" s="134"/>
      <c r="HIF25" s="135"/>
      <c r="HIG25" s="134"/>
      <c r="HIH25" s="135"/>
      <c r="HII25" s="134"/>
      <c r="HIJ25" s="135"/>
      <c r="HIK25" s="134"/>
      <c r="HIL25" s="135"/>
      <c r="HIM25" s="134"/>
      <c r="HIN25" s="135"/>
      <c r="HIO25" s="134"/>
      <c r="HIP25" s="135"/>
      <c r="HIQ25" s="134"/>
      <c r="HIR25" s="135"/>
      <c r="HIS25" s="134"/>
      <c r="HIT25" s="135"/>
      <c r="HIU25" s="134"/>
      <c r="HIV25" s="135"/>
      <c r="HIW25" s="134"/>
      <c r="HIX25" s="135"/>
      <c r="HIY25" s="134"/>
      <c r="HIZ25" s="135"/>
      <c r="HJA25" s="134"/>
      <c r="HJB25" s="135"/>
      <c r="HJC25" s="134"/>
      <c r="HJD25" s="135"/>
      <c r="HJE25" s="134"/>
      <c r="HJF25" s="135"/>
      <c r="HJG25" s="134"/>
      <c r="HJH25" s="135"/>
      <c r="HJI25" s="134"/>
      <c r="HJJ25" s="135"/>
      <c r="HJK25" s="134"/>
      <c r="HJL25" s="135"/>
      <c r="HJM25" s="134"/>
      <c r="HJN25" s="135"/>
      <c r="HJO25" s="134"/>
      <c r="HJP25" s="135"/>
      <c r="HJQ25" s="134"/>
      <c r="HJR25" s="135"/>
      <c r="HJS25" s="134"/>
      <c r="HJT25" s="135"/>
      <c r="HJU25" s="134"/>
      <c r="HJV25" s="135"/>
      <c r="HJW25" s="134"/>
      <c r="HJX25" s="135"/>
      <c r="HJY25" s="134"/>
      <c r="HJZ25" s="135"/>
      <c r="HKA25" s="134"/>
      <c r="HKB25" s="135"/>
      <c r="HKC25" s="134"/>
      <c r="HKD25" s="135"/>
      <c r="HKE25" s="134"/>
      <c r="HKF25" s="135"/>
      <c r="HKG25" s="134"/>
      <c r="HKH25" s="135"/>
      <c r="HKI25" s="134"/>
      <c r="HKJ25" s="135"/>
      <c r="HKK25" s="134"/>
      <c r="HKL25" s="135"/>
      <c r="HKM25" s="134"/>
      <c r="HKN25" s="135"/>
      <c r="HKO25" s="134"/>
      <c r="HKP25" s="135"/>
      <c r="HKQ25" s="134"/>
      <c r="HKR25" s="135"/>
      <c r="HKS25" s="134"/>
      <c r="HKT25" s="135"/>
      <c r="HKU25" s="134"/>
      <c r="HKV25" s="135"/>
      <c r="HKW25" s="134"/>
      <c r="HKX25" s="135"/>
      <c r="HKY25" s="134"/>
      <c r="HKZ25" s="135"/>
      <c r="HLA25" s="134"/>
      <c r="HLB25" s="135"/>
      <c r="HLC25" s="134"/>
      <c r="HLD25" s="135"/>
      <c r="HLE25" s="134"/>
      <c r="HLF25" s="135"/>
      <c r="HLG25" s="134"/>
      <c r="HLH25" s="135"/>
      <c r="HLI25" s="134"/>
      <c r="HLJ25" s="135"/>
      <c r="HLK25" s="134"/>
      <c r="HLL25" s="135"/>
      <c r="HLM25" s="134"/>
      <c r="HLN25" s="135"/>
      <c r="HLO25" s="134"/>
      <c r="HLP25" s="135"/>
      <c r="HLQ25" s="134"/>
      <c r="HLR25" s="135"/>
      <c r="HLS25" s="134"/>
      <c r="HLT25" s="135"/>
      <c r="HLU25" s="134"/>
      <c r="HLV25" s="135"/>
      <c r="HLW25" s="134"/>
      <c r="HLX25" s="135"/>
      <c r="HLY25" s="134"/>
      <c r="HLZ25" s="135"/>
      <c r="HMA25" s="134"/>
      <c r="HMB25" s="135"/>
      <c r="HMC25" s="134"/>
      <c r="HMD25" s="135"/>
      <c r="HME25" s="134"/>
      <c r="HMF25" s="135"/>
      <c r="HMG25" s="134"/>
      <c r="HMH25" s="135"/>
      <c r="HMI25" s="134"/>
      <c r="HMJ25" s="135"/>
      <c r="HMK25" s="134"/>
      <c r="HML25" s="135"/>
      <c r="HMM25" s="134"/>
      <c r="HMN25" s="135"/>
      <c r="HMO25" s="134"/>
      <c r="HMP25" s="135"/>
      <c r="HMQ25" s="134"/>
      <c r="HMR25" s="135"/>
      <c r="HMS25" s="134"/>
      <c r="HMT25" s="135"/>
      <c r="HMU25" s="134"/>
      <c r="HMV25" s="135"/>
      <c r="HMW25" s="134"/>
      <c r="HMX25" s="135"/>
      <c r="HMY25" s="134"/>
      <c r="HMZ25" s="135"/>
      <c r="HNA25" s="134"/>
      <c r="HNB25" s="135"/>
      <c r="HNC25" s="134"/>
      <c r="HND25" s="135"/>
      <c r="HNE25" s="134"/>
      <c r="HNF25" s="135"/>
      <c r="HNG25" s="134"/>
      <c r="HNH25" s="135"/>
      <c r="HNI25" s="134"/>
      <c r="HNJ25" s="135"/>
      <c r="HNK25" s="134"/>
      <c r="HNL25" s="135"/>
      <c r="HNM25" s="134"/>
      <c r="HNN25" s="135"/>
      <c r="HNO25" s="134"/>
      <c r="HNP25" s="135"/>
      <c r="HNQ25" s="134"/>
      <c r="HNR25" s="135"/>
      <c r="HNS25" s="134"/>
      <c r="HNT25" s="135"/>
      <c r="HNU25" s="134"/>
      <c r="HNV25" s="135"/>
      <c r="HNW25" s="134"/>
      <c r="HNX25" s="135"/>
      <c r="HNY25" s="134"/>
      <c r="HNZ25" s="135"/>
      <c r="HOA25" s="134"/>
      <c r="HOB25" s="135"/>
      <c r="HOC25" s="134"/>
      <c r="HOD25" s="135"/>
      <c r="HOE25" s="134"/>
      <c r="HOF25" s="135"/>
      <c r="HOG25" s="134"/>
      <c r="HOH25" s="135"/>
      <c r="HOI25" s="134"/>
      <c r="HOJ25" s="135"/>
      <c r="HOK25" s="134"/>
      <c r="HOL25" s="135"/>
      <c r="HOM25" s="134"/>
      <c r="HON25" s="135"/>
      <c r="HOO25" s="134"/>
      <c r="HOP25" s="135"/>
      <c r="HOQ25" s="134"/>
      <c r="HOR25" s="135"/>
      <c r="HOS25" s="134"/>
      <c r="HOT25" s="135"/>
      <c r="HOU25" s="134"/>
      <c r="HOV25" s="135"/>
      <c r="HOW25" s="134"/>
      <c r="HOX25" s="135"/>
      <c r="HOY25" s="134"/>
      <c r="HOZ25" s="135"/>
      <c r="HPA25" s="134"/>
      <c r="HPB25" s="135"/>
      <c r="HPC25" s="134"/>
      <c r="HPD25" s="135"/>
      <c r="HPE25" s="134"/>
      <c r="HPF25" s="135"/>
      <c r="HPG25" s="134"/>
      <c r="HPH25" s="135"/>
      <c r="HPI25" s="134"/>
      <c r="HPJ25" s="135"/>
      <c r="HPK25" s="134"/>
      <c r="HPL25" s="135"/>
      <c r="HPM25" s="134"/>
      <c r="HPN25" s="135"/>
      <c r="HPO25" s="134"/>
      <c r="HPP25" s="135"/>
      <c r="HPQ25" s="134"/>
      <c r="HPR25" s="135"/>
      <c r="HPS25" s="134"/>
      <c r="HPT25" s="135"/>
      <c r="HPU25" s="134"/>
      <c r="HPV25" s="135"/>
      <c r="HPW25" s="134"/>
      <c r="HPX25" s="135"/>
      <c r="HPY25" s="134"/>
      <c r="HPZ25" s="135"/>
      <c r="HQA25" s="134"/>
      <c r="HQB25" s="135"/>
      <c r="HQC25" s="134"/>
      <c r="HQD25" s="135"/>
      <c r="HQE25" s="134"/>
      <c r="HQF25" s="135"/>
      <c r="HQG25" s="134"/>
      <c r="HQH25" s="135"/>
      <c r="HQI25" s="134"/>
      <c r="HQJ25" s="135"/>
      <c r="HQK25" s="134"/>
      <c r="HQL25" s="135"/>
      <c r="HQM25" s="134"/>
      <c r="HQN25" s="135"/>
      <c r="HQO25" s="134"/>
      <c r="HQP25" s="135"/>
      <c r="HQQ25" s="134"/>
      <c r="HQR25" s="135"/>
      <c r="HQS25" s="134"/>
      <c r="HQT25" s="135"/>
      <c r="HQU25" s="134"/>
      <c r="HQV25" s="135"/>
      <c r="HQW25" s="134"/>
      <c r="HQX25" s="135"/>
      <c r="HQY25" s="134"/>
      <c r="HQZ25" s="135"/>
      <c r="HRA25" s="134"/>
      <c r="HRB25" s="135"/>
      <c r="HRC25" s="134"/>
      <c r="HRD25" s="135"/>
      <c r="HRE25" s="134"/>
      <c r="HRF25" s="135"/>
      <c r="HRG25" s="134"/>
      <c r="HRH25" s="135"/>
      <c r="HRI25" s="134"/>
      <c r="HRJ25" s="135"/>
      <c r="HRK25" s="134"/>
      <c r="HRL25" s="135"/>
      <c r="HRM25" s="134"/>
      <c r="HRN25" s="135"/>
      <c r="HRO25" s="134"/>
      <c r="HRP25" s="135"/>
      <c r="HRQ25" s="134"/>
      <c r="HRR25" s="135"/>
      <c r="HRS25" s="134"/>
      <c r="HRT25" s="135"/>
      <c r="HRU25" s="134"/>
      <c r="HRV25" s="135"/>
      <c r="HRW25" s="134"/>
      <c r="HRX25" s="135"/>
      <c r="HRY25" s="134"/>
      <c r="HRZ25" s="135"/>
      <c r="HSA25" s="134"/>
      <c r="HSB25" s="135"/>
      <c r="HSC25" s="134"/>
      <c r="HSD25" s="135"/>
      <c r="HSE25" s="134"/>
      <c r="HSF25" s="135"/>
      <c r="HSG25" s="134"/>
      <c r="HSH25" s="135"/>
      <c r="HSI25" s="134"/>
      <c r="HSJ25" s="135"/>
      <c r="HSK25" s="134"/>
      <c r="HSL25" s="135"/>
      <c r="HSM25" s="134"/>
      <c r="HSN25" s="135"/>
      <c r="HSO25" s="134"/>
      <c r="HSP25" s="135"/>
      <c r="HSQ25" s="134"/>
      <c r="HSR25" s="135"/>
      <c r="HSS25" s="134"/>
      <c r="HST25" s="135"/>
      <c r="HSU25" s="134"/>
      <c r="HSV25" s="135"/>
      <c r="HSW25" s="134"/>
      <c r="HSX25" s="135"/>
      <c r="HSY25" s="134"/>
      <c r="HSZ25" s="135"/>
      <c r="HTA25" s="134"/>
      <c r="HTB25" s="135"/>
      <c r="HTC25" s="134"/>
      <c r="HTD25" s="135"/>
      <c r="HTE25" s="134"/>
      <c r="HTF25" s="135"/>
      <c r="HTG25" s="134"/>
      <c r="HTH25" s="135"/>
      <c r="HTI25" s="134"/>
      <c r="HTJ25" s="135"/>
      <c r="HTK25" s="134"/>
      <c r="HTL25" s="135"/>
      <c r="HTM25" s="134"/>
      <c r="HTN25" s="135"/>
      <c r="HTO25" s="134"/>
      <c r="HTP25" s="135"/>
      <c r="HTQ25" s="134"/>
      <c r="HTR25" s="135"/>
      <c r="HTS25" s="134"/>
      <c r="HTT25" s="135"/>
      <c r="HTU25" s="134"/>
      <c r="HTV25" s="135"/>
      <c r="HTW25" s="134"/>
      <c r="HTX25" s="135"/>
      <c r="HTY25" s="134"/>
      <c r="HTZ25" s="135"/>
      <c r="HUA25" s="134"/>
      <c r="HUB25" s="135"/>
      <c r="HUC25" s="134"/>
      <c r="HUD25" s="135"/>
      <c r="HUE25" s="134"/>
      <c r="HUF25" s="135"/>
      <c r="HUG25" s="134"/>
      <c r="HUH25" s="135"/>
      <c r="HUI25" s="134"/>
      <c r="HUJ25" s="135"/>
      <c r="HUK25" s="134"/>
      <c r="HUL25" s="135"/>
      <c r="HUM25" s="134"/>
      <c r="HUN25" s="135"/>
      <c r="HUO25" s="134"/>
      <c r="HUP25" s="135"/>
      <c r="HUQ25" s="134"/>
      <c r="HUR25" s="135"/>
      <c r="HUS25" s="134"/>
      <c r="HUT25" s="135"/>
      <c r="HUU25" s="134"/>
      <c r="HUV25" s="135"/>
      <c r="HUW25" s="134"/>
      <c r="HUX25" s="135"/>
      <c r="HUY25" s="134"/>
      <c r="HUZ25" s="135"/>
      <c r="HVA25" s="134"/>
      <c r="HVB25" s="135"/>
      <c r="HVC25" s="134"/>
      <c r="HVD25" s="135"/>
      <c r="HVE25" s="134"/>
      <c r="HVF25" s="135"/>
      <c r="HVG25" s="134"/>
      <c r="HVH25" s="135"/>
      <c r="HVI25" s="134"/>
      <c r="HVJ25" s="135"/>
      <c r="HVK25" s="134"/>
      <c r="HVL25" s="135"/>
      <c r="HVM25" s="134"/>
      <c r="HVN25" s="135"/>
      <c r="HVO25" s="134"/>
      <c r="HVP25" s="135"/>
      <c r="HVQ25" s="134"/>
      <c r="HVR25" s="135"/>
      <c r="HVS25" s="134"/>
      <c r="HVT25" s="135"/>
      <c r="HVU25" s="134"/>
      <c r="HVV25" s="135"/>
      <c r="HVW25" s="134"/>
      <c r="HVX25" s="135"/>
      <c r="HVY25" s="134"/>
      <c r="HVZ25" s="135"/>
      <c r="HWA25" s="134"/>
      <c r="HWB25" s="135"/>
      <c r="HWC25" s="134"/>
      <c r="HWD25" s="135"/>
      <c r="HWE25" s="134"/>
      <c r="HWF25" s="135"/>
      <c r="HWG25" s="134"/>
      <c r="HWH25" s="135"/>
      <c r="HWI25" s="134"/>
      <c r="HWJ25" s="135"/>
      <c r="HWK25" s="134"/>
      <c r="HWL25" s="135"/>
      <c r="HWM25" s="134"/>
      <c r="HWN25" s="135"/>
      <c r="HWO25" s="134"/>
      <c r="HWP25" s="135"/>
      <c r="HWQ25" s="134"/>
      <c r="HWR25" s="135"/>
      <c r="HWS25" s="134"/>
      <c r="HWT25" s="135"/>
      <c r="HWU25" s="134"/>
      <c r="HWV25" s="135"/>
      <c r="HWW25" s="134"/>
      <c r="HWX25" s="135"/>
      <c r="HWY25" s="134"/>
      <c r="HWZ25" s="135"/>
      <c r="HXA25" s="134"/>
      <c r="HXB25" s="135"/>
      <c r="HXC25" s="134"/>
      <c r="HXD25" s="135"/>
      <c r="HXE25" s="134"/>
      <c r="HXF25" s="135"/>
      <c r="HXG25" s="134"/>
      <c r="HXH25" s="135"/>
      <c r="HXI25" s="134"/>
      <c r="HXJ25" s="135"/>
      <c r="HXK25" s="134"/>
      <c r="HXL25" s="135"/>
      <c r="HXM25" s="134"/>
      <c r="HXN25" s="135"/>
      <c r="HXO25" s="134"/>
      <c r="HXP25" s="135"/>
      <c r="HXQ25" s="134"/>
      <c r="HXR25" s="135"/>
      <c r="HXS25" s="134"/>
      <c r="HXT25" s="135"/>
      <c r="HXU25" s="134"/>
      <c r="HXV25" s="135"/>
      <c r="HXW25" s="134"/>
      <c r="HXX25" s="135"/>
      <c r="HXY25" s="134"/>
      <c r="HXZ25" s="135"/>
      <c r="HYA25" s="134"/>
      <c r="HYB25" s="135"/>
      <c r="HYC25" s="134"/>
      <c r="HYD25" s="135"/>
      <c r="HYE25" s="134"/>
      <c r="HYF25" s="135"/>
      <c r="HYG25" s="134"/>
      <c r="HYH25" s="135"/>
      <c r="HYI25" s="134"/>
      <c r="HYJ25" s="135"/>
      <c r="HYK25" s="134"/>
      <c r="HYL25" s="135"/>
      <c r="HYM25" s="134"/>
      <c r="HYN25" s="135"/>
      <c r="HYO25" s="134"/>
      <c r="HYP25" s="135"/>
      <c r="HYQ25" s="134"/>
      <c r="HYR25" s="135"/>
      <c r="HYS25" s="134"/>
      <c r="HYT25" s="135"/>
      <c r="HYU25" s="134"/>
      <c r="HYV25" s="135"/>
      <c r="HYW25" s="134"/>
      <c r="HYX25" s="135"/>
      <c r="HYY25" s="134"/>
      <c r="HYZ25" s="135"/>
      <c r="HZA25" s="134"/>
      <c r="HZB25" s="135"/>
      <c r="HZC25" s="134"/>
      <c r="HZD25" s="135"/>
      <c r="HZE25" s="134"/>
      <c r="HZF25" s="135"/>
      <c r="HZG25" s="134"/>
      <c r="HZH25" s="135"/>
      <c r="HZI25" s="134"/>
      <c r="HZJ25" s="135"/>
      <c r="HZK25" s="134"/>
      <c r="HZL25" s="135"/>
      <c r="HZM25" s="134"/>
      <c r="HZN25" s="135"/>
      <c r="HZO25" s="134"/>
      <c r="HZP25" s="135"/>
      <c r="HZQ25" s="134"/>
      <c r="HZR25" s="135"/>
      <c r="HZS25" s="134"/>
      <c r="HZT25" s="135"/>
      <c r="HZU25" s="134"/>
      <c r="HZV25" s="135"/>
      <c r="HZW25" s="134"/>
      <c r="HZX25" s="135"/>
      <c r="HZY25" s="134"/>
      <c r="HZZ25" s="135"/>
      <c r="IAA25" s="134"/>
      <c r="IAB25" s="135"/>
      <c r="IAC25" s="134"/>
      <c r="IAD25" s="135"/>
      <c r="IAE25" s="134"/>
      <c r="IAF25" s="135"/>
      <c r="IAG25" s="134"/>
      <c r="IAH25" s="135"/>
      <c r="IAI25" s="134"/>
      <c r="IAJ25" s="135"/>
      <c r="IAK25" s="134"/>
      <c r="IAL25" s="135"/>
      <c r="IAM25" s="134"/>
      <c r="IAN25" s="135"/>
      <c r="IAO25" s="134"/>
      <c r="IAP25" s="135"/>
      <c r="IAQ25" s="134"/>
      <c r="IAR25" s="135"/>
      <c r="IAS25" s="134"/>
      <c r="IAT25" s="135"/>
      <c r="IAU25" s="134"/>
      <c r="IAV25" s="135"/>
      <c r="IAW25" s="134"/>
      <c r="IAX25" s="135"/>
      <c r="IAY25" s="134"/>
      <c r="IAZ25" s="135"/>
      <c r="IBA25" s="134"/>
      <c r="IBB25" s="135"/>
      <c r="IBC25" s="134"/>
      <c r="IBD25" s="135"/>
      <c r="IBE25" s="134"/>
      <c r="IBF25" s="135"/>
      <c r="IBG25" s="134"/>
      <c r="IBH25" s="135"/>
      <c r="IBI25" s="134"/>
      <c r="IBJ25" s="135"/>
      <c r="IBK25" s="134"/>
      <c r="IBL25" s="135"/>
      <c r="IBM25" s="134"/>
      <c r="IBN25" s="135"/>
      <c r="IBO25" s="134"/>
      <c r="IBP25" s="135"/>
      <c r="IBQ25" s="134"/>
      <c r="IBR25" s="135"/>
      <c r="IBS25" s="134"/>
      <c r="IBT25" s="135"/>
      <c r="IBU25" s="134"/>
      <c r="IBV25" s="135"/>
      <c r="IBW25" s="134"/>
      <c r="IBX25" s="135"/>
      <c r="IBY25" s="134"/>
      <c r="IBZ25" s="135"/>
      <c r="ICA25" s="134"/>
      <c r="ICB25" s="135"/>
      <c r="ICC25" s="134"/>
      <c r="ICD25" s="135"/>
      <c r="ICE25" s="134"/>
      <c r="ICF25" s="135"/>
      <c r="ICG25" s="134"/>
      <c r="ICH25" s="135"/>
      <c r="ICI25" s="134"/>
      <c r="ICJ25" s="135"/>
      <c r="ICK25" s="134"/>
      <c r="ICL25" s="135"/>
      <c r="ICM25" s="134"/>
      <c r="ICN25" s="135"/>
      <c r="ICO25" s="134"/>
      <c r="ICP25" s="135"/>
      <c r="ICQ25" s="134"/>
      <c r="ICR25" s="135"/>
      <c r="ICS25" s="134"/>
      <c r="ICT25" s="135"/>
      <c r="ICU25" s="134"/>
      <c r="ICV25" s="135"/>
      <c r="ICW25" s="134"/>
      <c r="ICX25" s="135"/>
      <c r="ICY25" s="134"/>
      <c r="ICZ25" s="135"/>
      <c r="IDA25" s="134"/>
      <c r="IDB25" s="135"/>
      <c r="IDC25" s="134"/>
      <c r="IDD25" s="135"/>
      <c r="IDE25" s="134"/>
      <c r="IDF25" s="135"/>
      <c r="IDG25" s="134"/>
      <c r="IDH25" s="135"/>
      <c r="IDI25" s="134"/>
      <c r="IDJ25" s="135"/>
      <c r="IDK25" s="134"/>
      <c r="IDL25" s="135"/>
      <c r="IDM25" s="134"/>
      <c r="IDN25" s="135"/>
      <c r="IDO25" s="134"/>
      <c r="IDP25" s="135"/>
      <c r="IDQ25" s="134"/>
      <c r="IDR25" s="135"/>
      <c r="IDS25" s="134"/>
      <c r="IDT25" s="135"/>
      <c r="IDU25" s="134"/>
      <c r="IDV25" s="135"/>
      <c r="IDW25" s="134"/>
      <c r="IDX25" s="135"/>
      <c r="IDY25" s="134"/>
      <c r="IDZ25" s="135"/>
      <c r="IEA25" s="134"/>
      <c r="IEB25" s="135"/>
      <c r="IEC25" s="134"/>
      <c r="IED25" s="135"/>
      <c r="IEE25" s="134"/>
      <c r="IEF25" s="135"/>
      <c r="IEG25" s="134"/>
      <c r="IEH25" s="135"/>
      <c r="IEI25" s="134"/>
      <c r="IEJ25" s="135"/>
      <c r="IEK25" s="134"/>
      <c r="IEL25" s="135"/>
      <c r="IEM25" s="134"/>
      <c r="IEN25" s="135"/>
      <c r="IEO25" s="134"/>
      <c r="IEP25" s="135"/>
      <c r="IEQ25" s="134"/>
      <c r="IER25" s="135"/>
      <c r="IES25" s="134"/>
      <c r="IET25" s="135"/>
      <c r="IEU25" s="134"/>
      <c r="IEV25" s="135"/>
      <c r="IEW25" s="134"/>
      <c r="IEX25" s="135"/>
      <c r="IEY25" s="134"/>
      <c r="IEZ25" s="135"/>
      <c r="IFA25" s="134"/>
      <c r="IFB25" s="135"/>
      <c r="IFC25" s="134"/>
      <c r="IFD25" s="135"/>
      <c r="IFE25" s="134"/>
      <c r="IFF25" s="135"/>
      <c r="IFG25" s="134"/>
      <c r="IFH25" s="135"/>
      <c r="IFI25" s="134"/>
      <c r="IFJ25" s="135"/>
      <c r="IFK25" s="134"/>
      <c r="IFL25" s="135"/>
      <c r="IFM25" s="134"/>
      <c r="IFN25" s="135"/>
      <c r="IFO25" s="134"/>
      <c r="IFP25" s="135"/>
      <c r="IFQ25" s="134"/>
      <c r="IFR25" s="135"/>
      <c r="IFS25" s="134"/>
      <c r="IFT25" s="135"/>
      <c r="IFU25" s="134"/>
      <c r="IFV25" s="135"/>
      <c r="IFW25" s="134"/>
      <c r="IFX25" s="135"/>
      <c r="IFY25" s="134"/>
      <c r="IFZ25" s="135"/>
      <c r="IGA25" s="134"/>
      <c r="IGB25" s="135"/>
      <c r="IGC25" s="134"/>
      <c r="IGD25" s="135"/>
      <c r="IGE25" s="134"/>
      <c r="IGF25" s="135"/>
      <c r="IGG25" s="134"/>
      <c r="IGH25" s="135"/>
      <c r="IGI25" s="134"/>
      <c r="IGJ25" s="135"/>
      <c r="IGK25" s="134"/>
      <c r="IGL25" s="135"/>
      <c r="IGM25" s="134"/>
      <c r="IGN25" s="135"/>
      <c r="IGO25" s="134"/>
      <c r="IGP25" s="135"/>
      <c r="IGQ25" s="134"/>
      <c r="IGR25" s="135"/>
      <c r="IGS25" s="134"/>
      <c r="IGT25" s="135"/>
      <c r="IGU25" s="134"/>
      <c r="IGV25" s="135"/>
      <c r="IGW25" s="134"/>
      <c r="IGX25" s="135"/>
      <c r="IGY25" s="134"/>
      <c r="IGZ25" s="135"/>
      <c r="IHA25" s="134"/>
      <c r="IHB25" s="135"/>
      <c r="IHC25" s="134"/>
      <c r="IHD25" s="135"/>
      <c r="IHE25" s="134"/>
      <c r="IHF25" s="135"/>
      <c r="IHG25" s="134"/>
      <c r="IHH25" s="135"/>
      <c r="IHI25" s="134"/>
      <c r="IHJ25" s="135"/>
      <c r="IHK25" s="134"/>
      <c r="IHL25" s="135"/>
      <c r="IHM25" s="134"/>
      <c r="IHN25" s="135"/>
      <c r="IHO25" s="134"/>
      <c r="IHP25" s="135"/>
      <c r="IHQ25" s="134"/>
      <c r="IHR25" s="135"/>
      <c r="IHS25" s="134"/>
      <c r="IHT25" s="135"/>
      <c r="IHU25" s="134"/>
      <c r="IHV25" s="135"/>
      <c r="IHW25" s="134"/>
      <c r="IHX25" s="135"/>
      <c r="IHY25" s="134"/>
      <c r="IHZ25" s="135"/>
      <c r="IIA25" s="134"/>
      <c r="IIB25" s="135"/>
      <c r="IIC25" s="134"/>
      <c r="IID25" s="135"/>
      <c r="IIE25" s="134"/>
      <c r="IIF25" s="135"/>
      <c r="IIG25" s="134"/>
      <c r="IIH25" s="135"/>
      <c r="III25" s="134"/>
      <c r="IIJ25" s="135"/>
      <c r="IIK25" s="134"/>
      <c r="IIL25" s="135"/>
      <c r="IIM25" s="134"/>
      <c r="IIN25" s="135"/>
      <c r="IIO25" s="134"/>
      <c r="IIP25" s="135"/>
      <c r="IIQ25" s="134"/>
      <c r="IIR25" s="135"/>
      <c r="IIS25" s="134"/>
      <c r="IIT25" s="135"/>
      <c r="IIU25" s="134"/>
      <c r="IIV25" s="135"/>
      <c r="IIW25" s="134"/>
      <c r="IIX25" s="135"/>
      <c r="IIY25" s="134"/>
      <c r="IIZ25" s="135"/>
      <c r="IJA25" s="134"/>
      <c r="IJB25" s="135"/>
      <c r="IJC25" s="134"/>
      <c r="IJD25" s="135"/>
      <c r="IJE25" s="134"/>
      <c r="IJF25" s="135"/>
      <c r="IJG25" s="134"/>
      <c r="IJH25" s="135"/>
      <c r="IJI25" s="134"/>
      <c r="IJJ25" s="135"/>
      <c r="IJK25" s="134"/>
      <c r="IJL25" s="135"/>
      <c r="IJM25" s="134"/>
      <c r="IJN25" s="135"/>
      <c r="IJO25" s="134"/>
      <c r="IJP25" s="135"/>
      <c r="IJQ25" s="134"/>
      <c r="IJR25" s="135"/>
      <c r="IJS25" s="134"/>
      <c r="IJT25" s="135"/>
      <c r="IJU25" s="134"/>
      <c r="IJV25" s="135"/>
      <c r="IJW25" s="134"/>
      <c r="IJX25" s="135"/>
      <c r="IJY25" s="134"/>
      <c r="IJZ25" s="135"/>
      <c r="IKA25" s="134"/>
      <c r="IKB25" s="135"/>
      <c r="IKC25" s="134"/>
      <c r="IKD25" s="135"/>
      <c r="IKE25" s="134"/>
      <c r="IKF25" s="135"/>
      <c r="IKG25" s="134"/>
      <c r="IKH25" s="135"/>
      <c r="IKI25" s="134"/>
      <c r="IKJ25" s="135"/>
      <c r="IKK25" s="134"/>
      <c r="IKL25" s="135"/>
      <c r="IKM25" s="134"/>
      <c r="IKN25" s="135"/>
      <c r="IKO25" s="134"/>
      <c r="IKP25" s="135"/>
      <c r="IKQ25" s="134"/>
      <c r="IKR25" s="135"/>
      <c r="IKS25" s="134"/>
      <c r="IKT25" s="135"/>
      <c r="IKU25" s="134"/>
      <c r="IKV25" s="135"/>
      <c r="IKW25" s="134"/>
      <c r="IKX25" s="135"/>
      <c r="IKY25" s="134"/>
      <c r="IKZ25" s="135"/>
      <c r="ILA25" s="134"/>
      <c r="ILB25" s="135"/>
      <c r="ILC25" s="134"/>
      <c r="ILD25" s="135"/>
      <c r="ILE25" s="134"/>
      <c r="ILF25" s="135"/>
      <c r="ILG25" s="134"/>
      <c r="ILH25" s="135"/>
      <c r="ILI25" s="134"/>
      <c r="ILJ25" s="135"/>
      <c r="ILK25" s="134"/>
      <c r="ILL25" s="135"/>
      <c r="ILM25" s="134"/>
      <c r="ILN25" s="135"/>
      <c r="ILO25" s="134"/>
      <c r="ILP25" s="135"/>
      <c r="ILQ25" s="134"/>
      <c r="ILR25" s="135"/>
      <c r="ILS25" s="134"/>
      <c r="ILT25" s="135"/>
      <c r="ILU25" s="134"/>
      <c r="ILV25" s="135"/>
      <c r="ILW25" s="134"/>
      <c r="ILX25" s="135"/>
      <c r="ILY25" s="134"/>
      <c r="ILZ25" s="135"/>
      <c r="IMA25" s="134"/>
      <c r="IMB25" s="135"/>
      <c r="IMC25" s="134"/>
      <c r="IMD25" s="135"/>
      <c r="IME25" s="134"/>
      <c r="IMF25" s="135"/>
      <c r="IMG25" s="134"/>
      <c r="IMH25" s="135"/>
      <c r="IMI25" s="134"/>
      <c r="IMJ25" s="135"/>
      <c r="IMK25" s="134"/>
      <c r="IML25" s="135"/>
      <c r="IMM25" s="134"/>
      <c r="IMN25" s="135"/>
      <c r="IMO25" s="134"/>
      <c r="IMP25" s="135"/>
      <c r="IMQ25" s="134"/>
      <c r="IMR25" s="135"/>
      <c r="IMS25" s="134"/>
      <c r="IMT25" s="135"/>
      <c r="IMU25" s="134"/>
      <c r="IMV25" s="135"/>
      <c r="IMW25" s="134"/>
      <c r="IMX25" s="135"/>
      <c r="IMY25" s="134"/>
      <c r="IMZ25" s="135"/>
      <c r="INA25" s="134"/>
      <c r="INB25" s="135"/>
      <c r="INC25" s="134"/>
      <c r="IND25" s="135"/>
      <c r="INE25" s="134"/>
      <c r="INF25" s="135"/>
      <c r="ING25" s="134"/>
      <c r="INH25" s="135"/>
      <c r="INI25" s="134"/>
      <c r="INJ25" s="135"/>
      <c r="INK25" s="134"/>
      <c r="INL25" s="135"/>
      <c r="INM25" s="134"/>
      <c r="INN25" s="135"/>
      <c r="INO25" s="134"/>
      <c r="INP25" s="135"/>
      <c r="INQ25" s="134"/>
      <c r="INR25" s="135"/>
      <c r="INS25" s="134"/>
      <c r="INT25" s="135"/>
      <c r="INU25" s="134"/>
      <c r="INV25" s="135"/>
      <c r="INW25" s="134"/>
      <c r="INX25" s="135"/>
      <c r="INY25" s="134"/>
      <c r="INZ25" s="135"/>
      <c r="IOA25" s="134"/>
      <c r="IOB25" s="135"/>
      <c r="IOC25" s="134"/>
      <c r="IOD25" s="135"/>
      <c r="IOE25" s="134"/>
      <c r="IOF25" s="135"/>
      <c r="IOG25" s="134"/>
      <c r="IOH25" s="135"/>
      <c r="IOI25" s="134"/>
      <c r="IOJ25" s="135"/>
      <c r="IOK25" s="134"/>
      <c r="IOL25" s="135"/>
      <c r="IOM25" s="134"/>
      <c r="ION25" s="135"/>
      <c r="IOO25" s="134"/>
      <c r="IOP25" s="135"/>
      <c r="IOQ25" s="134"/>
      <c r="IOR25" s="135"/>
      <c r="IOS25" s="134"/>
      <c r="IOT25" s="135"/>
      <c r="IOU25" s="134"/>
      <c r="IOV25" s="135"/>
      <c r="IOW25" s="134"/>
      <c r="IOX25" s="135"/>
      <c r="IOY25" s="134"/>
      <c r="IOZ25" s="135"/>
      <c r="IPA25" s="134"/>
      <c r="IPB25" s="135"/>
      <c r="IPC25" s="134"/>
      <c r="IPD25" s="135"/>
      <c r="IPE25" s="134"/>
      <c r="IPF25" s="135"/>
      <c r="IPG25" s="134"/>
      <c r="IPH25" s="135"/>
      <c r="IPI25" s="134"/>
      <c r="IPJ25" s="135"/>
      <c r="IPK25" s="134"/>
      <c r="IPL25" s="135"/>
      <c r="IPM25" s="134"/>
      <c r="IPN25" s="135"/>
      <c r="IPO25" s="134"/>
      <c r="IPP25" s="135"/>
      <c r="IPQ25" s="134"/>
      <c r="IPR25" s="135"/>
      <c r="IPS25" s="134"/>
      <c r="IPT25" s="135"/>
      <c r="IPU25" s="134"/>
      <c r="IPV25" s="135"/>
      <c r="IPW25" s="134"/>
      <c r="IPX25" s="135"/>
      <c r="IPY25" s="134"/>
      <c r="IPZ25" s="135"/>
      <c r="IQA25" s="134"/>
      <c r="IQB25" s="135"/>
      <c r="IQC25" s="134"/>
      <c r="IQD25" s="135"/>
      <c r="IQE25" s="134"/>
      <c r="IQF25" s="135"/>
      <c r="IQG25" s="134"/>
      <c r="IQH25" s="135"/>
      <c r="IQI25" s="134"/>
      <c r="IQJ25" s="135"/>
      <c r="IQK25" s="134"/>
      <c r="IQL25" s="135"/>
      <c r="IQM25" s="134"/>
      <c r="IQN25" s="135"/>
      <c r="IQO25" s="134"/>
      <c r="IQP25" s="135"/>
      <c r="IQQ25" s="134"/>
      <c r="IQR25" s="135"/>
      <c r="IQS25" s="134"/>
      <c r="IQT25" s="135"/>
      <c r="IQU25" s="134"/>
      <c r="IQV25" s="135"/>
      <c r="IQW25" s="134"/>
      <c r="IQX25" s="135"/>
      <c r="IQY25" s="134"/>
      <c r="IQZ25" s="135"/>
      <c r="IRA25" s="134"/>
      <c r="IRB25" s="135"/>
      <c r="IRC25" s="134"/>
      <c r="IRD25" s="135"/>
      <c r="IRE25" s="134"/>
      <c r="IRF25" s="135"/>
      <c r="IRG25" s="134"/>
      <c r="IRH25" s="135"/>
      <c r="IRI25" s="134"/>
      <c r="IRJ25" s="135"/>
      <c r="IRK25" s="134"/>
      <c r="IRL25" s="135"/>
      <c r="IRM25" s="134"/>
      <c r="IRN25" s="135"/>
      <c r="IRO25" s="134"/>
      <c r="IRP25" s="135"/>
      <c r="IRQ25" s="134"/>
      <c r="IRR25" s="135"/>
      <c r="IRS25" s="134"/>
      <c r="IRT25" s="135"/>
      <c r="IRU25" s="134"/>
      <c r="IRV25" s="135"/>
      <c r="IRW25" s="134"/>
      <c r="IRX25" s="135"/>
      <c r="IRY25" s="134"/>
      <c r="IRZ25" s="135"/>
      <c r="ISA25" s="134"/>
      <c r="ISB25" s="135"/>
      <c r="ISC25" s="134"/>
      <c r="ISD25" s="135"/>
      <c r="ISE25" s="134"/>
      <c r="ISF25" s="135"/>
      <c r="ISG25" s="134"/>
      <c r="ISH25" s="135"/>
      <c r="ISI25" s="134"/>
      <c r="ISJ25" s="135"/>
      <c r="ISK25" s="134"/>
      <c r="ISL25" s="135"/>
      <c r="ISM25" s="134"/>
      <c r="ISN25" s="135"/>
      <c r="ISO25" s="134"/>
      <c r="ISP25" s="135"/>
      <c r="ISQ25" s="134"/>
      <c r="ISR25" s="135"/>
      <c r="ISS25" s="134"/>
      <c r="IST25" s="135"/>
      <c r="ISU25" s="134"/>
      <c r="ISV25" s="135"/>
      <c r="ISW25" s="134"/>
      <c r="ISX25" s="135"/>
      <c r="ISY25" s="134"/>
      <c r="ISZ25" s="135"/>
      <c r="ITA25" s="134"/>
      <c r="ITB25" s="135"/>
      <c r="ITC25" s="134"/>
      <c r="ITD25" s="135"/>
      <c r="ITE25" s="134"/>
      <c r="ITF25" s="135"/>
      <c r="ITG25" s="134"/>
      <c r="ITH25" s="135"/>
      <c r="ITI25" s="134"/>
      <c r="ITJ25" s="135"/>
      <c r="ITK25" s="134"/>
      <c r="ITL25" s="135"/>
      <c r="ITM25" s="134"/>
      <c r="ITN25" s="135"/>
      <c r="ITO25" s="134"/>
      <c r="ITP25" s="135"/>
      <c r="ITQ25" s="134"/>
      <c r="ITR25" s="135"/>
      <c r="ITS25" s="134"/>
      <c r="ITT25" s="135"/>
      <c r="ITU25" s="134"/>
      <c r="ITV25" s="135"/>
      <c r="ITW25" s="134"/>
      <c r="ITX25" s="135"/>
      <c r="ITY25" s="134"/>
      <c r="ITZ25" s="135"/>
      <c r="IUA25" s="134"/>
      <c r="IUB25" s="135"/>
      <c r="IUC25" s="134"/>
      <c r="IUD25" s="135"/>
      <c r="IUE25" s="134"/>
      <c r="IUF25" s="135"/>
      <c r="IUG25" s="134"/>
      <c r="IUH25" s="135"/>
      <c r="IUI25" s="134"/>
      <c r="IUJ25" s="135"/>
      <c r="IUK25" s="134"/>
      <c r="IUL25" s="135"/>
      <c r="IUM25" s="134"/>
      <c r="IUN25" s="135"/>
      <c r="IUO25" s="134"/>
      <c r="IUP25" s="135"/>
      <c r="IUQ25" s="134"/>
      <c r="IUR25" s="135"/>
      <c r="IUS25" s="134"/>
      <c r="IUT25" s="135"/>
      <c r="IUU25" s="134"/>
      <c r="IUV25" s="135"/>
      <c r="IUW25" s="134"/>
      <c r="IUX25" s="135"/>
      <c r="IUY25" s="134"/>
      <c r="IUZ25" s="135"/>
      <c r="IVA25" s="134"/>
      <c r="IVB25" s="135"/>
      <c r="IVC25" s="134"/>
      <c r="IVD25" s="135"/>
      <c r="IVE25" s="134"/>
      <c r="IVF25" s="135"/>
      <c r="IVG25" s="134"/>
      <c r="IVH25" s="135"/>
      <c r="IVI25" s="134"/>
      <c r="IVJ25" s="135"/>
      <c r="IVK25" s="134"/>
      <c r="IVL25" s="135"/>
      <c r="IVM25" s="134"/>
      <c r="IVN25" s="135"/>
      <c r="IVO25" s="134"/>
      <c r="IVP25" s="135"/>
      <c r="IVQ25" s="134"/>
      <c r="IVR25" s="135"/>
      <c r="IVS25" s="134"/>
      <c r="IVT25" s="135"/>
      <c r="IVU25" s="134"/>
      <c r="IVV25" s="135"/>
      <c r="IVW25" s="134"/>
      <c r="IVX25" s="135"/>
      <c r="IVY25" s="134"/>
      <c r="IVZ25" s="135"/>
      <c r="IWA25" s="134"/>
      <c r="IWB25" s="135"/>
      <c r="IWC25" s="134"/>
      <c r="IWD25" s="135"/>
      <c r="IWE25" s="134"/>
      <c r="IWF25" s="135"/>
      <c r="IWG25" s="134"/>
      <c r="IWH25" s="135"/>
      <c r="IWI25" s="134"/>
      <c r="IWJ25" s="135"/>
      <c r="IWK25" s="134"/>
      <c r="IWL25" s="135"/>
      <c r="IWM25" s="134"/>
      <c r="IWN25" s="135"/>
      <c r="IWO25" s="134"/>
      <c r="IWP25" s="135"/>
      <c r="IWQ25" s="134"/>
      <c r="IWR25" s="135"/>
      <c r="IWS25" s="134"/>
      <c r="IWT25" s="135"/>
      <c r="IWU25" s="134"/>
      <c r="IWV25" s="135"/>
      <c r="IWW25" s="134"/>
      <c r="IWX25" s="135"/>
      <c r="IWY25" s="134"/>
      <c r="IWZ25" s="135"/>
      <c r="IXA25" s="134"/>
      <c r="IXB25" s="135"/>
      <c r="IXC25" s="134"/>
      <c r="IXD25" s="135"/>
      <c r="IXE25" s="134"/>
      <c r="IXF25" s="135"/>
      <c r="IXG25" s="134"/>
      <c r="IXH25" s="135"/>
      <c r="IXI25" s="134"/>
      <c r="IXJ25" s="135"/>
      <c r="IXK25" s="134"/>
      <c r="IXL25" s="135"/>
      <c r="IXM25" s="134"/>
      <c r="IXN25" s="135"/>
      <c r="IXO25" s="134"/>
      <c r="IXP25" s="135"/>
      <c r="IXQ25" s="134"/>
      <c r="IXR25" s="135"/>
      <c r="IXS25" s="134"/>
      <c r="IXT25" s="135"/>
      <c r="IXU25" s="134"/>
      <c r="IXV25" s="135"/>
      <c r="IXW25" s="134"/>
      <c r="IXX25" s="135"/>
      <c r="IXY25" s="134"/>
      <c r="IXZ25" s="135"/>
      <c r="IYA25" s="134"/>
      <c r="IYB25" s="135"/>
      <c r="IYC25" s="134"/>
      <c r="IYD25" s="135"/>
      <c r="IYE25" s="134"/>
      <c r="IYF25" s="135"/>
      <c r="IYG25" s="134"/>
      <c r="IYH25" s="135"/>
      <c r="IYI25" s="134"/>
      <c r="IYJ25" s="135"/>
      <c r="IYK25" s="134"/>
      <c r="IYL25" s="135"/>
      <c r="IYM25" s="134"/>
      <c r="IYN25" s="135"/>
      <c r="IYO25" s="134"/>
      <c r="IYP25" s="135"/>
      <c r="IYQ25" s="134"/>
      <c r="IYR25" s="135"/>
      <c r="IYS25" s="134"/>
      <c r="IYT25" s="135"/>
      <c r="IYU25" s="134"/>
      <c r="IYV25" s="135"/>
      <c r="IYW25" s="134"/>
      <c r="IYX25" s="135"/>
      <c r="IYY25" s="134"/>
      <c r="IYZ25" s="135"/>
      <c r="IZA25" s="134"/>
      <c r="IZB25" s="135"/>
      <c r="IZC25" s="134"/>
      <c r="IZD25" s="135"/>
      <c r="IZE25" s="134"/>
      <c r="IZF25" s="135"/>
      <c r="IZG25" s="134"/>
      <c r="IZH25" s="135"/>
      <c r="IZI25" s="134"/>
      <c r="IZJ25" s="135"/>
      <c r="IZK25" s="134"/>
      <c r="IZL25" s="135"/>
      <c r="IZM25" s="134"/>
      <c r="IZN25" s="135"/>
      <c r="IZO25" s="134"/>
      <c r="IZP25" s="135"/>
      <c r="IZQ25" s="134"/>
      <c r="IZR25" s="135"/>
      <c r="IZS25" s="134"/>
      <c r="IZT25" s="135"/>
      <c r="IZU25" s="134"/>
      <c r="IZV25" s="135"/>
      <c r="IZW25" s="134"/>
      <c r="IZX25" s="135"/>
      <c r="IZY25" s="134"/>
      <c r="IZZ25" s="135"/>
      <c r="JAA25" s="134"/>
      <c r="JAB25" s="135"/>
      <c r="JAC25" s="134"/>
      <c r="JAD25" s="135"/>
      <c r="JAE25" s="134"/>
      <c r="JAF25" s="135"/>
      <c r="JAG25" s="134"/>
      <c r="JAH25" s="135"/>
      <c r="JAI25" s="134"/>
      <c r="JAJ25" s="135"/>
      <c r="JAK25" s="134"/>
      <c r="JAL25" s="135"/>
      <c r="JAM25" s="134"/>
      <c r="JAN25" s="135"/>
      <c r="JAO25" s="134"/>
      <c r="JAP25" s="135"/>
      <c r="JAQ25" s="134"/>
      <c r="JAR25" s="135"/>
      <c r="JAS25" s="134"/>
      <c r="JAT25" s="135"/>
      <c r="JAU25" s="134"/>
      <c r="JAV25" s="135"/>
      <c r="JAW25" s="134"/>
      <c r="JAX25" s="135"/>
      <c r="JAY25" s="134"/>
      <c r="JAZ25" s="135"/>
      <c r="JBA25" s="134"/>
      <c r="JBB25" s="135"/>
      <c r="JBC25" s="134"/>
      <c r="JBD25" s="135"/>
      <c r="JBE25" s="134"/>
      <c r="JBF25" s="135"/>
      <c r="JBG25" s="134"/>
      <c r="JBH25" s="135"/>
      <c r="JBI25" s="134"/>
      <c r="JBJ25" s="135"/>
      <c r="JBK25" s="134"/>
      <c r="JBL25" s="135"/>
      <c r="JBM25" s="134"/>
      <c r="JBN25" s="135"/>
      <c r="JBO25" s="134"/>
      <c r="JBP25" s="135"/>
      <c r="JBQ25" s="134"/>
      <c r="JBR25" s="135"/>
      <c r="JBS25" s="134"/>
      <c r="JBT25" s="135"/>
      <c r="JBU25" s="134"/>
      <c r="JBV25" s="135"/>
      <c r="JBW25" s="134"/>
      <c r="JBX25" s="135"/>
      <c r="JBY25" s="134"/>
      <c r="JBZ25" s="135"/>
      <c r="JCA25" s="134"/>
      <c r="JCB25" s="135"/>
      <c r="JCC25" s="134"/>
      <c r="JCD25" s="135"/>
      <c r="JCE25" s="134"/>
      <c r="JCF25" s="135"/>
      <c r="JCG25" s="134"/>
      <c r="JCH25" s="135"/>
      <c r="JCI25" s="134"/>
      <c r="JCJ25" s="135"/>
      <c r="JCK25" s="134"/>
      <c r="JCL25" s="135"/>
      <c r="JCM25" s="134"/>
      <c r="JCN25" s="135"/>
      <c r="JCO25" s="134"/>
      <c r="JCP25" s="135"/>
      <c r="JCQ25" s="134"/>
      <c r="JCR25" s="135"/>
      <c r="JCS25" s="134"/>
      <c r="JCT25" s="135"/>
      <c r="JCU25" s="134"/>
      <c r="JCV25" s="135"/>
      <c r="JCW25" s="134"/>
      <c r="JCX25" s="135"/>
      <c r="JCY25" s="134"/>
      <c r="JCZ25" s="135"/>
      <c r="JDA25" s="134"/>
      <c r="JDB25" s="135"/>
      <c r="JDC25" s="134"/>
      <c r="JDD25" s="135"/>
      <c r="JDE25" s="134"/>
      <c r="JDF25" s="135"/>
      <c r="JDG25" s="134"/>
      <c r="JDH25" s="135"/>
      <c r="JDI25" s="134"/>
      <c r="JDJ25" s="135"/>
      <c r="JDK25" s="134"/>
      <c r="JDL25" s="135"/>
      <c r="JDM25" s="134"/>
      <c r="JDN25" s="135"/>
      <c r="JDO25" s="134"/>
      <c r="JDP25" s="135"/>
      <c r="JDQ25" s="134"/>
      <c r="JDR25" s="135"/>
      <c r="JDS25" s="134"/>
      <c r="JDT25" s="135"/>
      <c r="JDU25" s="134"/>
      <c r="JDV25" s="135"/>
      <c r="JDW25" s="134"/>
      <c r="JDX25" s="135"/>
      <c r="JDY25" s="134"/>
      <c r="JDZ25" s="135"/>
      <c r="JEA25" s="134"/>
      <c r="JEB25" s="135"/>
      <c r="JEC25" s="134"/>
      <c r="JED25" s="135"/>
      <c r="JEE25" s="134"/>
      <c r="JEF25" s="135"/>
      <c r="JEG25" s="134"/>
      <c r="JEH25" s="135"/>
      <c r="JEI25" s="134"/>
      <c r="JEJ25" s="135"/>
      <c r="JEK25" s="134"/>
      <c r="JEL25" s="135"/>
      <c r="JEM25" s="134"/>
      <c r="JEN25" s="135"/>
      <c r="JEO25" s="134"/>
      <c r="JEP25" s="135"/>
      <c r="JEQ25" s="134"/>
      <c r="JER25" s="135"/>
      <c r="JES25" s="134"/>
      <c r="JET25" s="135"/>
      <c r="JEU25" s="134"/>
      <c r="JEV25" s="135"/>
      <c r="JEW25" s="134"/>
      <c r="JEX25" s="135"/>
      <c r="JEY25" s="134"/>
      <c r="JEZ25" s="135"/>
      <c r="JFA25" s="134"/>
      <c r="JFB25" s="135"/>
      <c r="JFC25" s="134"/>
      <c r="JFD25" s="135"/>
      <c r="JFE25" s="134"/>
      <c r="JFF25" s="135"/>
      <c r="JFG25" s="134"/>
      <c r="JFH25" s="135"/>
      <c r="JFI25" s="134"/>
      <c r="JFJ25" s="135"/>
      <c r="JFK25" s="134"/>
      <c r="JFL25" s="135"/>
      <c r="JFM25" s="134"/>
      <c r="JFN25" s="135"/>
      <c r="JFO25" s="134"/>
      <c r="JFP25" s="135"/>
      <c r="JFQ25" s="134"/>
      <c r="JFR25" s="135"/>
      <c r="JFS25" s="134"/>
      <c r="JFT25" s="135"/>
      <c r="JFU25" s="134"/>
      <c r="JFV25" s="135"/>
      <c r="JFW25" s="134"/>
      <c r="JFX25" s="135"/>
      <c r="JFY25" s="134"/>
      <c r="JFZ25" s="135"/>
      <c r="JGA25" s="134"/>
      <c r="JGB25" s="135"/>
      <c r="JGC25" s="134"/>
      <c r="JGD25" s="135"/>
      <c r="JGE25" s="134"/>
      <c r="JGF25" s="135"/>
      <c r="JGG25" s="134"/>
      <c r="JGH25" s="135"/>
      <c r="JGI25" s="134"/>
      <c r="JGJ25" s="135"/>
      <c r="JGK25" s="134"/>
      <c r="JGL25" s="135"/>
      <c r="JGM25" s="134"/>
      <c r="JGN25" s="135"/>
      <c r="JGO25" s="134"/>
      <c r="JGP25" s="135"/>
      <c r="JGQ25" s="134"/>
      <c r="JGR25" s="135"/>
      <c r="JGS25" s="134"/>
      <c r="JGT25" s="135"/>
      <c r="JGU25" s="134"/>
      <c r="JGV25" s="135"/>
      <c r="JGW25" s="134"/>
      <c r="JGX25" s="135"/>
      <c r="JGY25" s="134"/>
      <c r="JGZ25" s="135"/>
      <c r="JHA25" s="134"/>
      <c r="JHB25" s="135"/>
      <c r="JHC25" s="134"/>
      <c r="JHD25" s="135"/>
      <c r="JHE25" s="134"/>
      <c r="JHF25" s="135"/>
      <c r="JHG25" s="134"/>
      <c r="JHH25" s="135"/>
      <c r="JHI25" s="134"/>
      <c r="JHJ25" s="135"/>
      <c r="JHK25" s="134"/>
      <c r="JHL25" s="135"/>
      <c r="JHM25" s="134"/>
      <c r="JHN25" s="135"/>
      <c r="JHO25" s="134"/>
      <c r="JHP25" s="135"/>
      <c r="JHQ25" s="134"/>
      <c r="JHR25" s="135"/>
      <c r="JHS25" s="134"/>
      <c r="JHT25" s="135"/>
      <c r="JHU25" s="134"/>
      <c r="JHV25" s="135"/>
      <c r="JHW25" s="134"/>
      <c r="JHX25" s="135"/>
      <c r="JHY25" s="134"/>
      <c r="JHZ25" s="135"/>
      <c r="JIA25" s="134"/>
      <c r="JIB25" s="135"/>
      <c r="JIC25" s="134"/>
      <c r="JID25" s="135"/>
      <c r="JIE25" s="134"/>
      <c r="JIF25" s="135"/>
      <c r="JIG25" s="134"/>
      <c r="JIH25" s="135"/>
      <c r="JII25" s="134"/>
      <c r="JIJ25" s="135"/>
      <c r="JIK25" s="134"/>
      <c r="JIL25" s="135"/>
      <c r="JIM25" s="134"/>
      <c r="JIN25" s="135"/>
      <c r="JIO25" s="134"/>
      <c r="JIP25" s="135"/>
      <c r="JIQ25" s="134"/>
      <c r="JIR25" s="135"/>
      <c r="JIS25" s="134"/>
      <c r="JIT25" s="135"/>
      <c r="JIU25" s="134"/>
      <c r="JIV25" s="135"/>
      <c r="JIW25" s="134"/>
      <c r="JIX25" s="135"/>
      <c r="JIY25" s="134"/>
      <c r="JIZ25" s="135"/>
      <c r="JJA25" s="134"/>
      <c r="JJB25" s="135"/>
      <c r="JJC25" s="134"/>
      <c r="JJD25" s="135"/>
      <c r="JJE25" s="134"/>
      <c r="JJF25" s="135"/>
      <c r="JJG25" s="134"/>
      <c r="JJH25" s="135"/>
      <c r="JJI25" s="134"/>
      <c r="JJJ25" s="135"/>
      <c r="JJK25" s="134"/>
      <c r="JJL25" s="135"/>
      <c r="JJM25" s="134"/>
      <c r="JJN25" s="135"/>
      <c r="JJO25" s="134"/>
      <c r="JJP25" s="135"/>
      <c r="JJQ25" s="134"/>
      <c r="JJR25" s="135"/>
      <c r="JJS25" s="134"/>
      <c r="JJT25" s="135"/>
      <c r="JJU25" s="134"/>
      <c r="JJV25" s="135"/>
      <c r="JJW25" s="134"/>
      <c r="JJX25" s="135"/>
      <c r="JJY25" s="134"/>
      <c r="JJZ25" s="135"/>
      <c r="JKA25" s="134"/>
      <c r="JKB25" s="135"/>
      <c r="JKC25" s="134"/>
      <c r="JKD25" s="135"/>
      <c r="JKE25" s="134"/>
      <c r="JKF25" s="135"/>
      <c r="JKG25" s="134"/>
      <c r="JKH25" s="135"/>
      <c r="JKI25" s="134"/>
      <c r="JKJ25" s="135"/>
      <c r="JKK25" s="134"/>
      <c r="JKL25" s="135"/>
      <c r="JKM25" s="134"/>
      <c r="JKN25" s="135"/>
      <c r="JKO25" s="134"/>
      <c r="JKP25" s="135"/>
      <c r="JKQ25" s="134"/>
      <c r="JKR25" s="135"/>
      <c r="JKS25" s="134"/>
      <c r="JKT25" s="135"/>
      <c r="JKU25" s="134"/>
      <c r="JKV25" s="135"/>
      <c r="JKW25" s="134"/>
      <c r="JKX25" s="135"/>
      <c r="JKY25" s="134"/>
      <c r="JKZ25" s="135"/>
      <c r="JLA25" s="134"/>
      <c r="JLB25" s="135"/>
      <c r="JLC25" s="134"/>
      <c r="JLD25" s="135"/>
      <c r="JLE25" s="134"/>
      <c r="JLF25" s="135"/>
      <c r="JLG25" s="134"/>
      <c r="JLH25" s="135"/>
      <c r="JLI25" s="134"/>
      <c r="JLJ25" s="135"/>
      <c r="JLK25" s="134"/>
      <c r="JLL25" s="135"/>
      <c r="JLM25" s="134"/>
      <c r="JLN25" s="135"/>
      <c r="JLO25" s="134"/>
      <c r="JLP25" s="135"/>
      <c r="JLQ25" s="134"/>
      <c r="JLR25" s="135"/>
      <c r="JLS25" s="134"/>
      <c r="JLT25" s="135"/>
      <c r="JLU25" s="134"/>
      <c r="JLV25" s="135"/>
      <c r="JLW25" s="134"/>
      <c r="JLX25" s="135"/>
      <c r="JLY25" s="134"/>
      <c r="JLZ25" s="135"/>
      <c r="JMA25" s="134"/>
      <c r="JMB25" s="135"/>
      <c r="JMC25" s="134"/>
      <c r="JMD25" s="135"/>
      <c r="JME25" s="134"/>
      <c r="JMF25" s="135"/>
      <c r="JMG25" s="134"/>
      <c r="JMH25" s="135"/>
      <c r="JMI25" s="134"/>
      <c r="JMJ25" s="135"/>
      <c r="JMK25" s="134"/>
      <c r="JML25" s="135"/>
      <c r="JMM25" s="134"/>
      <c r="JMN25" s="135"/>
      <c r="JMO25" s="134"/>
      <c r="JMP25" s="135"/>
      <c r="JMQ25" s="134"/>
      <c r="JMR25" s="135"/>
      <c r="JMS25" s="134"/>
      <c r="JMT25" s="135"/>
      <c r="JMU25" s="134"/>
      <c r="JMV25" s="135"/>
      <c r="JMW25" s="134"/>
      <c r="JMX25" s="135"/>
      <c r="JMY25" s="134"/>
      <c r="JMZ25" s="135"/>
      <c r="JNA25" s="134"/>
      <c r="JNB25" s="135"/>
      <c r="JNC25" s="134"/>
      <c r="JND25" s="135"/>
      <c r="JNE25" s="134"/>
      <c r="JNF25" s="135"/>
      <c r="JNG25" s="134"/>
      <c r="JNH25" s="135"/>
      <c r="JNI25" s="134"/>
      <c r="JNJ25" s="135"/>
      <c r="JNK25" s="134"/>
      <c r="JNL25" s="135"/>
      <c r="JNM25" s="134"/>
      <c r="JNN25" s="135"/>
      <c r="JNO25" s="134"/>
      <c r="JNP25" s="135"/>
      <c r="JNQ25" s="134"/>
      <c r="JNR25" s="135"/>
      <c r="JNS25" s="134"/>
      <c r="JNT25" s="135"/>
      <c r="JNU25" s="134"/>
      <c r="JNV25" s="135"/>
      <c r="JNW25" s="134"/>
      <c r="JNX25" s="135"/>
      <c r="JNY25" s="134"/>
      <c r="JNZ25" s="135"/>
      <c r="JOA25" s="134"/>
      <c r="JOB25" s="135"/>
      <c r="JOC25" s="134"/>
      <c r="JOD25" s="135"/>
      <c r="JOE25" s="134"/>
      <c r="JOF25" s="135"/>
      <c r="JOG25" s="134"/>
      <c r="JOH25" s="135"/>
      <c r="JOI25" s="134"/>
      <c r="JOJ25" s="135"/>
      <c r="JOK25" s="134"/>
      <c r="JOL25" s="135"/>
      <c r="JOM25" s="134"/>
      <c r="JON25" s="135"/>
      <c r="JOO25" s="134"/>
      <c r="JOP25" s="135"/>
      <c r="JOQ25" s="134"/>
      <c r="JOR25" s="135"/>
      <c r="JOS25" s="134"/>
      <c r="JOT25" s="135"/>
      <c r="JOU25" s="134"/>
      <c r="JOV25" s="135"/>
      <c r="JOW25" s="134"/>
      <c r="JOX25" s="135"/>
      <c r="JOY25" s="134"/>
      <c r="JOZ25" s="135"/>
      <c r="JPA25" s="134"/>
      <c r="JPB25" s="135"/>
      <c r="JPC25" s="134"/>
      <c r="JPD25" s="135"/>
      <c r="JPE25" s="134"/>
      <c r="JPF25" s="135"/>
      <c r="JPG25" s="134"/>
      <c r="JPH25" s="135"/>
      <c r="JPI25" s="134"/>
      <c r="JPJ25" s="135"/>
      <c r="JPK25" s="134"/>
      <c r="JPL25" s="135"/>
      <c r="JPM25" s="134"/>
      <c r="JPN25" s="135"/>
      <c r="JPO25" s="134"/>
      <c r="JPP25" s="135"/>
      <c r="JPQ25" s="134"/>
      <c r="JPR25" s="135"/>
      <c r="JPS25" s="134"/>
      <c r="JPT25" s="135"/>
      <c r="JPU25" s="134"/>
      <c r="JPV25" s="135"/>
      <c r="JPW25" s="134"/>
      <c r="JPX25" s="135"/>
      <c r="JPY25" s="134"/>
      <c r="JPZ25" s="135"/>
      <c r="JQA25" s="134"/>
      <c r="JQB25" s="135"/>
      <c r="JQC25" s="134"/>
      <c r="JQD25" s="135"/>
      <c r="JQE25" s="134"/>
      <c r="JQF25" s="135"/>
      <c r="JQG25" s="134"/>
      <c r="JQH25" s="135"/>
      <c r="JQI25" s="134"/>
      <c r="JQJ25" s="135"/>
      <c r="JQK25" s="134"/>
      <c r="JQL25" s="135"/>
      <c r="JQM25" s="134"/>
      <c r="JQN25" s="135"/>
      <c r="JQO25" s="134"/>
      <c r="JQP25" s="135"/>
      <c r="JQQ25" s="134"/>
      <c r="JQR25" s="135"/>
      <c r="JQS25" s="134"/>
      <c r="JQT25" s="135"/>
      <c r="JQU25" s="134"/>
      <c r="JQV25" s="135"/>
      <c r="JQW25" s="134"/>
      <c r="JQX25" s="135"/>
      <c r="JQY25" s="134"/>
      <c r="JQZ25" s="135"/>
      <c r="JRA25" s="134"/>
      <c r="JRB25" s="135"/>
      <c r="JRC25" s="134"/>
      <c r="JRD25" s="135"/>
      <c r="JRE25" s="134"/>
      <c r="JRF25" s="135"/>
      <c r="JRG25" s="134"/>
      <c r="JRH25" s="135"/>
      <c r="JRI25" s="134"/>
      <c r="JRJ25" s="135"/>
      <c r="JRK25" s="134"/>
      <c r="JRL25" s="135"/>
      <c r="JRM25" s="134"/>
      <c r="JRN25" s="135"/>
      <c r="JRO25" s="134"/>
      <c r="JRP25" s="135"/>
      <c r="JRQ25" s="134"/>
      <c r="JRR25" s="135"/>
      <c r="JRS25" s="134"/>
      <c r="JRT25" s="135"/>
      <c r="JRU25" s="134"/>
      <c r="JRV25" s="135"/>
      <c r="JRW25" s="134"/>
      <c r="JRX25" s="135"/>
      <c r="JRY25" s="134"/>
      <c r="JRZ25" s="135"/>
      <c r="JSA25" s="134"/>
      <c r="JSB25" s="135"/>
      <c r="JSC25" s="134"/>
      <c r="JSD25" s="135"/>
      <c r="JSE25" s="134"/>
      <c r="JSF25" s="135"/>
      <c r="JSG25" s="134"/>
      <c r="JSH25" s="135"/>
      <c r="JSI25" s="134"/>
      <c r="JSJ25" s="135"/>
      <c r="JSK25" s="134"/>
      <c r="JSL25" s="135"/>
      <c r="JSM25" s="134"/>
      <c r="JSN25" s="135"/>
      <c r="JSO25" s="134"/>
      <c r="JSP25" s="135"/>
      <c r="JSQ25" s="134"/>
      <c r="JSR25" s="135"/>
      <c r="JSS25" s="134"/>
      <c r="JST25" s="135"/>
      <c r="JSU25" s="134"/>
      <c r="JSV25" s="135"/>
      <c r="JSW25" s="134"/>
      <c r="JSX25" s="135"/>
      <c r="JSY25" s="134"/>
      <c r="JSZ25" s="135"/>
      <c r="JTA25" s="134"/>
      <c r="JTB25" s="135"/>
      <c r="JTC25" s="134"/>
      <c r="JTD25" s="135"/>
      <c r="JTE25" s="134"/>
      <c r="JTF25" s="135"/>
      <c r="JTG25" s="134"/>
      <c r="JTH25" s="135"/>
      <c r="JTI25" s="134"/>
      <c r="JTJ25" s="135"/>
      <c r="JTK25" s="134"/>
      <c r="JTL25" s="135"/>
      <c r="JTM25" s="134"/>
      <c r="JTN25" s="135"/>
      <c r="JTO25" s="134"/>
      <c r="JTP25" s="135"/>
      <c r="JTQ25" s="134"/>
      <c r="JTR25" s="135"/>
      <c r="JTS25" s="134"/>
      <c r="JTT25" s="135"/>
      <c r="JTU25" s="134"/>
      <c r="JTV25" s="135"/>
      <c r="JTW25" s="134"/>
      <c r="JTX25" s="135"/>
      <c r="JTY25" s="134"/>
      <c r="JTZ25" s="135"/>
      <c r="JUA25" s="134"/>
      <c r="JUB25" s="135"/>
      <c r="JUC25" s="134"/>
      <c r="JUD25" s="135"/>
      <c r="JUE25" s="134"/>
      <c r="JUF25" s="135"/>
      <c r="JUG25" s="134"/>
      <c r="JUH25" s="135"/>
      <c r="JUI25" s="134"/>
      <c r="JUJ25" s="135"/>
      <c r="JUK25" s="134"/>
      <c r="JUL25" s="135"/>
      <c r="JUM25" s="134"/>
      <c r="JUN25" s="135"/>
      <c r="JUO25" s="134"/>
      <c r="JUP25" s="135"/>
      <c r="JUQ25" s="134"/>
      <c r="JUR25" s="135"/>
      <c r="JUS25" s="134"/>
      <c r="JUT25" s="135"/>
      <c r="JUU25" s="134"/>
      <c r="JUV25" s="135"/>
      <c r="JUW25" s="134"/>
      <c r="JUX25" s="135"/>
      <c r="JUY25" s="134"/>
      <c r="JUZ25" s="135"/>
      <c r="JVA25" s="134"/>
      <c r="JVB25" s="135"/>
      <c r="JVC25" s="134"/>
      <c r="JVD25" s="135"/>
      <c r="JVE25" s="134"/>
      <c r="JVF25" s="135"/>
      <c r="JVG25" s="134"/>
      <c r="JVH25" s="135"/>
      <c r="JVI25" s="134"/>
      <c r="JVJ25" s="135"/>
      <c r="JVK25" s="134"/>
      <c r="JVL25" s="135"/>
      <c r="JVM25" s="134"/>
      <c r="JVN25" s="135"/>
      <c r="JVO25" s="134"/>
      <c r="JVP25" s="135"/>
      <c r="JVQ25" s="134"/>
      <c r="JVR25" s="135"/>
      <c r="JVS25" s="134"/>
      <c r="JVT25" s="135"/>
      <c r="JVU25" s="134"/>
      <c r="JVV25" s="135"/>
      <c r="JVW25" s="134"/>
      <c r="JVX25" s="135"/>
      <c r="JVY25" s="134"/>
      <c r="JVZ25" s="135"/>
      <c r="JWA25" s="134"/>
      <c r="JWB25" s="135"/>
      <c r="JWC25" s="134"/>
      <c r="JWD25" s="135"/>
      <c r="JWE25" s="134"/>
      <c r="JWF25" s="135"/>
      <c r="JWG25" s="134"/>
      <c r="JWH25" s="135"/>
      <c r="JWI25" s="134"/>
      <c r="JWJ25" s="135"/>
      <c r="JWK25" s="134"/>
      <c r="JWL25" s="135"/>
      <c r="JWM25" s="134"/>
      <c r="JWN25" s="135"/>
      <c r="JWO25" s="134"/>
      <c r="JWP25" s="135"/>
      <c r="JWQ25" s="134"/>
      <c r="JWR25" s="135"/>
      <c r="JWS25" s="134"/>
      <c r="JWT25" s="135"/>
      <c r="JWU25" s="134"/>
      <c r="JWV25" s="135"/>
      <c r="JWW25" s="134"/>
      <c r="JWX25" s="135"/>
      <c r="JWY25" s="134"/>
      <c r="JWZ25" s="135"/>
      <c r="JXA25" s="134"/>
      <c r="JXB25" s="135"/>
      <c r="JXC25" s="134"/>
      <c r="JXD25" s="135"/>
      <c r="JXE25" s="134"/>
      <c r="JXF25" s="135"/>
      <c r="JXG25" s="134"/>
      <c r="JXH25" s="135"/>
      <c r="JXI25" s="134"/>
      <c r="JXJ25" s="135"/>
      <c r="JXK25" s="134"/>
      <c r="JXL25" s="135"/>
      <c r="JXM25" s="134"/>
      <c r="JXN25" s="135"/>
      <c r="JXO25" s="134"/>
      <c r="JXP25" s="135"/>
      <c r="JXQ25" s="134"/>
      <c r="JXR25" s="135"/>
      <c r="JXS25" s="134"/>
      <c r="JXT25" s="135"/>
      <c r="JXU25" s="134"/>
      <c r="JXV25" s="135"/>
      <c r="JXW25" s="134"/>
      <c r="JXX25" s="135"/>
      <c r="JXY25" s="134"/>
      <c r="JXZ25" s="135"/>
      <c r="JYA25" s="134"/>
      <c r="JYB25" s="135"/>
      <c r="JYC25" s="134"/>
      <c r="JYD25" s="135"/>
      <c r="JYE25" s="134"/>
      <c r="JYF25" s="135"/>
      <c r="JYG25" s="134"/>
      <c r="JYH25" s="135"/>
      <c r="JYI25" s="134"/>
      <c r="JYJ25" s="135"/>
      <c r="JYK25" s="134"/>
      <c r="JYL25" s="135"/>
      <c r="JYM25" s="134"/>
      <c r="JYN25" s="135"/>
      <c r="JYO25" s="134"/>
      <c r="JYP25" s="135"/>
      <c r="JYQ25" s="134"/>
      <c r="JYR25" s="135"/>
      <c r="JYS25" s="134"/>
      <c r="JYT25" s="135"/>
      <c r="JYU25" s="134"/>
      <c r="JYV25" s="135"/>
      <c r="JYW25" s="134"/>
      <c r="JYX25" s="135"/>
      <c r="JYY25" s="134"/>
      <c r="JYZ25" s="135"/>
      <c r="JZA25" s="134"/>
      <c r="JZB25" s="135"/>
      <c r="JZC25" s="134"/>
      <c r="JZD25" s="135"/>
      <c r="JZE25" s="134"/>
      <c r="JZF25" s="135"/>
      <c r="JZG25" s="134"/>
      <c r="JZH25" s="135"/>
      <c r="JZI25" s="134"/>
      <c r="JZJ25" s="135"/>
      <c r="JZK25" s="134"/>
      <c r="JZL25" s="135"/>
      <c r="JZM25" s="134"/>
      <c r="JZN25" s="135"/>
      <c r="JZO25" s="134"/>
      <c r="JZP25" s="135"/>
      <c r="JZQ25" s="134"/>
      <c r="JZR25" s="135"/>
      <c r="JZS25" s="134"/>
      <c r="JZT25" s="135"/>
      <c r="JZU25" s="134"/>
      <c r="JZV25" s="135"/>
      <c r="JZW25" s="134"/>
      <c r="JZX25" s="135"/>
      <c r="JZY25" s="134"/>
      <c r="JZZ25" s="135"/>
      <c r="KAA25" s="134"/>
      <c r="KAB25" s="135"/>
      <c r="KAC25" s="134"/>
      <c r="KAD25" s="135"/>
      <c r="KAE25" s="134"/>
      <c r="KAF25" s="135"/>
      <c r="KAG25" s="134"/>
      <c r="KAH25" s="135"/>
      <c r="KAI25" s="134"/>
      <c r="KAJ25" s="135"/>
      <c r="KAK25" s="134"/>
      <c r="KAL25" s="135"/>
      <c r="KAM25" s="134"/>
      <c r="KAN25" s="135"/>
      <c r="KAO25" s="134"/>
      <c r="KAP25" s="135"/>
      <c r="KAQ25" s="134"/>
      <c r="KAR25" s="135"/>
      <c r="KAS25" s="134"/>
      <c r="KAT25" s="135"/>
      <c r="KAU25" s="134"/>
      <c r="KAV25" s="135"/>
      <c r="KAW25" s="134"/>
      <c r="KAX25" s="135"/>
      <c r="KAY25" s="134"/>
      <c r="KAZ25" s="135"/>
      <c r="KBA25" s="134"/>
      <c r="KBB25" s="135"/>
      <c r="KBC25" s="134"/>
      <c r="KBD25" s="135"/>
      <c r="KBE25" s="134"/>
      <c r="KBF25" s="135"/>
      <c r="KBG25" s="134"/>
      <c r="KBH25" s="135"/>
      <c r="KBI25" s="134"/>
      <c r="KBJ25" s="135"/>
      <c r="KBK25" s="134"/>
      <c r="KBL25" s="135"/>
      <c r="KBM25" s="134"/>
      <c r="KBN25" s="135"/>
      <c r="KBO25" s="134"/>
      <c r="KBP25" s="135"/>
      <c r="KBQ25" s="134"/>
      <c r="KBR25" s="135"/>
      <c r="KBS25" s="134"/>
      <c r="KBT25" s="135"/>
      <c r="KBU25" s="134"/>
      <c r="KBV25" s="135"/>
      <c r="KBW25" s="134"/>
      <c r="KBX25" s="135"/>
      <c r="KBY25" s="134"/>
      <c r="KBZ25" s="135"/>
      <c r="KCA25" s="134"/>
      <c r="KCB25" s="135"/>
      <c r="KCC25" s="134"/>
      <c r="KCD25" s="135"/>
      <c r="KCE25" s="134"/>
      <c r="KCF25" s="135"/>
      <c r="KCG25" s="134"/>
      <c r="KCH25" s="135"/>
      <c r="KCI25" s="134"/>
      <c r="KCJ25" s="135"/>
      <c r="KCK25" s="134"/>
      <c r="KCL25" s="135"/>
      <c r="KCM25" s="134"/>
      <c r="KCN25" s="135"/>
      <c r="KCO25" s="134"/>
      <c r="KCP25" s="135"/>
      <c r="KCQ25" s="134"/>
      <c r="KCR25" s="135"/>
      <c r="KCS25" s="134"/>
      <c r="KCT25" s="135"/>
      <c r="KCU25" s="134"/>
      <c r="KCV25" s="135"/>
      <c r="KCW25" s="134"/>
      <c r="KCX25" s="135"/>
      <c r="KCY25" s="134"/>
      <c r="KCZ25" s="135"/>
      <c r="KDA25" s="134"/>
      <c r="KDB25" s="135"/>
      <c r="KDC25" s="134"/>
      <c r="KDD25" s="135"/>
      <c r="KDE25" s="134"/>
      <c r="KDF25" s="135"/>
      <c r="KDG25" s="134"/>
      <c r="KDH25" s="135"/>
      <c r="KDI25" s="134"/>
      <c r="KDJ25" s="135"/>
      <c r="KDK25" s="134"/>
      <c r="KDL25" s="135"/>
      <c r="KDM25" s="134"/>
      <c r="KDN25" s="135"/>
      <c r="KDO25" s="134"/>
      <c r="KDP25" s="135"/>
      <c r="KDQ25" s="134"/>
      <c r="KDR25" s="135"/>
      <c r="KDS25" s="134"/>
      <c r="KDT25" s="135"/>
      <c r="KDU25" s="134"/>
      <c r="KDV25" s="135"/>
      <c r="KDW25" s="134"/>
      <c r="KDX25" s="135"/>
      <c r="KDY25" s="134"/>
      <c r="KDZ25" s="135"/>
      <c r="KEA25" s="134"/>
      <c r="KEB25" s="135"/>
      <c r="KEC25" s="134"/>
      <c r="KED25" s="135"/>
      <c r="KEE25" s="134"/>
      <c r="KEF25" s="135"/>
      <c r="KEG25" s="134"/>
      <c r="KEH25" s="135"/>
      <c r="KEI25" s="134"/>
      <c r="KEJ25" s="135"/>
      <c r="KEK25" s="134"/>
      <c r="KEL25" s="135"/>
      <c r="KEM25" s="134"/>
      <c r="KEN25" s="135"/>
      <c r="KEO25" s="134"/>
      <c r="KEP25" s="135"/>
      <c r="KEQ25" s="134"/>
      <c r="KER25" s="135"/>
      <c r="KES25" s="134"/>
      <c r="KET25" s="135"/>
      <c r="KEU25" s="134"/>
      <c r="KEV25" s="135"/>
      <c r="KEW25" s="134"/>
      <c r="KEX25" s="135"/>
      <c r="KEY25" s="134"/>
      <c r="KEZ25" s="135"/>
      <c r="KFA25" s="134"/>
      <c r="KFB25" s="135"/>
      <c r="KFC25" s="134"/>
      <c r="KFD25" s="135"/>
      <c r="KFE25" s="134"/>
      <c r="KFF25" s="135"/>
      <c r="KFG25" s="134"/>
      <c r="KFH25" s="135"/>
      <c r="KFI25" s="134"/>
      <c r="KFJ25" s="135"/>
      <c r="KFK25" s="134"/>
      <c r="KFL25" s="135"/>
      <c r="KFM25" s="134"/>
      <c r="KFN25" s="135"/>
      <c r="KFO25" s="134"/>
      <c r="KFP25" s="135"/>
      <c r="KFQ25" s="134"/>
      <c r="KFR25" s="135"/>
      <c r="KFS25" s="134"/>
      <c r="KFT25" s="135"/>
      <c r="KFU25" s="134"/>
      <c r="KFV25" s="135"/>
      <c r="KFW25" s="134"/>
      <c r="KFX25" s="135"/>
      <c r="KFY25" s="134"/>
      <c r="KFZ25" s="135"/>
      <c r="KGA25" s="134"/>
      <c r="KGB25" s="135"/>
      <c r="KGC25" s="134"/>
      <c r="KGD25" s="135"/>
      <c r="KGE25" s="134"/>
      <c r="KGF25" s="135"/>
      <c r="KGG25" s="134"/>
      <c r="KGH25" s="135"/>
      <c r="KGI25" s="134"/>
      <c r="KGJ25" s="135"/>
      <c r="KGK25" s="134"/>
      <c r="KGL25" s="135"/>
      <c r="KGM25" s="134"/>
      <c r="KGN25" s="135"/>
      <c r="KGO25" s="134"/>
      <c r="KGP25" s="135"/>
      <c r="KGQ25" s="134"/>
      <c r="KGR25" s="135"/>
      <c r="KGS25" s="134"/>
      <c r="KGT25" s="135"/>
      <c r="KGU25" s="134"/>
      <c r="KGV25" s="135"/>
      <c r="KGW25" s="134"/>
      <c r="KGX25" s="135"/>
      <c r="KGY25" s="134"/>
      <c r="KGZ25" s="135"/>
      <c r="KHA25" s="134"/>
      <c r="KHB25" s="135"/>
      <c r="KHC25" s="134"/>
      <c r="KHD25" s="135"/>
      <c r="KHE25" s="134"/>
      <c r="KHF25" s="135"/>
      <c r="KHG25" s="134"/>
      <c r="KHH25" s="135"/>
      <c r="KHI25" s="134"/>
      <c r="KHJ25" s="135"/>
      <c r="KHK25" s="134"/>
      <c r="KHL25" s="135"/>
      <c r="KHM25" s="134"/>
      <c r="KHN25" s="135"/>
      <c r="KHO25" s="134"/>
      <c r="KHP25" s="135"/>
      <c r="KHQ25" s="134"/>
      <c r="KHR25" s="135"/>
      <c r="KHS25" s="134"/>
      <c r="KHT25" s="135"/>
      <c r="KHU25" s="134"/>
      <c r="KHV25" s="135"/>
      <c r="KHW25" s="134"/>
      <c r="KHX25" s="135"/>
      <c r="KHY25" s="134"/>
      <c r="KHZ25" s="135"/>
      <c r="KIA25" s="134"/>
      <c r="KIB25" s="135"/>
      <c r="KIC25" s="134"/>
      <c r="KID25" s="135"/>
      <c r="KIE25" s="134"/>
      <c r="KIF25" s="135"/>
      <c r="KIG25" s="134"/>
      <c r="KIH25" s="135"/>
      <c r="KII25" s="134"/>
      <c r="KIJ25" s="135"/>
      <c r="KIK25" s="134"/>
      <c r="KIL25" s="135"/>
      <c r="KIM25" s="134"/>
      <c r="KIN25" s="135"/>
      <c r="KIO25" s="134"/>
      <c r="KIP25" s="135"/>
      <c r="KIQ25" s="134"/>
      <c r="KIR25" s="135"/>
      <c r="KIS25" s="134"/>
      <c r="KIT25" s="135"/>
      <c r="KIU25" s="134"/>
      <c r="KIV25" s="135"/>
      <c r="KIW25" s="134"/>
      <c r="KIX25" s="135"/>
      <c r="KIY25" s="134"/>
      <c r="KIZ25" s="135"/>
      <c r="KJA25" s="134"/>
      <c r="KJB25" s="135"/>
      <c r="KJC25" s="134"/>
      <c r="KJD25" s="135"/>
      <c r="KJE25" s="134"/>
      <c r="KJF25" s="135"/>
      <c r="KJG25" s="134"/>
      <c r="KJH25" s="135"/>
      <c r="KJI25" s="134"/>
      <c r="KJJ25" s="135"/>
      <c r="KJK25" s="134"/>
      <c r="KJL25" s="135"/>
      <c r="KJM25" s="134"/>
      <c r="KJN25" s="135"/>
      <c r="KJO25" s="134"/>
      <c r="KJP25" s="135"/>
      <c r="KJQ25" s="134"/>
      <c r="KJR25" s="135"/>
      <c r="KJS25" s="134"/>
      <c r="KJT25" s="135"/>
      <c r="KJU25" s="134"/>
      <c r="KJV25" s="135"/>
      <c r="KJW25" s="134"/>
      <c r="KJX25" s="135"/>
      <c r="KJY25" s="134"/>
      <c r="KJZ25" s="135"/>
      <c r="KKA25" s="134"/>
      <c r="KKB25" s="135"/>
      <c r="KKC25" s="134"/>
      <c r="KKD25" s="135"/>
      <c r="KKE25" s="134"/>
      <c r="KKF25" s="135"/>
      <c r="KKG25" s="134"/>
      <c r="KKH25" s="135"/>
      <c r="KKI25" s="134"/>
      <c r="KKJ25" s="135"/>
      <c r="KKK25" s="134"/>
      <c r="KKL25" s="135"/>
      <c r="KKM25" s="134"/>
      <c r="KKN25" s="135"/>
      <c r="KKO25" s="134"/>
      <c r="KKP25" s="135"/>
      <c r="KKQ25" s="134"/>
      <c r="KKR25" s="135"/>
      <c r="KKS25" s="134"/>
      <c r="KKT25" s="135"/>
      <c r="KKU25" s="134"/>
      <c r="KKV25" s="135"/>
      <c r="KKW25" s="134"/>
      <c r="KKX25" s="135"/>
      <c r="KKY25" s="134"/>
      <c r="KKZ25" s="135"/>
      <c r="KLA25" s="134"/>
      <c r="KLB25" s="135"/>
      <c r="KLC25" s="134"/>
      <c r="KLD25" s="135"/>
      <c r="KLE25" s="134"/>
      <c r="KLF25" s="135"/>
      <c r="KLG25" s="134"/>
      <c r="KLH25" s="135"/>
      <c r="KLI25" s="134"/>
      <c r="KLJ25" s="135"/>
      <c r="KLK25" s="134"/>
      <c r="KLL25" s="135"/>
      <c r="KLM25" s="134"/>
      <c r="KLN25" s="135"/>
      <c r="KLO25" s="134"/>
      <c r="KLP25" s="135"/>
      <c r="KLQ25" s="134"/>
      <c r="KLR25" s="135"/>
      <c r="KLS25" s="134"/>
      <c r="KLT25" s="135"/>
      <c r="KLU25" s="134"/>
      <c r="KLV25" s="135"/>
      <c r="KLW25" s="134"/>
      <c r="KLX25" s="135"/>
      <c r="KLY25" s="134"/>
      <c r="KLZ25" s="135"/>
      <c r="KMA25" s="134"/>
      <c r="KMB25" s="135"/>
      <c r="KMC25" s="134"/>
      <c r="KMD25" s="135"/>
      <c r="KME25" s="134"/>
      <c r="KMF25" s="135"/>
      <c r="KMG25" s="134"/>
      <c r="KMH25" s="135"/>
      <c r="KMI25" s="134"/>
      <c r="KMJ25" s="135"/>
      <c r="KMK25" s="134"/>
      <c r="KML25" s="135"/>
      <c r="KMM25" s="134"/>
      <c r="KMN25" s="135"/>
      <c r="KMO25" s="134"/>
      <c r="KMP25" s="135"/>
      <c r="KMQ25" s="134"/>
      <c r="KMR25" s="135"/>
      <c r="KMS25" s="134"/>
      <c r="KMT25" s="135"/>
      <c r="KMU25" s="134"/>
      <c r="KMV25" s="135"/>
      <c r="KMW25" s="134"/>
      <c r="KMX25" s="135"/>
      <c r="KMY25" s="134"/>
      <c r="KMZ25" s="135"/>
      <c r="KNA25" s="134"/>
      <c r="KNB25" s="135"/>
      <c r="KNC25" s="134"/>
      <c r="KND25" s="135"/>
      <c r="KNE25" s="134"/>
      <c r="KNF25" s="135"/>
      <c r="KNG25" s="134"/>
      <c r="KNH25" s="135"/>
      <c r="KNI25" s="134"/>
      <c r="KNJ25" s="135"/>
      <c r="KNK25" s="134"/>
      <c r="KNL25" s="135"/>
      <c r="KNM25" s="134"/>
      <c r="KNN25" s="135"/>
      <c r="KNO25" s="134"/>
      <c r="KNP25" s="135"/>
      <c r="KNQ25" s="134"/>
      <c r="KNR25" s="135"/>
      <c r="KNS25" s="134"/>
      <c r="KNT25" s="135"/>
      <c r="KNU25" s="134"/>
      <c r="KNV25" s="135"/>
      <c r="KNW25" s="134"/>
      <c r="KNX25" s="135"/>
      <c r="KNY25" s="134"/>
      <c r="KNZ25" s="135"/>
      <c r="KOA25" s="134"/>
      <c r="KOB25" s="135"/>
      <c r="KOC25" s="134"/>
      <c r="KOD25" s="135"/>
      <c r="KOE25" s="134"/>
      <c r="KOF25" s="135"/>
      <c r="KOG25" s="134"/>
      <c r="KOH25" s="135"/>
      <c r="KOI25" s="134"/>
      <c r="KOJ25" s="135"/>
      <c r="KOK25" s="134"/>
      <c r="KOL25" s="135"/>
      <c r="KOM25" s="134"/>
      <c r="KON25" s="135"/>
      <c r="KOO25" s="134"/>
      <c r="KOP25" s="135"/>
      <c r="KOQ25" s="134"/>
      <c r="KOR25" s="135"/>
      <c r="KOS25" s="134"/>
      <c r="KOT25" s="135"/>
      <c r="KOU25" s="134"/>
      <c r="KOV25" s="135"/>
      <c r="KOW25" s="134"/>
      <c r="KOX25" s="135"/>
      <c r="KOY25" s="134"/>
      <c r="KOZ25" s="135"/>
      <c r="KPA25" s="134"/>
      <c r="KPB25" s="135"/>
      <c r="KPC25" s="134"/>
      <c r="KPD25" s="135"/>
      <c r="KPE25" s="134"/>
      <c r="KPF25" s="135"/>
      <c r="KPG25" s="134"/>
      <c r="KPH25" s="135"/>
      <c r="KPI25" s="134"/>
      <c r="KPJ25" s="135"/>
      <c r="KPK25" s="134"/>
      <c r="KPL25" s="135"/>
      <c r="KPM25" s="134"/>
      <c r="KPN25" s="135"/>
      <c r="KPO25" s="134"/>
      <c r="KPP25" s="135"/>
      <c r="KPQ25" s="134"/>
      <c r="KPR25" s="135"/>
      <c r="KPS25" s="134"/>
      <c r="KPT25" s="135"/>
      <c r="KPU25" s="134"/>
      <c r="KPV25" s="135"/>
      <c r="KPW25" s="134"/>
      <c r="KPX25" s="135"/>
      <c r="KPY25" s="134"/>
      <c r="KPZ25" s="135"/>
      <c r="KQA25" s="134"/>
      <c r="KQB25" s="135"/>
      <c r="KQC25" s="134"/>
      <c r="KQD25" s="135"/>
      <c r="KQE25" s="134"/>
      <c r="KQF25" s="135"/>
      <c r="KQG25" s="134"/>
      <c r="KQH25" s="135"/>
      <c r="KQI25" s="134"/>
      <c r="KQJ25" s="135"/>
      <c r="KQK25" s="134"/>
      <c r="KQL25" s="135"/>
      <c r="KQM25" s="134"/>
      <c r="KQN25" s="135"/>
      <c r="KQO25" s="134"/>
      <c r="KQP25" s="135"/>
      <c r="KQQ25" s="134"/>
      <c r="KQR25" s="135"/>
      <c r="KQS25" s="134"/>
      <c r="KQT25" s="135"/>
      <c r="KQU25" s="134"/>
      <c r="KQV25" s="135"/>
      <c r="KQW25" s="134"/>
      <c r="KQX25" s="135"/>
      <c r="KQY25" s="134"/>
      <c r="KQZ25" s="135"/>
      <c r="KRA25" s="134"/>
      <c r="KRB25" s="135"/>
      <c r="KRC25" s="134"/>
      <c r="KRD25" s="135"/>
      <c r="KRE25" s="134"/>
      <c r="KRF25" s="135"/>
      <c r="KRG25" s="134"/>
      <c r="KRH25" s="135"/>
      <c r="KRI25" s="134"/>
      <c r="KRJ25" s="135"/>
      <c r="KRK25" s="134"/>
      <c r="KRL25" s="135"/>
      <c r="KRM25" s="134"/>
      <c r="KRN25" s="135"/>
      <c r="KRO25" s="134"/>
      <c r="KRP25" s="135"/>
      <c r="KRQ25" s="134"/>
      <c r="KRR25" s="135"/>
      <c r="KRS25" s="134"/>
      <c r="KRT25" s="135"/>
      <c r="KRU25" s="134"/>
      <c r="KRV25" s="135"/>
      <c r="KRW25" s="134"/>
      <c r="KRX25" s="135"/>
      <c r="KRY25" s="134"/>
      <c r="KRZ25" s="135"/>
      <c r="KSA25" s="134"/>
      <c r="KSB25" s="135"/>
      <c r="KSC25" s="134"/>
      <c r="KSD25" s="135"/>
      <c r="KSE25" s="134"/>
      <c r="KSF25" s="135"/>
      <c r="KSG25" s="134"/>
      <c r="KSH25" s="135"/>
      <c r="KSI25" s="134"/>
      <c r="KSJ25" s="135"/>
      <c r="KSK25" s="134"/>
      <c r="KSL25" s="135"/>
      <c r="KSM25" s="134"/>
      <c r="KSN25" s="135"/>
      <c r="KSO25" s="134"/>
      <c r="KSP25" s="135"/>
      <c r="KSQ25" s="134"/>
      <c r="KSR25" s="135"/>
      <c r="KSS25" s="134"/>
      <c r="KST25" s="135"/>
      <c r="KSU25" s="134"/>
      <c r="KSV25" s="135"/>
      <c r="KSW25" s="134"/>
      <c r="KSX25" s="135"/>
      <c r="KSY25" s="134"/>
      <c r="KSZ25" s="135"/>
      <c r="KTA25" s="134"/>
      <c r="KTB25" s="135"/>
      <c r="KTC25" s="134"/>
      <c r="KTD25" s="135"/>
      <c r="KTE25" s="134"/>
      <c r="KTF25" s="135"/>
      <c r="KTG25" s="134"/>
      <c r="KTH25" s="135"/>
      <c r="KTI25" s="134"/>
      <c r="KTJ25" s="135"/>
      <c r="KTK25" s="134"/>
      <c r="KTL25" s="135"/>
      <c r="KTM25" s="134"/>
      <c r="KTN25" s="135"/>
      <c r="KTO25" s="134"/>
      <c r="KTP25" s="135"/>
      <c r="KTQ25" s="134"/>
      <c r="KTR25" s="135"/>
      <c r="KTS25" s="134"/>
      <c r="KTT25" s="135"/>
      <c r="KTU25" s="134"/>
      <c r="KTV25" s="135"/>
      <c r="KTW25" s="134"/>
      <c r="KTX25" s="135"/>
      <c r="KTY25" s="134"/>
      <c r="KTZ25" s="135"/>
      <c r="KUA25" s="134"/>
      <c r="KUB25" s="135"/>
      <c r="KUC25" s="134"/>
      <c r="KUD25" s="135"/>
      <c r="KUE25" s="134"/>
      <c r="KUF25" s="135"/>
      <c r="KUG25" s="134"/>
      <c r="KUH25" s="135"/>
      <c r="KUI25" s="134"/>
      <c r="KUJ25" s="135"/>
      <c r="KUK25" s="134"/>
      <c r="KUL25" s="135"/>
      <c r="KUM25" s="134"/>
      <c r="KUN25" s="135"/>
      <c r="KUO25" s="134"/>
      <c r="KUP25" s="135"/>
      <c r="KUQ25" s="134"/>
      <c r="KUR25" s="135"/>
      <c r="KUS25" s="134"/>
      <c r="KUT25" s="135"/>
      <c r="KUU25" s="134"/>
      <c r="KUV25" s="135"/>
      <c r="KUW25" s="134"/>
      <c r="KUX25" s="135"/>
      <c r="KUY25" s="134"/>
      <c r="KUZ25" s="135"/>
      <c r="KVA25" s="134"/>
      <c r="KVB25" s="135"/>
      <c r="KVC25" s="134"/>
      <c r="KVD25" s="135"/>
      <c r="KVE25" s="134"/>
      <c r="KVF25" s="135"/>
      <c r="KVG25" s="134"/>
      <c r="KVH25" s="135"/>
      <c r="KVI25" s="134"/>
      <c r="KVJ25" s="135"/>
      <c r="KVK25" s="134"/>
      <c r="KVL25" s="135"/>
      <c r="KVM25" s="134"/>
      <c r="KVN25" s="135"/>
      <c r="KVO25" s="134"/>
      <c r="KVP25" s="135"/>
      <c r="KVQ25" s="134"/>
      <c r="KVR25" s="135"/>
      <c r="KVS25" s="134"/>
      <c r="KVT25" s="135"/>
      <c r="KVU25" s="134"/>
      <c r="KVV25" s="135"/>
      <c r="KVW25" s="134"/>
      <c r="KVX25" s="135"/>
      <c r="KVY25" s="134"/>
      <c r="KVZ25" s="135"/>
      <c r="KWA25" s="134"/>
      <c r="KWB25" s="135"/>
      <c r="KWC25" s="134"/>
      <c r="KWD25" s="135"/>
      <c r="KWE25" s="134"/>
      <c r="KWF25" s="135"/>
      <c r="KWG25" s="134"/>
      <c r="KWH25" s="135"/>
      <c r="KWI25" s="134"/>
      <c r="KWJ25" s="135"/>
      <c r="KWK25" s="134"/>
      <c r="KWL25" s="135"/>
      <c r="KWM25" s="134"/>
      <c r="KWN25" s="135"/>
      <c r="KWO25" s="134"/>
      <c r="KWP25" s="135"/>
      <c r="KWQ25" s="134"/>
      <c r="KWR25" s="135"/>
      <c r="KWS25" s="134"/>
      <c r="KWT25" s="135"/>
      <c r="KWU25" s="134"/>
      <c r="KWV25" s="135"/>
      <c r="KWW25" s="134"/>
      <c r="KWX25" s="135"/>
      <c r="KWY25" s="134"/>
      <c r="KWZ25" s="135"/>
      <c r="KXA25" s="134"/>
      <c r="KXB25" s="135"/>
      <c r="KXC25" s="134"/>
      <c r="KXD25" s="135"/>
      <c r="KXE25" s="134"/>
      <c r="KXF25" s="135"/>
      <c r="KXG25" s="134"/>
      <c r="KXH25" s="135"/>
      <c r="KXI25" s="134"/>
      <c r="KXJ25" s="135"/>
      <c r="KXK25" s="134"/>
      <c r="KXL25" s="135"/>
      <c r="KXM25" s="134"/>
      <c r="KXN25" s="135"/>
      <c r="KXO25" s="134"/>
      <c r="KXP25" s="135"/>
      <c r="KXQ25" s="134"/>
      <c r="KXR25" s="135"/>
      <c r="KXS25" s="134"/>
      <c r="KXT25" s="135"/>
      <c r="KXU25" s="134"/>
      <c r="KXV25" s="135"/>
      <c r="KXW25" s="134"/>
      <c r="KXX25" s="135"/>
      <c r="KXY25" s="134"/>
      <c r="KXZ25" s="135"/>
      <c r="KYA25" s="134"/>
      <c r="KYB25" s="135"/>
      <c r="KYC25" s="134"/>
      <c r="KYD25" s="135"/>
      <c r="KYE25" s="134"/>
      <c r="KYF25" s="135"/>
      <c r="KYG25" s="134"/>
      <c r="KYH25" s="135"/>
      <c r="KYI25" s="134"/>
      <c r="KYJ25" s="135"/>
      <c r="KYK25" s="134"/>
      <c r="KYL25" s="135"/>
      <c r="KYM25" s="134"/>
      <c r="KYN25" s="135"/>
      <c r="KYO25" s="134"/>
      <c r="KYP25" s="135"/>
      <c r="KYQ25" s="134"/>
      <c r="KYR25" s="135"/>
      <c r="KYS25" s="134"/>
      <c r="KYT25" s="135"/>
      <c r="KYU25" s="134"/>
      <c r="KYV25" s="135"/>
      <c r="KYW25" s="134"/>
      <c r="KYX25" s="135"/>
      <c r="KYY25" s="134"/>
      <c r="KYZ25" s="135"/>
      <c r="KZA25" s="134"/>
      <c r="KZB25" s="135"/>
      <c r="KZC25" s="134"/>
      <c r="KZD25" s="135"/>
      <c r="KZE25" s="134"/>
      <c r="KZF25" s="135"/>
      <c r="KZG25" s="134"/>
      <c r="KZH25" s="135"/>
      <c r="KZI25" s="134"/>
      <c r="KZJ25" s="135"/>
      <c r="KZK25" s="134"/>
      <c r="KZL25" s="135"/>
      <c r="KZM25" s="134"/>
      <c r="KZN25" s="135"/>
      <c r="KZO25" s="134"/>
      <c r="KZP25" s="135"/>
      <c r="KZQ25" s="134"/>
      <c r="KZR25" s="135"/>
      <c r="KZS25" s="134"/>
      <c r="KZT25" s="135"/>
      <c r="KZU25" s="134"/>
      <c r="KZV25" s="135"/>
      <c r="KZW25" s="134"/>
      <c r="KZX25" s="135"/>
      <c r="KZY25" s="134"/>
      <c r="KZZ25" s="135"/>
      <c r="LAA25" s="134"/>
      <c r="LAB25" s="135"/>
      <c r="LAC25" s="134"/>
      <c r="LAD25" s="135"/>
      <c r="LAE25" s="134"/>
      <c r="LAF25" s="135"/>
      <c r="LAG25" s="134"/>
      <c r="LAH25" s="135"/>
      <c r="LAI25" s="134"/>
      <c r="LAJ25" s="135"/>
      <c r="LAK25" s="134"/>
      <c r="LAL25" s="135"/>
      <c r="LAM25" s="134"/>
      <c r="LAN25" s="135"/>
      <c r="LAO25" s="134"/>
      <c r="LAP25" s="135"/>
      <c r="LAQ25" s="134"/>
      <c r="LAR25" s="135"/>
      <c r="LAS25" s="134"/>
      <c r="LAT25" s="135"/>
      <c r="LAU25" s="134"/>
      <c r="LAV25" s="135"/>
      <c r="LAW25" s="134"/>
      <c r="LAX25" s="135"/>
      <c r="LAY25" s="134"/>
      <c r="LAZ25" s="135"/>
      <c r="LBA25" s="134"/>
      <c r="LBB25" s="135"/>
      <c r="LBC25" s="134"/>
      <c r="LBD25" s="135"/>
      <c r="LBE25" s="134"/>
      <c r="LBF25" s="135"/>
      <c r="LBG25" s="134"/>
      <c r="LBH25" s="135"/>
      <c r="LBI25" s="134"/>
      <c r="LBJ25" s="135"/>
      <c r="LBK25" s="134"/>
      <c r="LBL25" s="135"/>
      <c r="LBM25" s="134"/>
      <c r="LBN25" s="135"/>
      <c r="LBO25" s="134"/>
      <c r="LBP25" s="135"/>
      <c r="LBQ25" s="134"/>
      <c r="LBR25" s="135"/>
      <c r="LBS25" s="134"/>
      <c r="LBT25" s="135"/>
      <c r="LBU25" s="134"/>
      <c r="LBV25" s="135"/>
      <c r="LBW25" s="134"/>
      <c r="LBX25" s="135"/>
      <c r="LBY25" s="134"/>
      <c r="LBZ25" s="135"/>
      <c r="LCA25" s="134"/>
      <c r="LCB25" s="135"/>
      <c r="LCC25" s="134"/>
      <c r="LCD25" s="135"/>
      <c r="LCE25" s="134"/>
      <c r="LCF25" s="135"/>
      <c r="LCG25" s="134"/>
      <c r="LCH25" s="135"/>
      <c r="LCI25" s="134"/>
      <c r="LCJ25" s="135"/>
      <c r="LCK25" s="134"/>
      <c r="LCL25" s="135"/>
      <c r="LCM25" s="134"/>
      <c r="LCN25" s="135"/>
      <c r="LCO25" s="134"/>
      <c r="LCP25" s="135"/>
      <c r="LCQ25" s="134"/>
      <c r="LCR25" s="135"/>
      <c r="LCS25" s="134"/>
      <c r="LCT25" s="135"/>
      <c r="LCU25" s="134"/>
      <c r="LCV25" s="135"/>
      <c r="LCW25" s="134"/>
      <c r="LCX25" s="135"/>
      <c r="LCY25" s="134"/>
      <c r="LCZ25" s="135"/>
      <c r="LDA25" s="134"/>
      <c r="LDB25" s="135"/>
      <c r="LDC25" s="134"/>
      <c r="LDD25" s="135"/>
      <c r="LDE25" s="134"/>
      <c r="LDF25" s="135"/>
      <c r="LDG25" s="134"/>
      <c r="LDH25" s="135"/>
      <c r="LDI25" s="134"/>
      <c r="LDJ25" s="135"/>
      <c r="LDK25" s="134"/>
      <c r="LDL25" s="135"/>
      <c r="LDM25" s="134"/>
      <c r="LDN25" s="135"/>
      <c r="LDO25" s="134"/>
      <c r="LDP25" s="135"/>
      <c r="LDQ25" s="134"/>
      <c r="LDR25" s="135"/>
      <c r="LDS25" s="134"/>
      <c r="LDT25" s="135"/>
      <c r="LDU25" s="134"/>
      <c r="LDV25" s="135"/>
      <c r="LDW25" s="134"/>
      <c r="LDX25" s="135"/>
      <c r="LDY25" s="134"/>
      <c r="LDZ25" s="135"/>
      <c r="LEA25" s="134"/>
      <c r="LEB25" s="135"/>
      <c r="LEC25" s="134"/>
      <c r="LED25" s="135"/>
      <c r="LEE25" s="134"/>
      <c r="LEF25" s="135"/>
      <c r="LEG25" s="134"/>
      <c r="LEH25" s="135"/>
      <c r="LEI25" s="134"/>
      <c r="LEJ25" s="135"/>
      <c r="LEK25" s="134"/>
      <c r="LEL25" s="135"/>
      <c r="LEM25" s="134"/>
      <c r="LEN25" s="135"/>
      <c r="LEO25" s="134"/>
      <c r="LEP25" s="135"/>
      <c r="LEQ25" s="134"/>
      <c r="LER25" s="135"/>
      <c r="LES25" s="134"/>
      <c r="LET25" s="135"/>
      <c r="LEU25" s="134"/>
      <c r="LEV25" s="135"/>
      <c r="LEW25" s="134"/>
      <c r="LEX25" s="135"/>
      <c r="LEY25" s="134"/>
      <c r="LEZ25" s="135"/>
      <c r="LFA25" s="134"/>
      <c r="LFB25" s="135"/>
      <c r="LFC25" s="134"/>
      <c r="LFD25" s="135"/>
      <c r="LFE25" s="134"/>
      <c r="LFF25" s="135"/>
      <c r="LFG25" s="134"/>
      <c r="LFH25" s="135"/>
      <c r="LFI25" s="134"/>
      <c r="LFJ25" s="135"/>
      <c r="LFK25" s="134"/>
      <c r="LFL25" s="135"/>
      <c r="LFM25" s="134"/>
      <c r="LFN25" s="135"/>
      <c r="LFO25" s="134"/>
      <c r="LFP25" s="135"/>
      <c r="LFQ25" s="134"/>
      <c r="LFR25" s="135"/>
      <c r="LFS25" s="134"/>
      <c r="LFT25" s="135"/>
      <c r="LFU25" s="134"/>
      <c r="LFV25" s="135"/>
      <c r="LFW25" s="134"/>
      <c r="LFX25" s="135"/>
      <c r="LFY25" s="134"/>
      <c r="LFZ25" s="135"/>
      <c r="LGA25" s="134"/>
      <c r="LGB25" s="135"/>
      <c r="LGC25" s="134"/>
      <c r="LGD25" s="135"/>
      <c r="LGE25" s="134"/>
      <c r="LGF25" s="135"/>
      <c r="LGG25" s="134"/>
      <c r="LGH25" s="135"/>
      <c r="LGI25" s="134"/>
      <c r="LGJ25" s="135"/>
      <c r="LGK25" s="134"/>
      <c r="LGL25" s="135"/>
      <c r="LGM25" s="134"/>
      <c r="LGN25" s="135"/>
      <c r="LGO25" s="134"/>
      <c r="LGP25" s="135"/>
      <c r="LGQ25" s="134"/>
      <c r="LGR25" s="135"/>
      <c r="LGS25" s="134"/>
      <c r="LGT25" s="135"/>
      <c r="LGU25" s="134"/>
      <c r="LGV25" s="135"/>
      <c r="LGW25" s="134"/>
      <c r="LGX25" s="135"/>
      <c r="LGY25" s="134"/>
      <c r="LGZ25" s="135"/>
      <c r="LHA25" s="134"/>
      <c r="LHB25" s="135"/>
      <c r="LHC25" s="134"/>
      <c r="LHD25" s="135"/>
      <c r="LHE25" s="134"/>
      <c r="LHF25" s="135"/>
      <c r="LHG25" s="134"/>
      <c r="LHH25" s="135"/>
      <c r="LHI25" s="134"/>
      <c r="LHJ25" s="135"/>
      <c r="LHK25" s="134"/>
      <c r="LHL25" s="135"/>
      <c r="LHM25" s="134"/>
      <c r="LHN25" s="135"/>
      <c r="LHO25" s="134"/>
      <c r="LHP25" s="135"/>
      <c r="LHQ25" s="134"/>
      <c r="LHR25" s="135"/>
      <c r="LHS25" s="134"/>
      <c r="LHT25" s="135"/>
      <c r="LHU25" s="134"/>
      <c r="LHV25" s="135"/>
      <c r="LHW25" s="134"/>
      <c r="LHX25" s="135"/>
      <c r="LHY25" s="134"/>
      <c r="LHZ25" s="135"/>
      <c r="LIA25" s="134"/>
      <c r="LIB25" s="135"/>
      <c r="LIC25" s="134"/>
      <c r="LID25" s="135"/>
      <c r="LIE25" s="134"/>
      <c r="LIF25" s="135"/>
      <c r="LIG25" s="134"/>
      <c r="LIH25" s="135"/>
      <c r="LII25" s="134"/>
      <c r="LIJ25" s="135"/>
      <c r="LIK25" s="134"/>
      <c r="LIL25" s="135"/>
      <c r="LIM25" s="134"/>
      <c r="LIN25" s="135"/>
      <c r="LIO25" s="134"/>
      <c r="LIP25" s="135"/>
      <c r="LIQ25" s="134"/>
      <c r="LIR25" s="135"/>
      <c r="LIS25" s="134"/>
      <c r="LIT25" s="135"/>
      <c r="LIU25" s="134"/>
      <c r="LIV25" s="135"/>
      <c r="LIW25" s="134"/>
      <c r="LIX25" s="135"/>
      <c r="LIY25" s="134"/>
      <c r="LIZ25" s="135"/>
      <c r="LJA25" s="134"/>
      <c r="LJB25" s="135"/>
      <c r="LJC25" s="134"/>
      <c r="LJD25" s="135"/>
      <c r="LJE25" s="134"/>
      <c r="LJF25" s="135"/>
      <c r="LJG25" s="134"/>
      <c r="LJH25" s="135"/>
      <c r="LJI25" s="134"/>
      <c r="LJJ25" s="135"/>
      <c r="LJK25" s="134"/>
      <c r="LJL25" s="135"/>
      <c r="LJM25" s="134"/>
      <c r="LJN25" s="135"/>
      <c r="LJO25" s="134"/>
      <c r="LJP25" s="135"/>
      <c r="LJQ25" s="134"/>
      <c r="LJR25" s="135"/>
      <c r="LJS25" s="134"/>
      <c r="LJT25" s="135"/>
      <c r="LJU25" s="134"/>
      <c r="LJV25" s="135"/>
      <c r="LJW25" s="134"/>
      <c r="LJX25" s="135"/>
      <c r="LJY25" s="134"/>
      <c r="LJZ25" s="135"/>
      <c r="LKA25" s="134"/>
      <c r="LKB25" s="135"/>
      <c r="LKC25" s="134"/>
      <c r="LKD25" s="135"/>
      <c r="LKE25" s="134"/>
      <c r="LKF25" s="135"/>
      <c r="LKG25" s="134"/>
      <c r="LKH25" s="135"/>
      <c r="LKI25" s="134"/>
      <c r="LKJ25" s="135"/>
      <c r="LKK25" s="134"/>
      <c r="LKL25" s="135"/>
      <c r="LKM25" s="134"/>
      <c r="LKN25" s="135"/>
      <c r="LKO25" s="134"/>
      <c r="LKP25" s="135"/>
      <c r="LKQ25" s="134"/>
      <c r="LKR25" s="135"/>
      <c r="LKS25" s="134"/>
      <c r="LKT25" s="135"/>
      <c r="LKU25" s="134"/>
      <c r="LKV25" s="135"/>
      <c r="LKW25" s="134"/>
      <c r="LKX25" s="135"/>
      <c r="LKY25" s="134"/>
      <c r="LKZ25" s="135"/>
      <c r="LLA25" s="134"/>
      <c r="LLB25" s="135"/>
      <c r="LLC25" s="134"/>
      <c r="LLD25" s="135"/>
      <c r="LLE25" s="134"/>
      <c r="LLF25" s="135"/>
      <c r="LLG25" s="134"/>
      <c r="LLH25" s="135"/>
      <c r="LLI25" s="134"/>
      <c r="LLJ25" s="135"/>
      <c r="LLK25" s="134"/>
      <c r="LLL25" s="135"/>
      <c r="LLM25" s="134"/>
      <c r="LLN25" s="135"/>
      <c r="LLO25" s="134"/>
      <c r="LLP25" s="135"/>
      <c r="LLQ25" s="134"/>
      <c r="LLR25" s="135"/>
      <c r="LLS25" s="134"/>
      <c r="LLT25" s="135"/>
      <c r="LLU25" s="134"/>
      <c r="LLV25" s="135"/>
      <c r="LLW25" s="134"/>
      <c r="LLX25" s="135"/>
      <c r="LLY25" s="134"/>
      <c r="LLZ25" s="135"/>
      <c r="LMA25" s="134"/>
      <c r="LMB25" s="135"/>
      <c r="LMC25" s="134"/>
      <c r="LMD25" s="135"/>
      <c r="LME25" s="134"/>
      <c r="LMF25" s="135"/>
      <c r="LMG25" s="134"/>
      <c r="LMH25" s="135"/>
      <c r="LMI25" s="134"/>
      <c r="LMJ25" s="135"/>
      <c r="LMK25" s="134"/>
      <c r="LML25" s="135"/>
      <c r="LMM25" s="134"/>
      <c r="LMN25" s="135"/>
      <c r="LMO25" s="134"/>
      <c r="LMP25" s="135"/>
      <c r="LMQ25" s="134"/>
      <c r="LMR25" s="135"/>
      <c r="LMS25" s="134"/>
      <c r="LMT25" s="135"/>
      <c r="LMU25" s="134"/>
      <c r="LMV25" s="135"/>
      <c r="LMW25" s="134"/>
      <c r="LMX25" s="135"/>
      <c r="LMY25" s="134"/>
      <c r="LMZ25" s="135"/>
      <c r="LNA25" s="134"/>
      <c r="LNB25" s="135"/>
      <c r="LNC25" s="134"/>
      <c r="LND25" s="135"/>
      <c r="LNE25" s="134"/>
      <c r="LNF25" s="135"/>
      <c r="LNG25" s="134"/>
      <c r="LNH25" s="135"/>
      <c r="LNI25" s="134"/>
      <c r="LNJ25" s="135"/>
      <c r="LNK25" s="134"/>
      <c r="LNL25" s="135"/>
      <c r="LNM25" s="134"/>
      <c r="LNN25" s="135"/>
      <c r="LNO25" s="134"/>
      <c r="LNP25" s="135"/>
      <c r="LNQ25" s="134"/>
      <c r="LNR25" s="135"/>
      <c r="LNS25" s="134"/>
      <c r="LNT25" s="135"/>
      <c r="LNU25" s="134"/>
      <c r="LNV25" s="135"/>
      <c r="LNW25" s="134"/>
      <c r="LNX25" s="135"/>
      <c r="LNY25" s="134"/>
      <c r="LNZ25" s="135"/>
      <c r="LOA25" s="134"/>
      <c r="LOB25" s="135"/>
      <c r="LOC25" s="134"/>
      <c r="LOD25" s="135"/>
      <c r="LOE25" s="134"/>
      <c r="LOF25" s="135"/>
      <c r="LOG25" s="134"/>
      <c r="LOH25" s="135"/>
      <c r="LOI25" s="134"/>
      <c r="LOJ25" s="135"/>
      <c r="LOK25" s="134"/>
      <c r="LOL25" s="135"/>
      <c r="LOM25" s="134"/>
      <c r="LON25" s="135"/>
      <c r="LOO25" s="134"/>
      <c r="LOP25" s="135"/>
      <c r="LOQ25" s="134"/>
      <c r="LOR25" s="135"/>
      <c r="LOS25" s="134"/>
      <c r="LOT25" s="135"/>
      <c r="LOU25" s="134"/>
      <c r="LOV25" s="135"/>
      <c r="LOW25" s="134"/>
      <c r="LOX25" s="135"/>
      <c r="LOY25" s="134"/>
      <c r="LOZ25" s="135"/>
      <c r="LPA25" s="134"/>
      <c r="LPB25" s="135"/>
      <c r="LPC25" s="134"/>
      <c r="LPD25" s="135"/>
      <c r="LPE25" s="134"/>
      <c r="LPF25" s="135"/>
      <c r="LPG25" s="134"/>
      <c r="LPH25" s="135"/>
      <c r="LPI25" s="134"/>
      <c r="LPJ25" s="135"/>
      <c r="LPK25" s="134"/>
      <c r="LPL25" s="135"/>
      <c r="LPM25" s="134"/>
      <c r="LPN25" s="135"/>
      <c r="LPO25" s="134"/>
      <c r="LPP25" s="135"/>
      <c r="LPQ25" s="134"/>
      <c r="LPR25" s="135"/>
      <c r="LPS25" s="134"/>
      <c r="LPT25" s="135"/>
      <c r="LPU25" s="134"/>
      <c r="LPV25" s="135"/>
      <c r="LPW25" s="134"/>
      <c r="LPX25" s="135"/>
      <c r="LPY25" s="134"/>
      <c r="LPZ25" s="135"/>
      <c r="LQA25" s="134"/>
      <c r="LQB25" s="135"/>
      <c r="LQC25" s="134"/>
      <c r="LQD25" s="135"/>
      <c r="LQE25" s="134"/>
      <c r="LQF25" s="135"/>
      <c r="LQG25" s="134"/>
      <c r="LQH25" s="135"/>
      <c r="LQI25" s="134"/>
      <c r="LQJ25" s="135"/>
      <c r="LQK25" s="134"/>
      <c r="LQL25" s="135"/>
      <c r="LQM25" s="134"/>
      <c r="LQN25" s="135"/>
      <c r="LQO25" s="134"/>
      <c r="LQP25" s="135"/>
      <c r="LQQ25" s="134"/>
      <c r="LQR25" s="135"/>
      <c r="LQS25" s="134"/>
      <c r="LQT25" s="135"/>
      <c r="LQU25" s="134"/>
      <c r="LQV25" s="135"/>
      <c r="LQW25" s="134"/>
      <c r="LQX25" s="135"/>
      <c r="LQY25" s="134"/>
      <c r="LQZ25" s="135"/>
      <c r="LRA25" s="134"/>
      <c r="LRB25" s="135"/>
      <c r="LRC25" s="134"/>
      <c r="LRD25" s="135"/>
      <c r="LRE25" s="134"/>
      <c r="LRF25" s="135"/>
      <c r="LRG25" s="134"/>
      <c r="LRH25" s="135"/>
      <c r="LRI25" s="134"/>
      <c r="LRJ25" s="135"/>
      <c r="LRK25" s="134"/>
      <c r="LRL25" s="135"/>
      <c r="LRM25" s="134"/>
      <c r="LRN25" s="135"/>
      <c r="LRO25" s="134"/>
      <c r="LRP25" s="135"/>
      <c r="LRQ25" s="134"/>
      <c r="LRR25" s="135"/>
      <c r="LRS25" s="134"/>
      <c r="LRT25" s="135"/>
      <c r="LRU25" s="134"/>
      <c r="LRV25" s="135"/>
      <c r="LRW25" s="134"/>
      <c r="LRX25" s="135"/>
      <c r="LRY25" s="134"/>
      <c r="LRZ25" s="135"/>
      <c r="LSA25" s="134"/>
      <c r="LSB25" s="135"/>
      <c r="LSC25" s="134"/>
      <c r="LSD25" s="135"/>
      <c r="LSE25" s="134"/>
      <c r="LSF25" s="135"/>
      <c r="LSG25" s="134"/>
      <c r="LSH25" s="135"/>
      <c r="LSI25" s="134"/>
      <c r="LSJ25" s="135"/>
      <c r="LSK25" s="134"/>
      <c r="LSL25" s="135"/>
      <c r="LSM25" s="134"/>
      <c r="LSN25" s="135"/>
      <c r="LSO25" s="134"/>
      <c r="LSP25" s="135"/>
      <c r="LSQ25" s="134"/>
      <c r="LSR25" s="135"/>
      <c r="LSS25" s="134"/>
      <c r="LST25" s="135"/>
      <c r="LSU25" s="134"/>
      <c r="LSV25" s="135"/>
      <c r="LSW25" s="134"/>
      <c r="LSX25" s="135"/>
      <c r="LSY25" s="134"/>
      <c r="LSZ25" s="135"/>
      <c r="LTA25" s="134"/>
      <c r="LTB25" s="135"/>
      <c r="LTC25" s="134"/>
      <c r="LTD25" s="135"/>
      <c r="LTE25" s="134"/>
      <c r="LTF25" s="135"/>
      <c r="LTG25" s="134"/>
      <c r="LTH25" s="135"/>
      <c r="LTI25" s="134"/>
      <c r="LTJ25" s="135"/>
      <c r="LTK25" s="134"/>
      <c r="LTL25" s="135"/>
      <c r="LTM25" s="134"/>
      <c r="LTN25" s="135"/>
      <c r="LTO25" s="134"/>
      <c r="LTP25" s="135"/>
      <c r="LTQ25" s="134"/>
      <c r="LTR25" s="135"/>
      <c r="LTS25" s="134"/>
      <c r="LTT25" s="135"/>
      <c r="LTU25" s="134"/>
      <c r="LTV25" s="135"/>
      <c r="LTW25" s="134"/>
      <c r="LTX25" s="135"/>
      <c r="LTY25" s="134"/>
      <c r="LTZ25" s="135"/>
      <c r="LUA25" s="134"/>
      <c r="LUB25" s="135"/>
      <c r="LUC25" s="134"/>
      <c r="LUD25" s="135"/>
      <c r="LUE25" s="134"/>
      <c r="LUF25" s="135"/>
      <c r="LUG25" s="134"/>
      <c r="LUH25" s="135"/>
      <c r="LUI25" s="134"/>
      <c r="LUJ25" s="135"/>
      <c r="LUK25" s="134"/>
      <c r="LUL25" s="135"/>
      <c r="LUM25" s="134"/>
      <c r="LUN25" s="135"/>
      <c r="LUO25" s="134"/>
      <c r="LUP25" s="135"/>
      <c r="LUQ25" s="134"/>
      <c r="LUR25" s="135"/>
      <c r="LUS25" s="134"/>
      <c r="LUT25" s="135"/>
      <c r="LUU25" s="134"/>
      <c r="LUV25" s="135"/>
      <c r="LUW25" s="134"/>
      <c r="LUX25" s="135"/>
      <c r="LUY25" s="134"/>
      <c r="LUZ25" s="135"/>
      <c r="LVA25" s="134"/>
      <c r="LVB25" s="135"/>
      <c r="LVC25" s="134"/>
      <c r="LVD25" s="135"/>
      <c r="LVE25" s="134"/>
      <c r="LVF25" s="135"/>
      <c r="LVG25" s="134"/>
      <c r="LVH25" s="135"/>
      <c r="LVI25" s="134"/>
      <c r="LVJ25" s="135"/>
      <c r="LVK25" s="134"/>
      <c r="LVL25" s="135"/>
      <c r="LVM25" s="134"/>
      <c r="LVN25" s="135"/>
      <c r="LVO25" s="134"/>
      <c r="LVP25" s="135"/>
      <c r="LVQ25" s="134"/>
      <c r="LVR25" s="135"/>
      <c r="LVS25" s="134"/>
      <c r="LVT25" s="135"/>
      <c r="LVU25" s="134"/>
      <c r="LVV25" s="135"/>
      <c r="LVW25" s="134"/>
      <c r="LVX25" s="135"/>
      <c r="LVY25" s="134"/>
      <c r="LVZ25" s="135"/>
      <c r="LWA25" s="134"/>
      <c r="LWB25" s="135"/>
      <c r="LWC25" s="134"/>
      <c r="LWD25" s="135"/>
      <c r="LWE25" s="134"/>
      <c r="LWF25" s="135"/>
      <c r="LWG25" s="134"/>
      <c r="LWH25" s="135"/>
      <c r="LWI25" s="134"/>
      <c r="LWJ25" s="135"/>
      <c r="LWK25" s="134"/>
      <c r="LWL25" s="135"/>
      <c r="LWM25" s="134"/>
      <c r="LWN25" s="135"/>
      <c r="LWO25" s="134"/>
      <c r="LWP25" s="135"/>
      <c r="LWQ25" s="134"/>
      <c r="LWR25" s="135"/>
      <c r="LWS25" s="134"/>
      <c r="LWT25" s="135"/>
      <c r="LWU25" s="134"/>
      <c r="LWV25" s="135"/>
      <c r="LWW25" s="134"/>
      <c r="LWX25" s="135"/>
      <c r="LWY25" s="134"/>
      <c r="LWZ25" s="135"/>
      <c r="LXA25" s="134"/>
      <c r="LXB25" s="135"/>
      <c r="LXC25" s="134"/>
      <c r="LXD25" s="135"/>
      <c r="LXE25" s="134"/>
      <c r="LXF25" s="135"/>
      <c r="LXG25" s="134"/>
      <c r="LXH25" s="135"/>
      <c r="LXI25" s="134"/>
      <c r="LXJ25" s="135"/>
      <c r="LXK25" s="134"/>
      <c r="LXL25" s="135"/>
      <c r="LXM25" s="134"/>
      <c r="LXN25" s="135"/>
      <c r="LXO25" s="134"/>
      <c r="LXP25" s="135"/>
      <c r="LXQ25" s="134"/>
      <c r="LXR25" s="135"/>
      <c r="LXS25" s="134"/>
      <c r="LXT25" s="135"/>
      <c r="LXU25" s="134"/>
      <c r="LXV25" s="135"/>
      <c r="LXW25" s="134"/>
      <c r="LXX25" s="135"/>
      <c r="LXY25" s="134"/>
      <c r="LXZ25" s="135"/>
      <c r="LYA25" s="134"/>
      <c r="LYB25" s="135"/>
      <c r="LYC25" s="134"/>
      <c r="LYD25" s="135"/>
      <c r="LYE25" s="134"/>
      <c r="LYF25" s="135"/>
      <c r="LYG25" s="134"/>
      <c r="LYH25" s="135"/>
      <c r="LYI25" s="134"/>
      <c r="LYJ25" s="135"/>
      <c r="LYK25" s="134"/>
      <c r="LYL25" s="135"/>
      <c r="LYM25" s="134"/>
      <c r="LYN25" s="135"/>
      <c r="LYO25" s="134"/>
      <c r="LYP25" s="135"/>
      <c r="LYQ25" s="134"/>
      <c r="LYR25" s="135"/>
      <c r="LYS25" s="134"/>
      <c r="LYT25" s="135"/>
      <c r="LYU25" s="134"/>
      <c r="LYV25" s="135"/>
      <c r="LYW25" s="134"/>
      <c r="LYX25" s="135"/>
      <c r="LYY25" s="134"/>
      <c r="LYZ25" s="135"/>
      <c r="LZA25" s="134"/>
      <c r="LZB25" s="135"/>
      <c r="LZC25" s="134"/>
      <c r="LZD25" s="135"/>
      <c r="LZE25" s="134"/>
      <c r="LZF25" s="135"/>
      <c r="LZG25" s="134"/>
      <c r="LZH25" s="135"/>
      <c r="LZI25" s="134"/>
      <c r="LZJ25" s="135"/>
      <c r="LZK25" s="134"/>
      <c r="LZL25" s="135"/>
      <c r="LZM25" s="134"/>
      <c r="LZN25" s="135"/>
      <c r="LZO25" s="134"/>
      <c r="LZP25" s="135"/>
      <c r="LZQ25" s="134"/>
      <c r="LZR25" s="135"/>
      <c r="LZS25" s="134"/>
      <c r="LZT25" s="135"/>
      <c r="LZU25" s="134"/>
      <c r="LZV25" s="135"/>
      <c r="LZW25" s="134"/>
      <c r="LZX25" s="135"/>
      <c r="LZY25" s="134"/>
      <c r="LZZ25" s="135"/>
      <c r="MAA25" s="134"/>
      <c r="MAB25" s="135"/>
      <c r="MAC25" s="134"/>
      <c r="MAD25" s="135"/>
      <c r="MAE25" s="134"/>
      <c r="MAF25" s="135"/>
      <c r="MAG25" s="134"/>
      <c r="MAH25" s="135"/>
      <c r="MAI25" s="134"/>
      <c r="MAJ25" s="135"/>
      <c r="MAK25" s="134"/>
      <c r="MAL25" s="135"/>
      <c r="MAM25" s="134"/>
      <c r="MAN25" s="135"/>
      <c r="MAO25" s="134"/>
      <c r="MAP25" s="135"/>
      <c r="MAQ25" s="134"/>
      <c r="MAR25" s="135"/>
      <c r="MAS25" s="134"/>
      <c r="MAT25" s="135"/>
      <c r="MAU25" s="134"/>
      <c r="MAV25" s="135"/>
      <c r="MAW25" s="134"/>
      <c r="MAX25" s="135"/>
      <c r="MAY25" s="134"/>
      <c r="MAZ25" s="135"/>
      <c r="MBA25" s="134"/>
      <c r="MBB25" s="135"/>
      <c r="MBC25" s="134"/>
      <c r="MBD25" s="135"/>
      <c r="MBE25" s="134"/>
      <c r="MBF25" s="135"/>
      <c r="MBG25" s="134"/>
      <c r="MBH25" s="135"/>
      <c r="MBI25" s="134"/>
      <c r="MBJ25" s="135"/>
      <c r="MBK25" s="134"/>
      <c r="MBL25" s="135"/>
      <c r="MBM25" s="134"/>
      <c r="MBN25" s="135"/>
      <c r="MBO25" s="134"/>
      <c r="MBP25" s="135"/>
      <c r="MBQ25" s="134"/>
      <c r="MBR25" s="135"/>
      <c r="MBS25" s="134"/>
      <c r="MBT25" s="135"/>
      <c r="MBU25" s="134"/>
      <c r="MBV25" s="135"/>
      <c r="MBW25" s="134"/>
      <c r="MBX25" s="135"/>
      <c r="MBY25" s="134"/>
      <c r="MBZ25" s="135"/>
      <c r="MCA25" s="134"/>
      <c r="MCB25" s="135"/>
      <c r="MCC25" s="134"/>
      <c r="MCD25" s="135"/>
      <c r="MCE25" s="134"/>
      <c r="MCF25" s="135"/>
      <c r="MCG25" s="134"/>
      <c r="MCH25" s="135"/>
      <c r="MCI25" s="134"/>
      <c r="MCJ25" s="135"/>
      <c r="MCK25" s="134"/>
      <c r="MCL25" s="135"/>
      <c r="MCM25" s="134"/>
      <c r="MCN25" s="135"/>
      <c r="MCO25" s="134"/>
      <c r="MCP25" s="135"/>
      <c r="MCQ25" s="134"/>
      <c r="MCR25" s="135"/>
      <c r="MCS25" s="134"/>
      <c r="MCT25" s="135"/>
      <c r="MCU25" s="134"/>
      <c r="MCV25" s="135"/>
      <c r="MCW25" s="134"/>
      <c r="MCX25" s="135"/>
      <c r="MCY25" s="134"/>
      <c r="MCZ25" s="135"/>
      <c r="MDA25" s="134"/>
      <c r="MDB25" s="135"/>
      <c r="MDC25" s="134"/>
      <c r="MDD25" s="135"/>
      <c r="MDE25" s="134"/>
      <c r="MDF25" s="135"/>
      <c r="MDG25" s="134"/>
      <c r="MDH25" s="135"/>
      <c r="MDI25" s="134"/>
      <c r="MDJ25" s="135"/>
      <c r="MDK25" s="134"/>
      <c r="MDL25" s="135"/>
      <c r="MDM25" s="134"/>
      <c r="MDN25" s="135"/>
      <c r="MDO25" s="134"/>
      <c r="MDP25" s="135"/>
      <c r="MDQ25" s="134"/>
      <c r="MDR25" s="135"/>
      <c r="MDS25" s="134"/>
      <c r="MDT25" s="135"/>
      <c r="MDU25" s="134"/>
      <c r="MDV25" s="135"/>
      <c r="MDW25" s="134"/>
      <c r="MDX25" s="135"/>
      <c r="MDY25" s="134"/>
      <c r="MDZ25" s="135"/>
      <c r="MEA25" s="134"/>
      <c r="MEB25" s="135"/>
      <c r="MEC25" s="134"/>
      <c r="MED25" s="135"/>
      <c r="MEE25" s="134"/>
      <c r="MEF25" s="135"/>
      <c r="MEG25" s="134"/>
      <c r="MEH25" s="135"/>
      <c r="MEI25" s="134"/>
      <c r="MEJ25" s="135"/>
      <c r="MEK25" s="134"/>
      <c r="MEL25" s="135"/>
      <c r="MEM25" s="134"/>
      <c r="MEN25" s="135"/>
      <c r="MEO25" s="134"/>
      <c r="MEP25" s="135"/>
      <c r="MEQ25" s="134"/>
      <c r="MER25" s="135"/>
      <c r="MES25" s="134"/>
      <c r="MET25" s="135"/>
      <c r="MEU25" s="134"/>
      <c r="MEV25" s="135"/>
      <c r="MEW25" s="134"/>
      <c r="MEX25" s="135"/>
      <c r="MEY25" s="134"/>
      <c r="MEZ25" s="135"/>
      <c r="MFA25" s="134"/>
      <c r="MFB25" s="135"/>
      <c r="MFC25" s="134"/>
      <c r="MFD25" s="135"/>
      <c r="MFE25" s="134"/>
      <c r="MFF25" s="135"/>
      <c r="MFG25" s="134"/>
      <c r="MFH25" s="135"/>
      <c r="MFI25" s="134"/>
      <c r="MFJ25" s="135"/>
      <c r="MFK25" s="134"/>
      <c r="MFL25" s="135"/>
      <c r="MFM25" s="134"/>
      <c r="MFN25" s="135"/>
      <c r="MFO25" s="134"/>
      <c r="MFP25" s="135"/>
      <c r="MFQ25" s="134"/>
      <c r="MFR25" s="135"/>
      <c r="MFS25" s="134"/>
      <c r="MFT25" s="135"/>
      <c r="MFU25" s="134"/>
      <c r="MFV25" s="135"/>
      <c r="MFW25" s="134"/>
      <c r="MFX25" s="135"/>
      <c r="MFY25" s="134"/>
      <c r="MFZ25" s="135"/>
      <c r="MGA25" s="134"/>
      <c r="MGB25" s="135"/>
      <c r="MGC25" s="134"/>
      <c r="MGD25" s="135"/>
      <c r="MGE25" s="134"/>
      <c r="MGF25" s="135"/>
      <c r="MGG25" s="134"/>
      <c r="MGH25" s="135"/>
      <c r="MGI25" s="134"/>
      <c r="MGJ25" s="135"/>
      <c r="MGK25" s="134"/>
      <c r="MGL25" s="135"/>
      <c r="MGM25" s="134"/>
      <c r="MGN25" s="135"/>
      <c r="MGO25" s="134"/>
      <c r="MGP25" s="135"/>
      <c r="MGQ25" s="134"/>
      <c r="MGR25" s="135"/>
      <c r="MGS25" s="134"/>
      <c r="MGT25" s="135"/>
      <c r="MGU25" s="134"/>
      <c r="MGV25" s="135"/>
      <c r="MGW25" s="134"/>
      <c r="MGX25" s="135"/>
      <c r="MGY25" s="134"/>
      <c r="MGZ25" s="135"/>
      <c r="MHA25" s="134"/>
      <c r="MHB25" s="135"/>
      <c r="MHC25" s="134"/>
      <c r="MHD25" s="135"/>
      <c r="MHE25" s="134"/>
      <c r="MHF25" s="135"/>
      <c r="MHG25" s="134"/>
      <c r="MHH25" s="135"/>
      <c r="MHI25" s="134"/>
      <c r="MHJ25" s="135"/>
      <c r="MHK25" s="134"/>
      <c r="MHL25" s="135"/>
      <c r="MHM25" s="134"/>
      <c r="MHN25" s="135"/>
      <c r="MHO25" s="134"/>
      <c r="MHP25" s="135"/>
      <c r="MHQ25" s="134"/>
      <c r="MHR25" s="135"/>
      <c r="MHS25" s="134"/>
      <c r="MHT25" s="135"/>
      <c r="MHU25" s="134"/>
      <c r="MHV25" s="135"/>
      <c r="MHW25" s="134"/>
      <c r="MHX25" s="135"/>
      <c r="MHY25" s="134"/>
      <c r="MHZ25" s="135"/>
      <c r="MIA25" s="134"/>
      <c r="MIB25" s="135"/>
      <c r="MIC25" s="134"/>
      <c r="MID25" s="135"/>
      <c r="MIE25" s="134"/>
      <c r="MIF25" s="135"/>
      <c r="MIG25" s="134"/>
      <c r="MIH25" s="135"/>
      <c r="MII25" s="134"/>
      <c r="MIJ25" s="135"/>
      <c r="MIK25" s="134"/>
      <c r="MIL25" s="135"/>
      <c r="MIM25" s="134"/>
      <c r="MIN25" s="135"/>
      <c r="MIO25" s="134"/>
      <c r="MIP25" s="135"/>
      <c r="MIQ25" s="134"/>
      <c r="MIR25" s="135"/>
      <c r="MIS25" s="134"/>
      <c r="MIT25" s="135"/>
      <c r="MIU25" s="134"/>
      <c r="MIV25" s="135"/>
      <c r="MIW25" s="134"/>
      <c r="MIX25" s="135"/>
      <c r="MIY25" s="134"/>
      <c r="MIZ25" s="135"/>
      <c r="MJA25" s="134"/>
      <c r="MJB25" s="135"/>
      <c r="MJC25" s="134"/>
      <c r="MJD25" s="135"/>
      <c r="MJE25" s="134"/>
      <c r="MJF25" s="135"/>
      <c r="MJG25" s="134"/>
      <c r="MJH25" s="135"/>
      <c r="MJI25" s="134"/>
      <c r="MJJ25" s="135"/>
      <c r="MJK25" s="134"/>
      <c r="MJL25" s="135"/>
      <c r="MJM25" s="134"/>
      <c r="MJN25" s="135"/>
      <c r="MJO25" s="134"/>
      <c r="MJP25" s="135"/>
      <c r="MJQ25" s="134"/>
      <c r="MJR25" s="135"/>
      <c r="MJS25" s="134"/>
      <c r="MJT25" s="135"/>
      <c r="MJU25" s="134"/>
      <c r="MJV25" s="135"/>
      <c r="MJW25" s="134"/>
      <c r="MJX25" s="135"/>
      <c r="MJY25" s="134"/>
      <c r="MJZ25" s="135"/>
      <c r="MKA25" s="134"/>
      <c r="MKB25" s="135"/>
      <c r="MKC25" s="134"/>
      <c r="MKD25" s="135"/>
      <c r="MKE25" s="134"/>
      <c r="MKF25" s="135"/>
      <c r="MKG25" s="134"/>
      <c r="MKH25" s="135"/>
      <c r="MKI25" s="134"/>
      <c r="MKJ25" s="135"/>
      <c r="MKK25" s="134"/>
      <c r="MKL25" s="135"/>
      <c r="MKM25" s="134"/>
      <c r="MKN25" s="135"/>
      <c r="MKO25" s="134"/>
      <c r="MKP25" s="135"/>
      <c r="MKQ25" s="134"/>
      <c r="MKR25" s="135"/>
      <c r="MKS25" s="134"/>
      <c r="MKT25" s="135"/>
      <c r="MKU25" s="134"/>
      <c r="MKV25" s="135"/>
      <c r="MKW25" s="134"/>
      <c r="MKX25" s="135"/>
      <c r="MKY25" s="134"/>
      <c r="MKZ25" s="135"/>
      <c r="MLA25" s="134"/>
      <c r="MLB25" s="135"/>
      <c r="MLC25" s="134"/>
      <c r="MLD25" s="135"/>
      <c r="MLE25" s="134"/>
      <c r="MLF25" s="135"/>
      <c r="MLG25" s="134"/>
      <c r="MLH25" s="135"/>
      <c r="MLI25" s="134"/>
      <c r="MLJ25" s="135"/>
      <c r="MLK25" s="134"/>
      <c r="MLL25" s="135"/>
      <c r="MLM25" s="134"/>
      <c r="MLN25" s="135"/>
      <c r="MLO25" s="134"/>
      <c r="MLP25" s="135"/>
      <c r="MLQ25" s="134"/>
      <c r="MLR25" s="135"/>
      <c r="MLS25" s="134"/>
      <c r="MLT25" s="135"/>
      <c r="MLU25" s="134"/>
      <c r="MLV25" s="135"/>
      <c r="MLW25" s="134"/>
      <c r="MLX25" s="135"/>
      <c r="MLY25" s="134"/>
      <c r="MLZ25" s="135"/>
      <c r="MMA25" s="134"/>
      <c r="MMB25" s="135"/>
      <c r="MMC25" s="134"/>
      <c r="MMD25" s="135"/>
      <c r="MME25" s="134"/>
      <c r="MMF25" s="135"/>
      <c r="MMG25" s="134"/>
      <c r="MMH25" s="135"/>
      <c r="MMI25" s="134"/>
      <c r="MMJ25" s="135"/>
      <c r="MMK25" s="134"/>
      <c r="MML25" s="135"/>
      <c r="MMM25" s="134"/>
      <c r="MMN25" s="135"/>
      <c r="MMO25" s="134"/>
      <c r="MMP25" s="135"/>
      <c r="MMQ25" s="134"/>
      <c r="MMR25" s="135"/>
      <c r="MMS25" s="134"/>
      <c r="MMT25" s="135"/>
      <c r="MMU25" s="134"/>
      <c r="MMV25" s="135"/>
      <c r="MMW25" s="134"/>
      <c r="MMX25" s="135"/>
      <c r="MMY25" s="134"/>
      <c r="MMZ25" s="135"/>
      <c r="MNA25" s="134"/>
      <c r="MNB25" s="135"/>
      <c r="MNC25" s="134"/>
      <c r="MND25" s="135"/>
      <c r="MNE25" s="134"/>
      <c r="MNF25" s="135"/>
      <c r="MNG25" s="134"/>
      <c r="MNH25" s="135"/>
      <c r="MNI25" s="134"/>
      <c r="MNJ25" s="135"/>
      <c r="MNK25" s="134"/>
      <c r="MNL25" s="135"/>
      <c r="MNM25" s="134"/>
      <c r="MNN25" s="135"/>
      <c r="MNO25" s="134"/>
      <c r="MNP25" s="135"/>
      <c r="MNQ25" s="134"/>
      <c r="MNR25" s="135"/>
      <c r="MNS25" s="134"/>
      <c r="MNT25" s="135"/>
      <c r="MNU25" s="134"/>
      <c r="MNV25" s="135"/>
      <c r="MNW25" s="134"/>
      <c r="MNX25" s="135"/>
      <c r="MNY25" s="134"/>
      <c r="MNZ25" s="135"/>
      <c r="MOA25" s="134"/>
      <c r="MOB25" s="135"/>
      <c r="MOC25" s="134"/>
      <c r="MOD25" s="135"/>
      <c r="MOE25" s="134"/>
      <c r="MOF25" s="135"/>
      <c r="MOG25" s="134"/>
      <c r="MOH25" s="135"/>
      <c r="MOI25" s="134"/>
      <c r="MOJ25" s="135"/>
      <c r="MOK25" s="134"/>
      <c r="MOL25" s="135"/>
      <c r="MOM25" s="134"/>
      <c r="MON25" s="135"/>
      <c r="MOO25" s="134"/>
      <c r="MOP25" s="135"/>
      <c r="MOQ25" s="134"/>
      <c r="MOR25" s="135"/>
      <c r="MOS25" s="134"/>
      <c r="MOT25" s="135"/>
      <c r="MOU25" s="134"/>
      <c r="MOV25" s="135"/>
      <c r="MOW25" s="134"/>
      <c r="MOX25" s="135"/>
      <c r="MOY25" s="134"/>
      <c r="MOZ25" s="135"/>
      <c r="MPA25" s="134"/>
      <c r="MPB25" s="135"/>
      <c r="MPC25" s="134"/>
      <c r="MPD25" s="135"/>
      <c r="MPE25" s="134"/>
      <c r="MPF25" s="135"/>
      <c r="MPG25" s="134"/>
      <c r="MPH25" s="135"/>
      <c r="MPI25" s="134"/>
      <c r="MPJ25" s="135"/>
      <c r="MPK25" s="134"/>
      <c r="MPL25" s="135"/>
      <c r="MPM25" s="134"/>
      <c r="MPN25" s="135"/>
      <c r="MPO25" s="134"/>
      <c r="MPP25" s="135"/>
      <c r="MPQ25" s="134"/>
      <c r="MPR25" s="135"/>
      <c r="MPS25" s="134"/>
      <c r="MPT25" s="135"/>
      <c r="MPU25" s="134"/>
      <c r="MPV25" s="135"/>
      <c r="MPW25" s="134"/>
      <c r="MPX25" s="135"/>
      <c r="MPY25" s="134"/>
      <c r="MPZ25" s="135"/>
      <c r="MQA25" s="134"/>
      <c r="MQB25" s="135"/>
      <c r="MQC25" s="134"/>
      <c r="MQD25" s="135"/>
      <c r="MQE25" s="134"/>
      <c r="MQF25" s="135"/>
      <c r="MQG25" s="134"/>
      <c r="MQH25" s="135"/>
      <c r="MQI25" s="134"/>
      <c r="MQJ25" s="135"/>
      <c r="MQK25" s="134"/>
      <c r="MQL25" s="135"/>
      <c r="MQM25" s="134"/>
      <c r="MQN25" s="135"/>
      <c r="MQO25" s="134"/>
      <c r="MQP25" s="135"/>
      <c r="MQQ25" s="134"/>
      <c r="MQR25" s="135"/>
      <c r="MQS25" s="134"/>
      <c r="MQT25" s="135"/>
      <c r="MQU25" s="134"/>
      <c r="MQV25" s="135"/>
      <c r="MQW25" s="134"/>
      <c r="MQX25" s="135"/>
      <c r="MQY25" s="134"/>
      <c r="MQZ25" s="135"/>
      <c r="MRA25" s="134"/>
      <c r="MRB25" s="135"/>
      <c r="MRC25" s="134"/>
      <c r="MRD25" s="135"/>
      <c r="MRE25" s="134"/>
      <c r="MRF25" s="135"/>
      <c r="MRG25" s="134"/>
      <c r="MRH25" s="135"/>
      <c r="MRI25" s="134"/>
      <c r="MRJ25" s="135"/>
      <c r="MRK25" s="134"/>
      <c r="MRL25" s="135"/>
      <c r="MRM25" s="134"/>
      <c r="MRN25" s="135"/>
      <c r="MRO25" s="134"/>
      <c r="MRP25" s="135"/>
      <c r="MRQ25" s="134"/>
      <c r="MRR25" s="135"/>
      <c r="MRS25" s="134"/>
      <c r="MRT25" s="135"/>
      <c r="MRU25" s="134"/>
      <c r="MRV25" s="135"/>
      <c r="MRW25" s="134"/>
      <c r="MRX25" s="135"/>
      <c r="MRY25" s="134"/>
      <c r="MRZ25" s="135"/>
      <c r="MSA25" s="134"/>
      <c r="MSB25" s="135"/>
      <c r="MSC25" s="134"/>
      <c r="MSD25" s="135"/>
      <c r="MSE25" s="134"/>
      <c r="MSF25" s="135"/>
      <c r="MSG25" s="134"/>
      <c r="MSH25" s="135"/>
      <c r="MSI25" s="134"/>
      <c r="MSJ25" s="135"/>
      <c r="MSK25" s="134"/>
      <c r="MSL25" s="135"/>
      <c r="MSM25" s="134"/>
      <c r="MSN25" s="135"/>
      <c r="MSO25" s="134"/>
      <c r="MSP25" s="135"/>
      <c r="MSQ25" s="134"/>
      <c r="MSR25" s="135"/>
      <c r="MSS25" s="134"/>
      <c r="MST25" s="135"/>
      <c r="MSU25" s="134"/>
      <c r="MSV25" s="135"/>
      <c r="MSW25" s="134"/>
      <c r="MSX25" s="135"/>
      <c r="MSY25" s="134"/>
      <c r="MSZ25" s="135"/>
      <c r="MTA25" s="134"/>
      <c r="MTB25" s="135"/>
      <c r="MTC25" s="134"/>
      <c r="MTD25" s="135"/>
      <c r="MTE25" s="134"/>
      <c r="MTF25" s="135"/>
      <c r="MTG25" s="134"/>
      <c r="MTH25" s="135"/>
      <c r="MTI25" s="134"/>
      <c r="MTJ25" s="135"/>
      <c r="MTK25" s="134"/>
      <c r="MTL25" s="135"/>
      <c r="MTM25" s="134"/>
      <c r="MTN25" s="135"/>
      <c r="MTO25" s="134"/>
      <c r="MTP25" s="135"/>
      <c r="MTQ25" s="134"/>
      <c r="MTR25" s="135"/>
      <c r="MTS25" s="134"/>
      <c r="MTT25" s="135"/>
      <c r="MTU25" s="134"/>
      <c r="MTV25" s="135"/>
      <c r="MTW25" s="134"/>
      <c r="MTX25" s="135"/>
      <c r="MTY25" s="134"/>
      <c r="MTZ25" s="135"/>
      <c r="MUA25" s="134"/>
      <c r="MUB25" s="135"/>
      <c r="MUC25" s="134"/>
      <c r="MUD25" s="135"/>
      <c r="MUE25" s="134"/>
      <c r="MUF25" s="135"/>
      <c r="MUG25" s="134"/>
      <c r="MUH25" s="135"/>
      <c r="MUI25" s="134"/>
      <c r="MUJ25" s="135"/>
      <c r="MUK25" s="134"/>
      <c r="MUL25" s="135"/>
      <c r="MUM25" s="134"/>
      <c r="MUN25" s="135"/>
      <c r="MUO25" s="134"/>
      <c r="MUP25" s="135"/>
      <c r="MUQ25" s="134"/>
      <c r="MUR25" s="135"/>
      <c r="MUS25" s="134"/>
      <c r="MUT25" s="135"/>
      <c r="MUU25" s="134"/>
      <c r="MUV25" s="135"/>
      <c r="MUW25" s="134"/>
      <c r="MUX25" s="135"/>
      <c r="MUY25" s="134"/>
      <c r="MUZ25" s="135"/>
      <c r="MVA25" s="134"/>
      <c r="MVB25" s="135"/>
      <c r="MVC25" s="134"/>
      <c r="MVD25" s="135"/>
      <c r="MVE25" s="134"/>
      <c r="MVF25" s="135"/>
      <c r="MVG25" s="134"/>
      <c r="MVH25" s="135"/>
      <c r="MVI25" s="134"/>
      <c r="MVJ25" s="135"/>
      <c r="MVK25" s="134"/>
      <c r="MVL25" s="135"/>
      <c r="MVM25" s="134"/>
      <c r="MVN25" s="135"/>
      <c r="MVO25" s="134"/>
      <c r="MVP25" s="135"/>
      <c r="MVQ25" s="134"/>
      <c r="MVR25" s="135"/>
      <c r="MVS25" s="134"/>
      <c r="MVT25" s="135"/>
      <c r="MVU25" s="134"/>
      <c r="MVV25" s="135"/>
      <c r="MVW25" s="134"/>
      <c r="MVX25" s="135"/>
      <c r="MVY25" s="134"/>
      <c r="MVZ25" s="135"/>
      <c r="MWA25" s="134"/>
      <c r="MWB25" s="135"/>
      <c r="MWC25" s="134"/>
      <c r="MWD25" s="135"/>
      <c r="MWE25" s="134"/>
      <c r="MWF25" s="135"/>
      <c r="MWG25" s="134"/>
      <c r="MWH25" s="135"/>
      <c r="MWI25" s="134"/>
      <c r="MWJ25" s="135"/>
      <c r="MWK25" s="134"/>
      <c r="MWL25" s="135"/>
      <c r="MWM25" s="134"/>
      <c r="MWN25" s="135"/>
      <c r="MWO25" s="134"/>
      <c r="MWP25" s="135"/>
      <c r="MWQ25" s="134"/>
      <c r="MWR25" s="135"/>
      <c r="MWS25" s="134"/>
      <c r="MWT25" s="135"/>
      <c r="MWU25" s="134"/>
      <c r="MWV25" s="135"/>
      <c r="MWW25" s="134"/>
      <c r="MWX25" s="135"/>
      <c r="MWY25" s="134"/>
      <c r="MWZ25" s="135"/>
      <c r="MXA25" s="134"/>
      <c r="MXB25" s="135"/>
      <c r="MXC25" s="134"/>
      <c r="MXD25" s="135"/>
      <c r="MXE25" s="134"/>
      <c r="MXF25" s="135"/>
      <c r="MXG25" s="134"/>
      <c r="MXH25" s="135"/>
      <c r="MXI25" s="134"/>
      <c r="MXJ25" s="135"/>
      <c r="MXK25" s="134"/>
      <c r="MXL25" s="135"/>
      <c r="MXM25" s="134"/>
      <c r="MXN25" s="135"/>
      <c r="MXO25" s="134"/>
      <c r="MXP25" s="135"/>
      <c r="MXQ25" s="134"/>
      <c r="MXR25" s="135"/>
      <c r="MXS25" s="134"/>
      <c r="MXT25" s="135"/>
      <c r="MXU25" s="134"/>
      <c r="MXV25" s="135"/>
      <c r="MXW25" s="134"/>
      <c r="MXX25" s="135"/>
      <c r="MXY25" s="134"/>
      <c r="MXZ25" s="135"/>
      <c r="MYA25" s="134"/>
      <c r="MYB25" s="135"/>
      <c r="MYC25" s="134"/>
      <c r="MYD25" s="135"/>
      <c r="MYE25" s="134"/>
      <c r="MYF25" s="135"/>
      <c r="MYG25" s="134"/>
      <c r="MYH25" s="135"/>
      <c r="MYI25" s="134"/>
      <c r="MYJ25" s="135"/>
      <c r="MYK25" s="134"/>
      <c r="MYL25" s="135"/>
      <c r="MYM25" s="134"/>
      <c r="MYN25" s="135"/>
      <c r="MYO25" s="134"/>
      <c r="MYP25" s="135"/>
      <c r="MYQ25" s="134"/>
      <c r="MYR25" s="135"/>
      <c r="MYS25" s="134"/>
      <c r="MYT25" s="135"/>
      <c r="MYU25" s="134"/>
      <c r="MYV25" s="135"/>
      <c r="MYW25" s="134"/>
      <c r="MYX25" s="135"/>
      <c r="MYY25" s="134"/>
      <c r="MYZ25" s="135"/>
      <c r="MZA25" s="134"/>
      <c r="MZB25" s="135"/>
      <c r="MZC25" s="134"/>
      <c r="MZD25" s="135"/>
      <c r="MZE25" s="134"/>
      <c r="MZF25" s="135"/>
      <c r="MZG25" s="134"/>
      <c r="MZH25" s="135"/>
      <c r="MZI25" s="134"/>
      <c r="MZJ25" s="135"/>
      <c r="MZK25" s="134"/>
      <c r="MZL25" s="135"/>
      <c r="MZM25" s="134"/>
      <c r="MZN25" s="135"/>
      <c r="MZO25" s="134"/>
      <c r="MZP25" s="135"/>
      <c r="MZQ25" s="134"/>
      <c r="MZR25" s="135"/>
      <c r="MZS25" s="134"/>
      <c r="MZT25" s="135"/>
      <c r="MZU25" s="134"/>
      <c r="MZV25" s="135"/>
      <c r="MZW25" s="134"/>
      <c r="MZX25" s="135"/>
      <c r="MZY25" s="134"/>
      <c r="MZZ25" s="135"/>
      <c r="NAA25" s="134"/>
      <c r="NAB25" s="135"/>
      <c r="NAC25" s="134"/>
      <c r="NAD25" s="135"/>
      <c r="NAE25" s="134"/>
      <c r="NAF25" s="135"/>
      <c r="NAG25" s="134"/>
      <c r="NAH25" s="135"/>
      <c r="NAI25" s="134"/>
      <c r="NAJ25" s="135"/>
      <c r="NAK25" s="134"/>
      <c r="NAL25" s="135"/>
      <c r="NAM25" s="134"/>
      <c r="NAN25" s="135"/>
      <c r="NAO25" s="134"/>
      <c r="NAP25" s="135"/>
      <c r="NAQ25" s="134"/>
      <c r="NAR25" s="135"/>
      <c r="NAS25" s="134"/>
      <c r="NAT25" s="135"/>
      <c r="NAU25" s="134"/>
      <c r="NAV25" s="135"/>
      <c r="NAW25" s="134"/>
      <c r="NAX25" s="135"/>
      <c r="NAY25" s="134"/>
      <c r="NAZ25" s="135"/>
      <c r="NBA25" s="134"/>
      <c r="NBB25" s="135"/>
      <c r="NBC25" s="134"/>
      <c r="NBD25" s="135"/>
      <c r="NBE25" s="134"/>
      <c r="NBF25" s="135"/>
      <c r="NBG25" s="134"/>
      <c r="NBH25" s="135"/>
      <c r="NBI25" s="134"/>
      <c r="NBJ25" s="135"/>
      <c r="NBK25" s="134"/>
      <c r="NBL25" s="135"/>
      <c r="NBM25" s="134"/>
      <c r="NBN25" s="135"/>
      <c r="NBO25" s="134"/>
      <c r="NBP25" s="135"/>
      <c r="NBQ25" s="134"/>
      <c r="NBR25" s="135"/>
      <c r="NBS25" s="134"/>
      <c r="NBT25" s="135"/>
      <c r="NBU25" s="134"/>
      <c r="NBV25" s="135"/>
      <c r="NBW25" s="134"/>
      <c r="NBX25" s="135"/>
      <c r="NBY25" s="134"/>
      <c r="NBZ25" s="135"/>
      <c r="NCA25" s="134"/>
      <c r="NCB25" s="135"/>
      <c r="NCC25" s="134"/>
      <c r="NCD25" s="135"/>
      <c r="NCE25" s="134"/>
      <c r="NCF25" s="135"/>
      <c r="NCG25" s="134"/>
      <c r="NCH25" s="135"/>
      <c r="NCI25" s="134"/>
      <c r="NCJ25" s="135"/>
      <c r="NCK25" s="134"/>
      <c r="NCL25" s="135"/>
      <c r="NCM25" s="134"/>
      <c r="NCN25" s="135"/>
      <c r="NCO25" s="134"/>
      <c r="NCP25" s="135"/>
      <c r="NCQ25" s="134"/>
      <c r="NCR25" s="135"/>
      <c r="NCS25" s="134"/>
      <c r="NCT25" s="135"/>
      <c r="NCU25" s="134"/>
      <c r="NCV25" s="135"/>
      <c r="NCW25" s="134"/>
      <c r="NCX25" s="135"/>
      <c r="NCY25" s="134"/>
      <c r="NCZ25" s="135"/>
      <c r="NDA25" s="134"/>
      <c r="NDB25" s="135"/>
      <c r="NDC25" s="134"/>
      <c r="NDD25" s="135"/>
      <c r="NDE25" s="134"/>
      <c r="NDF25" s="135"/>
      <c r="NDG25" s="134"/>
      <c r="NDH25" s="135"/>
      <c r="NDI25" s="134"/>
      <c r="NDJ25" s="135"/>
      <c r="NDK25" s="134"/>
      <c r="NDL25" s="135"/>
      <c r="NDM25" s="134"/>
      <c r="NDN25" s="135"/>
      <c r="NDO25" s="134"/>
      <c r="NDP25" s="135"/>
      <c r="NDQ25" s="134"/>
      <c r="NDR25" s="135"/>
      <c r="NDS25" s="134"/>
      <c r="NDT25" s="135"/>
      <c r="NDU25" s="134"/>
      <c r="NDV25" s="135"/>
      <c r="NDW25" s="134"/>
      <c r="NDX25" s="135"/>
      <c r="NDY25" s="134"/>
      <c r="NDZ25" s="135"/>
      <c r="NEA25" s="134"/>
      <c r="NEB25" s="135"/>
      <c r="NEC25" s="134"/>
      <c r="NED25" s="135"/>
      <c r="NEE25" s="134"/>
      <c r="NEF25" s="135"/>
      <c r="NEG25" s="134"/>
      <c r="NEH25" s="135"/>
      <c r="NEI25" s="134"/>
      <c r="NEJ25" s="135"/>
      <c r="NEK25" s="134"/>
      <c r="NEL25" s="135"/>
      <c r="NEM25" s="134"/>
      <c r="NEN25" s="135"/>
      <c r="NEO25" s="134"/>
      <c r="NEP25" s="135"/>
      <c r="NEQ25" s="134"/>
      <c r="NER25" s="135"/>
      <c r="NES25" s="134"/>
      <c r="NET25" s="135"/>
      <c r="NEU25" s="134"/>
      <c r="NEV25" s="135"/>
      <c r="NEW25" s="134"/>
      <c r="NEX25" s="135"/>
      <c r="NEY25" s="134"/>
      <c r="NEZ25" s="135"/>
      <c r="NFA25" s="134"/>
      <c r="NFB25" s="135"/>
      <c r="NFC25" s="134"/>
      <c r="NFD25" s="135"/>
      <c r="NFE25" s="134"/>
      <c r="NFF25" s="135"/>
      <c r="NFG25" s="134"/>
      <c r="NFH25" s="135"/>
      <c r="NFI25" s="134"/>
      <c r="NFJ25" s="135"/>
      <c r="NFK25" s="134"/>
      <c r="NFL25" s="135"/>
      <c r="NFM25" s="134"/>
      <c r="NFN25" s="135"/>
      <c r="NFO25" s="134"/>
      <c r="NFP25" s="135"/>
      <c r="NFQ25" s="134"/>
      <c r="NFR25" s="135"/>
      <c r="NFS25" s="134"/>
      <c r="NFT25" s="135"/>
      <c r="NFU25" s="134"/>
      <c r="NFV25" s="135"/>
      <c r="NFW25" s="134"/>
      <c r="NFX25" s="135"/>
      <c r="NFY25" s="134"/>
      <c r="NFZ25" s="135"/>
      <c r="NGA25" s="134"/>
      <c r="NGB25" s="135"/>
      <c r="NGC25" s="134"/>
      <c r="NGD25" s="135"/>
      <c r="NGE25" s="134"/>
      <c r="NGF25" s="135"/>
      <c r="NGG25" s="134"/>
      <c r="NGH25" s="135"/>
      <c r="NGI25" s="134"/>
      <c r="NGJ25" s="135"/>
      <c r="NGK25" s="134"/>
      <c r="NGL25" s="135"/>
      <c r="NGM25" s="134"/>
      <c r="NGN25" s="135"/>
      <c r="NGO25" s="134"/>
      <c r="NGP25" s="135"/>
      <c r="NGQ25" s="134"/>
      <c r="NGR25" s="135"/>
      <c r="NGS25" s="134"/>
      <c r="NGT25" s="135"/>
      <c r="NGU25" s="134"/>
      <c r="NGV25" s="135"/>
      <c r="NGW25" s="134"/>
      <c r="NGX25" s="135"/>
      <c r="NGY25" s="134"/>
      <c r="NGZ25" s="135"/>
      <c r="NHA25" s="134"/>
      <c r="NHB25" s="135"/>
      <c r="NHC25" s="134"/>
      <c r="NHD25" s="135"/>
      <c r="NHE25" s="134"/>
      <c r="NHF25" s="135"/>
      <c r="NHG25" s="134"/>
      <c r="NHH25" s="135"/>
      <c r="NHI25" s="134"/>
      <c r="NHJ25" s="135"/>
      <c r="NHK25" s="134"/>
      <c r="NHL25" s="135"/>
      <c r="NHM25" s="134"/>
      <c r="NHN25" s="135"/>
      <c r="NHO25" s="134"/>
      <c r="NHP25" s="135"/>
      <c r="NHQ25" s="134"/>
      <c r="NHR25" s="135"/>
      <c r="NHS25" s="134"/>
      <c r="NHT25" s="135"/>
      <c r="NHU25" s="134"/>
      <c r="NHV25" s="135"/>
      <c r="NHW25" s="134"/>
      <c r="NHX25" s="135"/>
      <c r="NHY25" s="134"/>
      <c r="NHZ25" s="135"/>
      <c r="NIA25" s="134"/>
      <c r="NIB25" s="135"/>
      <c r="NIC25" s="134"/>
      <c r="NID25" s="135"/>
      <c r="NIE25" s="134"/>
      <c r="NIF25" s="135"/>
      <c r="NIG25" s="134"/>
      <c r="NIH25" s="135"/>
      <c r="NII25" s="134"/>
      <c r="NIJ25" s="135"/>
      <c r="NIK25" s="134"/>
      <c r="NIL25" s="135"/>
      <c r="NIM25" s="134"/>
      <c r="NIN25" s="135"/>
      <c r="NIO25" s="134"/>
      <c r="NIP25" s="135"/>
      <c r="NIQ25" s="134"/>
      <c r="NIR25" s="135"/>
      <c r="NIS25" s="134"/>
      <c r="NIT25" s="135"/>
      <c r="NIU25" s="134"/>
      <c r="NIV25" s="135"/>
      <c r="NIW25" s="134"/>
      <c r="NIX25" s="135"/>
      <c r="NIY25" s="134"/>
      <c r="NIZ25" s="135"/>
      <c r="NJA25" s="134"/>
      <c r="NJB25" s="135"/>
      <c r="NJC25" s="134"/>
      <c r="NJD25" s="135"/>
      <c r="NJE25" s="134"/>
      <c r="NJF25" s="135"/>
      <c r="NJG25" s="134"/>
      <c r="NJH25" s="135"/>
      <c r="NJI25" s="134"/>
      <c r="NJJ25" s="135"/>
      <c r="NJK25" s="134"/>
      <c r="NJL25" s="135"/>
      <c r="NJM25" s="134"/>
      <c r="NJN25" s="135"/>
      <c r="NJO25" s="134"/>
      <c r="NJP25" s="135"/>
      <c r="NJQ25" s="134"/>
      <c r="NJR25" s="135"/>
      <c r="NJS25" s="134"/>
      <c r="NJT25" s="135"/>
      <c r="NJU25" s="134"/>
      <c r="NJV25" s="135"/>
      <c r="NJW25" s="134"/>
      <c r="NJX25" s="135"/>
      <c r="NJY25" s="134"/>
      <c r="NJZ25" s="135"/>
      <c r="NKA25" s="134"/>
      <c r="NKB25" s="135"/>
      <c r="NKC25" s="134"/>
      <c r="NKD25" s="135"/>
      <c r="NKE25" s="134"/>
      <c r="NKF25" s="135"/>
      <c r="NKG25" s="134"/>
      <c r="NKH25" s="135"/>
      <c r="NKI25" s="134"/>
      <c r="NKJ25" s="135"/>
      <c r="NKK25" s="134"/>
      <c r="NKL25" s="135"/>
      <c r="NKM25" s="134"/>
      <c r="NKN25" s="135"/>
      <c r="NKO25" s="134"/>
      <c r="NKP25" s="135"/>
      <c r="NKQ25" s="134"/>
      <c r="NKR25" s="135"/>
      <c r="NKS25" s="134"/>
      <c r="NKT25" s="135"/>
      <c r="NKU25" s="134"/>
      <c r="NKV25" s="135"/>
      <c r="NKW25" s="134"/>
      <c r="NKX25" s="135"/>
      <c r="NKY25" s="134"/>
      <c r="NKZ25" s="135"/>
      <c r="NLA25" s="134"/>
      <c r="NLB25" s="135"/>
      <c r="NLC25" s="134"/>
      <c r="NLD25" s="135"/>
      <c r="NLE25" s="134"/>
      <c r="NLF25" s="135"/>
      <c r="NLG25" s="134"/>
      <c r="NLH25" s="135"/>
      <c r="NLI25" s="134"/>
      <c r="NLJ25" s="135"/>
      <c r="NLK25" s="134"/>
      <c r="NLL25" s="135"/>
      <c r="NLM25" s="134"/>
      <c r="NLN25" s="135"/>
      <c r="NLO25" s="134"/>
      <c r="NLP25" s="135"/>
      <c r="NLQ25" s="134"/>
      <c r="NLR25" s="135"/>
      <c r="NLS25" s="134"/>
      <c r="NLT25" s="135"/>
      <c r="NLU25" s="134"/>
      <c r="NLV25" s="135"/>
      <c r="NLW25" s="134"/>
      <c r="NLX25" s="135"/>
      <c r="NLY25" s="134"/>
      <c r="NLZ25" s="135"/>
      <c r="NMA25" s="134"/>
      <c r="NMB25" s="135"/>
      <c r="NMC25" s="134"/>
      <c r="NMD25" s="135"/>
      <c r="NME25" s="134"/>
      <c r="NMF25" s="135"/>
      <c r="NMG25" s="134"/>
      <c r="NMH25" s="135"/>
      <c r="NMI25" s="134"/>
      <c r="NMJ25" s="135"/>
      <c r="NMK25" s="134"/>
      <c r="NML25" s="135"/>
      <c r="NMM25" s="134"/>
      <c r="NMN25" s="135"/>
      <c r="NMO25" s="134"/>
      <c r="NMP25" s="135"/>
      <c r="NMQ25" s="134"/>
      <c r="NMR25" s="135"/>
      <c r="NMS25" s="134"/>
      <c r="NMT25" s="135"/>
      <c r="NMU25" s="134"/>
      <c r="NMV25" s="135"/>
      <c r="NMW25" s="134"/>
      <c r="NMX25" s="135"/>
      <c r="NMY25" s="134"/>
      <c r="NMZ25" s="135"/>
      <c r="NNA25" s="134"/>
      <c r="NNB25" s="135"/>
      <c r="NNC25" s="134"/>
      <c r="NND25" s="135"/>
      <c r="NNE25" s="134"/>
      <c r="NNF25" s="135"/>
      <c r="NNG25" s="134"/>
      <c r="NNH25" s="135"/>
      <c r="NNI25" s="134"/>
      <c r="NNJ25" s="135"/>
      <c r="NNK25" s="134"/>
      <c r="NNL25" s="135"/>
      <c r="NNM25" s="134"/>
      <c r="NNN25" s="135"/>
      <c r="NNO25" s="134"/>
      <c r="NNP25" s="135"/>
      <c r="NNQ25" s="134"/>
      <c r="NNR25" s="135"/>
      <c r="NNS25" s="134"/>
      <c r="NNT25" s="135"/>
      <c r="NNU25" s="134"/>
      <c r="NNV25" s="135"/>
      <c r="NNW25" s="134"/>
      <c r="NNX25" s="135"/>
      <c r="NNY25" s="134"/>
      <c r="NNZ25" s="135"/>
      <c r="NOA25" s="134"/>
      <c r="NOB25" s="135"/>
      <c r="NOC25" s="134"/>
      <c r="NOD25" s="135"/>
      <c r="NOE25" s="134"/>
      <c r="NOF25" s="135"/>
      <c r="NOG25" s="134"/>
      <c r="NOH25" s="135"/>
      <c r="NOI25" s="134"/>
      <c r="NOJ25" s="135"/>
      <c r="NOK25" s="134"/>
      <c r="NOL25" s="135"/>
      <c r="NOM25" s="134"/>
      <c r="NON25" s="135"/>
      <c r="NOO25" s="134"/>
      <c r="NOP25" s="135"/>
      <c r="NOQ25" s="134"/>
      <c r="NOR25" s="135"/>
      <c r="NOS25" s="134"/>
      <c r="NOT25" s="135"/>
      <c r="NOU25" s="134"/>
      <c r="NOV25" s="135"/>
      <c r="NOW25" s="134"/>
      <c r="NOX25" s="135"/>
      <c r="NOY25" s="134"/>
      <c r="NOZ25" s="135"/>
      <c r="NPA25" s="134"/>
      <c r="NPB25" s="135"/>
      <c r="NPC25" s="134"/>
      <c r="NPD25" s="135"/>
      <c r="NPE25" s="134"/>
      <c r="NPF25" s="135"/>
      <c r="NPG25" s="134"/>
      <c r="NPH25" s="135"/>
      <c r="NPI25" s="134"/>
      <c r="NPJ25" s="135"/>
      <c r="NPK25" s="134"/>
      <c r="NPL25" s="135"/>
      <c r="NPM25" s="134"/>
      <c r="NPN25" s="135"/>
      <c r="NPO25" s="134"/>
      <c r="NPP25" s="135"/>
      <c r="NPQ25" s="134"/>
      <c r="NPR25" s="135"/>
      <c r="NPS25" s="134"/>
      <c r="NPT25" s="135"/>
      <c r="NPU25" s="134"/>
      <c r="NPV25" s="135"/>
      <c r="NPW25" s="134"/>
      <c r="NPX25" s="135"/>
      <c r="NPY25" s="134"/>
      <c r="NPZ25" s="135"/>
      <c r="NQA25" s="134"/>
      <c r="NQB25" s="135"/>
      <c r="NQC25" s="134"/>
      <c r="NQD25" s="135"/>
      <c r="NQE25" s="134"/>
      <c r="NQF25" s="135"/>
      <c r="NQG25" s="134"/>
      <c r="NQH25" s="135"/>
      <c r="NQI25" s="134"/>
      <c r="NQJ25" s="135"/>
      <c r="NQK25" s="134"/>
      <c r="NQL25" s="135"/>
      <c r="NQM25" s="134"/>
      <c r="NQN25" s="135"/>
      <c r="NQO25" s="134"/>
      <c r="NQP25" s="135"/>
      <c r="NQQ25" s="134"/>
      <c r="NQR25" s="135"/>
      <c r="NQS25" s="134"/>
      <c r="NQT25" s="135"/>
      <c r="NQU25" s="134"/>
      <c r="NQV25" s="135"/>
      <c r="NQW25" s="134"/>
      <c r="NQX25" s="135"/>
      <c r="NQY25" s="134"/>
      <c r="NQZ25" s="135"/>
      <c r="NRA25" s="134"/>
      <c r="NRB25" s="135"/>
      <c r="NRC25" s="134"/>
      <c r="NRD25" s="135"/>
      <c r="NRE25" s="134"/>
      <c r="NRF25" s="135"/>
      <c r="NRG25" s="134"/>
      <c r="NRH25" s="135"/>
      <c r="NRI25" s="134"/>
      <c r="NRJ25" s="135"/>
      <c r="NRK25" s="134"/>
      <c r="NRL25" s="135"/>
      <c r="NRM25" s="134"/>
      <c r="NRN25" s="135"/>
      <c r="NRO25" s="134"/>
      <c r="NRP25" s="135"/>
      <c r="NRQ25" s="134"/>
      <c r="NRR25" s="135"/>
      <c r="NRS25" s="134"/>
      <c r="NRT25" s="135"/>
      <c r="NRU25" s="134"/>
      <c r="NRV25" s="135"/>
      <c r="NRW25" s="134"/>
      <c r="NRX25" s="135"/>
      <c r="NRY25" s="134"/>
      <c r="NRZ25" s="135"/>
      <c r="NSA25" s="134"/>
      <c r="NSB25" s="135"/>
      <c r="NSC25" s="134"/>
      <c r="NSD25" s="135"/>
      <c r="NSE25" s="134"/>
      <c r="NSF25" s="135"/>
      <c r="NSG25" s="134"/>
      <c r="NSH25" s="135"/>
      <c r="NSI25" s="134"/>
      <c r="NSJ25" s="135"/>
      <c r="NSK25" s="134"/>
      <c r="NSL25" s="135"/>
      <c r="NSM25" s="134"/>
      <c r="NSN25" s="135"/>
      <c r="NSO25" s="134"/>
      <c r="NSP25" s="135"/>
      <c r="NSQ25" s="134"/>
      <c r="NSR25" s="135"/>
      <c r="NSS25" s="134"/>
      <c r="NST25" s="135"/>
      <c r="NSU25" s="134"/>
      <c r="NSV25" s="135"/>
      <c r="NSW25" s="134"/>
      <c r="NSX25" s="135"/>
      <c r="NSY25" s="134"/>
      <c r="NSZ25" s="135"/>
      <c r="NTA25" s="134"/>
      <c r="NTB25" s="135"/>
      <c r="NTC25" s="134"/>
      <c r="NTD25" s="135"/>
      <c r="NTE25" s="134"/>
      <c r="NTF25" s="135"/>
      <c r="NTG25" s="134"/>
      <c r="NTH25" s="135"/>
      <c r="NTI25" s="134"/>
      <c r="NTJ25" s="135"/>
      <c r="NTK25" s="134"/>
      <c r="NTL25" s="135"/>
      <c r="NTM25" s="134"/>
      <c r="NTN25" s="135"/>
      <c r="NTO25" s="134"/>
      <c r="NTP25" s="135"/>
      <c r="NTQ25" s="134"/>
      <c r="NTR25" s="135"/>
      <c r="NTS25" s="134"/>
      <c r="NTT25" s="135"/>
      <c r="NTU25" s="134"/>
      <c r="NTV25" s="135"/>
      <c r="NTW25" s="134"/>
      <c r="NTX25" s="135"/>
      <c r="NTY25" s="134"/>
      <c r="NTZ25" s="135"/>
      <c r="NUA25" s="134"/>
      <c r="NUB25" s="135"/>
      <c r="NUC25" s="134"/>
      <c r="NUD25" s="135"/>
      <c r="NUE25" s="134"/>
      <c r="NUF25" s="135"/>
      <c r="NUG25" s="134"/>
      <c r="NUH25" s="135"/>
      <c r="NUI25" s="134"/>
      <c r="NUJ25" s="135"/>
      <c r="NUK25" s="134"/>
      <c r="NUL25" s="135"/>
      <c r="NUM25" s="134"/>
      <c r="NUN25" s="135"/>
      <c r="NUO25" s="134"/>
      <c r="NUP25" s="135"/>
      <c r="NUQ25" s="134"/>
      <c r="NUR25" s="135"/>
      <c r="NUS25" s="134"/>
      <c r="NUT25" s="135"/>
      <c r="NUU25" s="134"/>
      <c r="NUV25" s="135"/>
      <c r="NUW25" s="134"/>
      <c r="NUX25" s="135"/>
      <c r="NUY25" s="134"/>
      <c r="NUZ25" s="135"/>
      <c r="NVA25" s="134"/>
      <c r="NVB25" s="135"/>
      <c r="NVC25" s="134"/>
      <c r="NVD25" s="135"/>
      <c r="NVE25" s="134"/>
      <c r="NVF25" s="135"/>
      <c r="NVG25" s="134"/>
      <c r="NVH25" s="135"/>
      <c r="NVI25" s="134"/>
      <c r="NVJ25" s="135"/>
      <c r="NVK25" s="134"/>
      <c r="NVL25" s="135"/>
      <c r="NVM25" s="134"/>
      <c r="NVN25" s="135"/>
      <c r="NVO25" s="134"/>
      <c r="NVP25" s="135"/>
      <c r="NVQ25" s="134"/>
      <c r="NVR25" s="135"/>
      <c r="NVS25" s="134"/>
      <c r="NVT25" s="135"/>
      <c r="NVU25" s="134"/>
      <c r="NVV25" s="135"/>
      <c r="NVW25" s="134"/>
      <c r="NVX25" s="135"/>
      <c r="NVY25" s="134"/>
      <c r="NVZ25" s="135"/>
      <c r="NWA25" s="134"/>
      <c r="NWB25" s="135"/>
      <c r="NWC25" s="134"/>
      <c r="NWD25" s="135"/>
      <c r="NWE25" s="134"/>
      <c r="NWF25" s="135"/>
      <c r="NWG25" s="134"/>
      <c r="NWH25" s="135"/>
      <c r="NWI25" s="134"/>
      <c r="NWJ25" s="135"/>
      <c r="NWK25" s="134"/>
      <c r="NWL25" s="135"/>
      <c r="NWM25" s="134"/>
      <c r="NWN25" s="135"/>
      <c r="NWO25" s="134"/>
      <c r="NWP25" s="135"/>
      <c r="NWQ25" s="134"/>
      <c r="NWR25" s="135"/>
      <c r="NWS25" s="134"/>
      <c r="NWT25" s="135"/>
      <c r="NWU25" s="134"/>
      <c r="NWV25" s="135"/>
      <c r="NWW25" s="134"/>
      <c r="NWX25" s="135"/>
      <c r="NWY25" s="134"/>
      <c r="NWZ25" s="135"/>
      <c r="NXA25" s="134"/>
      <c r="NXB25" s="135"/>
      <c r="NXC25" s="134"/>
      <c r="NXD25" s="135"/>
      <c r="NXE25" s="134"/>
      <c r="NXF25" s="135"/>
      <c r="NXG25" s="134"/>
      <c r="NXH25" s="135"/>
      <c r="NXI25" s="134"/>
      <c r="NXJ25" s="135"/>
      <c r="NXK25" s="134"/>
      <c r="NXL25" s="135"/>
      <c r="NXM25" s="134"/>
      <c r="NXN25" s="135"/>
      <c r="NXO25" s="134"/>
      <c r="NXP25" s="135"/>
      <c r="NXQ25" s="134"/>
      <c r="NXR25" s="135"/>
      <c r="NXS25" s="134"/>
      <c r="NXT25" s="135"/>
      <c r="NXU25" s="134"/>
      <c r="NXV25" s="135"/>
      <c r="NXW25" s="134"/>
      <c r="NXX25" s="135"/>
      <c r="NXY25" s="134"/>
      <c r="NXZ25" s="135"/>
      <c r="NYA25" s="134"/>
      <c r="NYB25" s="135"/>
      <c r="NYC25" s="134"/>
      <c r="NYD25" s="135"/>
      <c r="NYE25" s="134"/>
      <c r="NYF25" s="135"/>
      <c r="NYG25" s="134"/>
      <c r="NYH25" s="135"/>
      <c r="NYI25" s="134"/>
      <c r="NYJ25" s="135"/>
      <c r="NYK25" s="134"/>
      <c r="NYL25" s="135"/>
      <c r="NYM25" s="134"/>
      <c r="NYN25" s="135"/>
      <c r="NYO25" s="134"/>
      <c r="NYP25" s="135"/>
      <c r="NYQ25" s="134"/>
      <c r="NYR25" s="135"/>
      <c r="NYS25" s="134"/>
      <c r="NYT25" s="135"/>
      <c r="NYU25" s="134"/>
      <c r="NYV25" s="135"/>
      <c r="NYW25" s="134"/>
      <c r="NYX25" s="135"/>
      <c r="NYY25" s="134"/>
      <c r="NYZ25" s="135"/>
      <c r="NZA25" s="134"/>
      <c r="NZB25" s="135"/>
      <c r="NZC25" s="134"/>
      <c r="NZD25" s="135"/>
      <c r="NZE25" s="134"/>
      <c r="NZF25" s="135"/>
      <c r="NZG25" s="134"/>
      <c r="NZH25" s="135"/>
      <c r="NZI25" s="134"/>
      <c r="NZJ25" s="135"/>
      <c r="NZK25" s="134"/>
      <c r="NZL25" s="135"/>
      <c r="NZM25" s="134"/>
      <c r="NZN25" s="135"/>
      <c r="NZO25" s="134"/>
      <c r="NZP25" s="135"/>
      <c r="NZQ25" s="134"/>
      <c r="NZR25" s="135"/>
      <c r="NZS25" s="134"/>
      <c r="NZT25" s="135"/>
      <c r="NZU25" s="134"/>
      <c r="NZV25" s="135"/>
      <c r="NZW25" s="134"/>
      <c r="NZX25" s="135"/>
      <c r="NZY25" s="134"/>
      <c r="NZZ25" s="135"/>
      <c r="OAA25" s="134"/>
      <c r="OAB25" s="135"/>
      <c r="OAC25" s="134"/>
      <c r="OAD25" s="135"/>
      <c r="OAE25" s="134"/>
      <c r="OAF25" s="135"/>
      <c r="OAG25" s="134"/>
      <c r="OAH25" s="135"/>
      <c r="OAI25" s="134"/>
      <c r="OAJ25" s="135"/>
      <c r="OAK25" s="134"/>
      <c r="OAL25" s="135"/>
      <c r="OAM25" s="134"/>
      <c r="OAN25" s="135"/>
      <c r="OAO25" s="134"/>
      <c r="OAP25" s="135"/>
      <c r="OAQ25" s="134"/>
      <c r="OAR25" s="135"/>
      <c r="OAS25" s="134"/>
      <c r="OAT25" s="135"/>
      <c r="OAU25" s="134"/>
      <c r="OAV25" s="135"/>
      <c r="OAW25" s="134"/>
      <c r="OAX25" s="135"/>
      <c r="OAY25" s="134"/>
      <c r="OAZ25" s="135"/>
      <c r="OBA25" s="134"/>
      <c r="OBB25" s="135"/>
      <c r="OBC25" s="134"/>
      <c r="OBD25" s="135"/>
      <c r="OBE25" s="134"/>
      <c r="OBF25" s="135"/>
      <c r="OBG25" s="134"/>
      <c r="OBH25" s="135"/>
      <c r="OBI25" s="134"/>
      <c r="OBJ25" s="135"/>
      <c r="OBK25" s="134"/>
      <c r="OBL25" s="135"/>
      <c r="OBM25" s="134"/>
      <c r="OBN25" s="135"/>
      <c r="OBO25" s="134"/>
      <c r="OBP25" s="135"/>
      <c r="OBQ25" s="134"/>
      <c r="OBR25" s="135"/>
      <c r="OBS25" s="134"/>
      <c r="OBT25" s="135"/>
      <c r="OBU25" s="134"/>
      <c r="OBV25" s="135"/>
      <c r="OBW25" s="134"/>
      <c r="OBX25" s="135"/>
      <c r="OBY25" s="134"/>
      <c r="OBZ25" s="135"/>
      <c r="OCA25" s="134"/>
      <c r="OCB25" s="135"/>
      <c r="OCC25" s="134"/>
      <c r="OCD25" s="135"/>
      <c r="OCE25" s="134"/>
      <c r="OCF25" s="135"/>
      <c r="OCG25" s="134"/>
      <c r="OCH25" s="135"/>
      <c r="OCI25" s="134"/>
      <c r="OCJ25" s="135"/>
      <c r="OCK25" s="134"/>
      <c r="OCL25" s="135"/>
      <c r="OCM25" s="134"/>
      <c r="OCN25" s="135"/>
      <c r="OCO25" s="134"/>
      <c r="OCP25" s="135"/>
      <c r="OCQ25" s="134"/>
      <c r="OCR25" s="135"/>
      <c r="OCS25" s="134"/>
      <c r="OCT25" s="135"/>
      <c r="OCU25" s="134"/>
      <c r="OCV25" s="135"/>
      <c r="OCW25" s="134"/>
      <c r="OCX25" s="135"/>
      <c r="OCY25" s="134"/>
      <c r="OCZ25" s="135"/>
      <c r="ODA25" s="134"/>
      <c r="ODB25" s="135"/>
      <c r="ODC25" s="134"/>
      <c r="ODD25" s="135"/>
      <c r="ODE25" s="134"/>
      <c r="ODF25" s="135"/>
      <c r="ODG25" s="134"/>
      <c r="ODH25" s="135"/>
      <c r="ODI25" s="134"/>
      <c r="ODJ25" s="135"/>
      <c r="ODK25" s="134"/>
      <c r="ODL25" s="135"/>
      <c r="ODM25" s="134"/>
      <c r="ODN25" s="135"/>
      <c r="ODO25" s="134"/>
      <c r="ODP25" s="135"/>
      <c r="ODQ25" s="134"/>
      <c r="ODR25" s="135"/>
      <c r="ODS25" s="134"/>
      <c r="ODT25" s="135"/>
      <c r="ODU25" s="134"/>
      <c r="ODV25" s="135"/>
      <c r="ODW25" s="134"/>
      <c r="ODX25" s="135"/>
      <c r="ODY25" s="134"/>
      <c r="ODZ25" s="135"/>
      <c r="OEA25" s="134"/>
      <c r="OEB25" s="135"/>
      <c r="OEC25" s="134"/>
      <c r="OED25" s="135"/>
      <c r="OEE25" s="134"/>
      <c r="OEF25" s="135"/>
      <c r="OEG25" s="134"/>
      <c r="OEH25" s="135"/>
      <c r="OEI25" s="134"/>
      <c r="OEJ25" s="135"/>
      <c r="OEK25" s="134"/>
      <c r="OEL25" s="135"/>
      <c r="OEM25" s="134"/>
      <c r="OEN25" s="135"/>
      <c r="OEO25" s="134"/>
      <c r="OEP25" s="135"/>
      <c r="OEQ25" s="134"/>
      <c r="OER25" s="135"/>
      <c r="OES25" s="134"/>
      <c r="OET25" s="135"/>
      <c r="OEU25" s="134"/>
      <c r="OEV25" s="135"/>
      <c r="OEW25" s="134"/>
      <c r="OEX25" s="135"/>
      <c r="OEY25" s="134"/>
      <c r="OEZ25" s="135"/>
      <c r="OFA25" s="134"/>
      <c r="OFB25" s="135"/>
      <c r="OFC25" s="134"/>
      <c r="OFD25" s="135"/>
      <c r="OFE25" s="134"/>
      <c r="OFF25" s="135"/>
      <c r="OFG25" s="134"/>
      <c r="OFH25" s="135"/>
      <c r="OFI25" s="134"/>
      <c r="OFJ25" s="135"/>
      <c r="OFK25" s="134"/>
      <c r="OFL25" s="135"/>
      <c r="OFM25" s="134"/>
      <c r="OFN25" s="135"/>
      <c r="OFO25" s="134"/>
      <c r="OFP25" s="135"/>
      <c r="OFQ25" s="134"/>
      <c r="OFR25" s="135"/>
      <c r="OFS25" s="134"/>
      <c r="OFT25" s="135"/>
      <c r="OFU25" s="134"/>
      <c r="OFV25" s="135"/>
      <c r="OFW25" s="134"/>
      <c r="OFX25" s="135"/>
      <c r="OFY25" s="134"/>
      <c r="OFZ25" s="135"/>
      <c r="OGA25" s="134"/>
      <c r="OGB25" s="135"/>
      <c r="OGC25" s="134"/>
      <c r="OGD25" s="135"/>
      <c r="OGE25" s="134"/>
      <c r="OGF25" s="135"/>
      <c r="OGG25" s="134"/>
      <c r="OGH25" s="135"/>
      <c r="OGI25" s="134"/>
      <c r="OGJ25" s="135"/>
      <c r="OGK25" s="134"/>
      <c r="OGL25" s="135"/>
      <c r="OGM25" s="134"/>
      <c r="OGN25" s="135"/>
      <c r="OGO25" s="134"/>
      <c r="OGP25" s="135"/>
      <c r="OGQ25" s="134"/>
      <c r="OGR25" s="135"/>
      <c r="OGS25" s="134"/>
      <c r="OGT25" s="135"/>
      <c r="OGU25" s="134"/>
      <c r="OGV25" s="135"/>
      <c r="OGW25" s="134"/>
      <c r="OGX25" s="135"/>
      <c r="OGY25" s="134"/>
      <c r="OGZ25" s="135"/>
      <c r="OHA25" s="134"/>
      <c r="OHB25" s="135"/>
      <c r="OHC25" s="134"/>
      <c r="OHD25" s="135"/>
      <c r="OHE25" s="134"/>
      <c r="OHF25" s="135"/>
      <c r="OHG25" s="134"/>
      <c r="OHH25" s="135"/>
      <c r="OHI25" s="134"/>
      <c r="OHJ25" s="135"/>
      <c r="OHK25" s="134"/>
      <c r="OHL25" s="135"/>
      <c r="OHM25" s="134"/>
      <c r="OHN25" s="135"/>
      <c r="OHO25" s="134"/>
      <c r="OHP25" s="135"/>
      <c r="OHQ25" s="134"/>
      <c r="OHR25" s="135"/>
      <c r="OHS25" s="134"/>
      <c r="OHT25" s="135"/>
      <c r="OHU25" s="134"/>
      <c r="OHV25" s="135"/>
      <c r="OHW25" s="134"/>
      <c r="OHX25" s="135"/>
      <c r="OHY25" s="134"/>
      <c r="OHZ25" s="135"/>
      <c r="OIA25" s="134"/>
      <c r="OIB25" s="135"/>
      <c r="OIC25" s="134"/>
      <c r="OID25" s="135"/>
      <c r="OIE25" s="134"/>
      <c r="OIF25" s="135"/>
      <c r="OIG25" s="134"/>
      <c r="OIH25" s="135"/>
      <c r="OII25" s="134"/>
      <c r="OIJ25" s="135"/>
      <c r="OIK25" s="134"/>
      <c r="OIL25" s="135"/>
      <c r="OIM25" s="134"/>
      <c r="OIN25" s="135"/>
      <c r="OIO25" s="134"/>
      <c r="OIP25" s="135"/>
      <c r="OIQ25" s="134"/>
      <c r="OIR25" s="135"/>
      <c r="OIS25" s="134"/>
      <c r="OIT25" s="135"/>
      <c r="OIU25" s="134"/>
      <c r="OIV25" s="135"/>
      <c r="OIW25" s="134"/>
      <c r="OIX25" s="135"/>
      <c r="OIY25" s="134"/>
      <c r="OIZ25" s="135"/>
      <c r="OJA25" s="134"/>
      <c r="OJB25" s="135"/>
      <c r="OJC25" s="134"/>
      <c r="OJD25" s="135"/>
      <c r="OJE25" s="134"/>
      <c r="OJF25" s="135"/>
      <c r="OJG25" s="134"/>
      <c r="OJH25" s="135"/>
      <c r="OJI25" s="134"/>
      <c r="OJJ25" s="135"/>
      <c r="OJK25" s="134"/>
      <c r="OJL25" s="135"/>
      <c r="OJM25" s="134"/>
      <c r="OJN25" s="135"/>
      <c r="OJO25" s="134"/>
      <c r="OJP25" s="135"/>
      <c r="OJQ25" s="134"/>
      <c r="OJR25" s="135"/>
      <c r="OJS25" s="134"/>
      <c r="OJT25" s="135"/>
      <c r="OJU25" s="134"/>
      <c r="OJV25" s="135"/>
      <c r="OJW25" s="134"/>
      <c r="OJX25" s="135"/>
      <c r="OJY25" s="134"/>
      <c r="OJZ25" s="135"/>
      <c r="OKA25" s="134"/>
      <c r="OKB25" s="135"/>
      <c r="OKC25" s="134"/>
      <c r="OKD25" s="135"/>
      <c r="OKE25" s="134"/>
      <c r="OKF25" s="135"/>
      <c r="OKG25" s="134"/>
      <c r="OKH25" s="135"/>
      <c r="OKI25" s="134"/>
      <c r="OKJ25" s="135"/>
      <c r="OKK25" s="134"/>
      <c r="OKL25" s="135"/>
      <c r="OKM25" s="134"/>
      <c r="OKN25" s="135"/>
      <c r="OKO25" s="134"/>
      <c r="OKP25" s="135"/>
      <c r="OKQ25" s="134"/>
      <c r="OKR25" s="135"/>
      <c r="OKS25" s="134"/>
      <c r="OKT25" s="135"/>
      <c r="OKU25" s="134"/>
      <c r="OKV25" s="135"/>
      <c r="OKW25" s="134"/>
      <c r="OKX25" s="135"/>
      <c r="OKY25" s="134"/>
      <c r="OKZ25" s="135"/>
      <c r="OLA25" s="134"/>
      <c r="OLB25" s="135"/>
      <c r="OLC25" s="134"/>
      <c r="OLD25" s="135"/>
      <c r="OLE25" s="134"/>
      <c r="OLF25" s="135"/>
      <c r="OLG25" s="134"/>
      <c r="OLH25" s="135"/>
      <c r="OLI25" s="134"/>
      <c r="OLJ25" s="135"/>
      <c r="OLK25" s="134"/>
      <c r="OLL25" s="135"/>
      <c r="OLM25" s="134"/>
      <c r="OLN25" s="135"/>
      <c r="OLO25" s="134"/>
      <c r="OLP25" s="135"/>
      <c r="OLQ25" s="134"/>
      <c r="OLR25" s="135"/>
      <c r="OLS25" s="134"/>
      <c r="OLT25" s="135"/>
      <c r="OLU25" s="134"/>
      <c r="OLV25" s="135"/>
      <c r="OLW25" s="134"/>
      <c r="OLX25" s="135"/>
      <c r="OLY25" s="134"/>
      <c r="OLZ25" s="135"/>
      <c r="OMA25" s="134"/>
      <c r="OMB25" s="135"/>
      <c r="OMC25" s="134"/>
      <c r="OMD25" s="135"/>
      <c r="OME25" s="134"/>
      <c r="OMF25" s="135"/>
      <c r="OMG25" s="134"/>
      <c r="OMH25" s="135"/>
      <c r="OMI25" s="134"/>
      <c r="OMJ25" s="135"/>
      <c r="OMK25" s="134"/>
      <c r="OML25" s="135"/>
      <c r="OMM25" s="134"/>
      <c r="OMN25" s="135"/>
      <c r="OMO25" s="134"/>
      <c r="OMP25" s="135"/>
      <c r="OMQ25" s="134"/>
      <c r="OMR25" s="135"/>
      <c r="OMS25" s="134"/>
      <c r="OMT25" s="135"/>
      <c r="OMU25" s="134"/>
      <c r="OMV25" s="135"/>
      <c r="OMW25" s="134"/>
      <c r="OMX25" s="135"/>
      <c r="OMY25" s="134"/>
      <c r="OMZ25" s="135"/>
      <c r="ONA25" s="134"/>
      <c r="ONB25" s="135"/>
      <c r="ONC25" s="134"/>
      <c r="OND25" s="135"/>
      <c r="ONE25" s="134"/>
      <c r="ONF25" s="135"/>
      <c r="ONG25" s="134"/>
      <c r="ONH25" s="135"/>
      <c r="ONI25" s="134"/>
      <c r="ONJ25" s="135"/>
      <c r="ONK25" s="134"/>
      <c r="ONL25" s="135"/>
      <c r="ONM25" s="134"/>
      <c r="ONN25" s="135"/>
      <c r="ONO25" s="134"/>
      <c r="ONP25" s="135"/>
      <c r="ONQ25" s="134"/>
      <c r="ONR25" s="135"/>
      <c r="ONS25" s="134"/>
      <c r="ONT25" s="135"/>
      <c r="ONU25" s="134"/>
      <c r="ONV25" s="135"/>
      <c r="ONW25" s="134"/>
      <c r="ONX25" s="135"/>
      <c r="ONY25" s="134"/>
      <c r="ONZ25" s="135"/>
      <c r="OOA25" s="134"/>
      <c r="OOB25" s="135"/>
      <c r="OOC25" s="134"/>
      <c r="OOD25" s="135"/>
      <c r="OOE25" s="134"/>
      <c r="OOF25" s="135"/>
      <c r="OOG25" s="134"/>
      <c r="OOH25" s="135"/>
      <c r="OOI25" s="134"/>
      <c r="OOJ25" s="135"/>
      <c r="OOK25" s="134"/>
      <c r="OOL25" s="135"/>
      <c r="OOM25" s="134"/>
      <c r="OON25" s="135"/>
      <c r="OOO25" s="134"/>
      <c r="OOP25" s="135"/>
      <c r="OOQ25" s="134"/>
      <c r="OOR25" s="135"/>
      <c r="OOS25" s="134"/>
      <c r="OOT25" s="135"/>
      <c r="OOU25" s="134"/>
      <c r="OOV25" s="135"/>
      <c r="OOW25" s="134"/>
      <c r="OOX25" s="135"/>
      <c r="OOY25" s="134"/>
      <c r="OOZ25" s="135"/>
      <c r="OPA25" s="134"/>
      <c r="OPB25" s="135"/>
      <c r="OPC25" s="134"/>
      <c r="OPD25" s="135"/>
      <c r="OPE25" s="134"/>
      <c r="OPF25" s="135"/>
      <c r="OPG25" s="134"/>
      <c r="OPH25" s="135"/>
      <c r="OPI25" s="134"/>
      <c r="OPJ25" s="135"/>
      <c r="OPK25" s="134"/>
      <c r="OPL25" s="135"/>
      <c r="OPM25" s="134"/>
      <c r="OPN25" s="135"/>
      <c r="OPO25" s="134"/>
      <c r="OPP25" s="135"/>
      <c r="OPQ25" s="134"/>
      <c r="OPR25" s="135"/>
      <c r="OPS25" s="134"/>
      <c r="OPT25" s="135"/>
      <c r="OPU25" s="134"/>
      <c r="OPV25" s="135"/>
      <c r="OPW25" s="134"/>
      <c r="OPX25" s="135"/>
      <c r="OPY25" s="134"/>
      <c r="OPZ25" s="135"/>
      <c r="OQA25" s="134"/>
      <c r="OQB25" s="135"/>
      <c r="OQC25" s="134"/>
      <c r="OQD25" s="135"/>
      <c r="OQE25" s="134"/>
      <c r="OQF25" s="135"/>
      <c r="OQG25" s="134"/>
      <c r="OQH25" s="135"/>
      <c r="OQI25" s="134"/>
      <c r="OQJ25" s="135"/>
      <c r="OQK25" s="134"/>
      <c r="OQL25" s="135"/>
      <c r="OQM25" s="134"/>
      <c r="OQN25" s="135"/>
      <c r="OQO25" s="134"/>
      <c r="OQP25" s="135"/>
      <c r="OQQ25" s="134"/>
      <c r="OQR25" s="135"/>
      <c r="OQS25" s="134"/>
      <c r="OQT25" s="135"/>
      <c r="OQU25" s="134"/>
      <c r="OQV25" s="135"/>
      <c r="OQW25" s="134"/>
      <c r="OQX25" s="135"/>
      <c r="OQY25" s="134"/>
      <c r="OQZ25" s="135"/>
      <c r="ORA25" s="134"/>
      <c r="ORB25" s="135"/>
      <c r="ORC25" s="134"/>
      <c r="ORD25" s="135"/>
      <c r="ORE25" s="134"/>
      <c r="ORF25" s="135"/>
      <c r="ORG25" s="134"/>
      <c r="ORH25" s="135"/>
      <c r="ORI25" s="134"/>
      <c r="ORJ25" s="135"/>
      <c r="ORK25" s="134"/>
      <c r="ORL25" s="135"/>
      <c r="ORM25" s="134"/>
      <c r="ORN25" s="135"/>
      <c r="ORO25" s="134"/>
      <c r="ORP25" s="135"/>
      <c r="ORQ25" s="134"/>
      <c r="ORR25" s="135"/>
      <c r="ORS25" s="134"/>
      <c r="ORT25" s="135"/>
      <c r="ORU25" s="134"/>
      <c r="ORV25" s="135"/>
      <c r="ORW25" s="134"/>
      <c r="ORX25" s="135"/>
      <c r="ORY25" s="134"/>
      <c r="ORZ25" s="135"/>
      <c r="OSA25" s="134"/>
      <c r="OSB25" s="135"/>
      <c r="OSC25" s="134"/>
      <c r="OSD25" s="135"/>
      <c r="OSE25" s="134"/>
      <c r="OSF25" s="135"/>
      <c r="OSG25" s="134"/>
      <c r="OSH25" s="135"/>
      <c r="OSI25" s="134"/>
      <c r="OSJ25" s="135"/>
      <c r="OSK25" s="134"/>
      <c r="OSL25" s="135"/>
      <c r="OSM25" s="134"/>
      <c r="OSN25" s="135"/>
      <c r="OSO25" s="134"/>
      <c r="OSP25" s="135"/>
      <c r="OSQ25" s="134"/>
      <c r="OSR25" s="135"/>
      <c r="OSS25" s="134"/>
      <c r="OST25" s="135"/>
      <c r="OSU25" s="134"/>
      <c r="OSV25" s="135"/>
      <c r="OSW25" s="134"/>
      <c r="OSX25" s="135"/>
      <c r="OSY25" s="134"/>
      <c r="OSZ25" s="135"/>
      <c r="OTA25" s="134"/>
      <c r="OTB25" s="135"/>
      <c r="OTC25" s="134"/>
      <c r="OTD25" s="135"/>
      <c r="OTE25" s="134"/>
      <c r="OTF25" s="135"/>
      <c r="OTG25" s="134"/>
      <c r="OTH25" s="135"/>
      <c r="OTI25" s="134"/>
      <c r="OTJ25" s="135"/>
      <c r="OTK25" s="134"/>
      <c r="OTL25" s="135"/>
      <c r="OTM25" s="134"/>
      <c r="OTN25" s="135"/>
      <c r="OTO25" s="134"/>
      <c r="OTP25" s="135"/>
      <c r="OTQ25" s="134"/>
      <c r="OTR25" s="135"/>
      <c r="OTS25" s="134"/>
      <c r="OTT25" s="135"/>
      <c r="OTU25" s="134"/>
      <c r="OTV25" s="135"/>
      <c r="OTW25" s="134"/>
      <c r="OTX25" s="135"/>
      <c r="OTY25" s="134"/>
      <c r="OTZ25" s="135"/>
      <c r="OUA25" s="134"/>
      <c r="OUB25" s="135"/>
      <c r="OUC25" s="134"/>
      <c r="OUD25" s="135"/>
      <c r="OUE25" s="134"/>
      <c r="OUF25" s="135"/>
      <c r="OUG25" s="134"/>
      <c r="OUH25" s="135"/>
      <c r="OUI25" s="134"/>
      <c r="OUJ25" s="135"/>
      <c r="OUK25" s="134"/>
      <c r="OUL25" s="135"/>
      <c r="OUM25" s="134"/>
      <c r="OUN25" s="135"/>
      <c r="OUO25" s="134"/>
      <c r="OUP25" s="135"/>
      <c r="OUQ25" s="134"/>
      <c r="OUR25" s="135"/>
      <c r="OUS25" s="134"/>
      <c r="OUT25" s="135"/>
      <c r="OUU25" s="134"/>
      <c r="OUV25" s="135"/>
      <c r="OUW25" s="134"/>
      <c r="OUX25" s="135"/>
      <c r="OUY25" s="134"/>
      <c r="OUZ25" s="135"/>
      <c r="OVA25" s="134"/>
      <c r="OVB25" s="135"/>
      <c r="OVC25" s="134"/>
      <c r="OVD25" s="135"/>
      <c r="OVE25" s="134"/>
      <c r="OVF25" s="135"/>
      <c r="OVG25" s="134"/>
      <c r="OVH25" s="135"/>
      <c r="OVI25" s="134"/>
      <c r="OVJ25" s="135"/>
      <c r="OVK25" s="134"/>
      <c r="OVL25" s="135"/>
      <c r="OVM25" s="134"/>
      <c r="OVN25" s="135"/>
      <c r="OVO25" s="134"/>
      <c r="OVP25" s="135"/>
      <c r="OVQ25" s="134"/>
      <c r="OVR25" s="135"/>
      <c r="OVS25" s="134"/>
      <c r="OVT25" s="135"/>
      <c r="OVU25" s="134"/>
      <c r="OVV25" s="135"/>
      <c r="OVW25" s="134"/>
      <c r="OVX25" s="135"/>
      <c r="OVY25" s="134"/>
      <c r="OVZ25" s="135"/>
      <c r="OWA25" s="134"/>
      <c r="OWB25" s="135"/>
      <c r="OWC25" s="134"/>
      <c r="OWD25" s="135"/>
      <c r="OWE25" s="134"/>
      <c r="OWF25" s="135"/>
      <c r="OWG25" s="134"/>
      <c r="OWH25" s="135"/>
      <c r="OWI25" s="134"/>
      <c r="OWJ25" s="135"/>
      <c r="OWK25" s="134"/>
      <c r="OWL25" s="135"/>
      <c r="OWM25" s="134"/>
      <c r="OWN25" s="135"/>
      <c r="OWO25" s="134"/>
      <c r="OWP25" s="135"/>
      <c r="OWQ25" s="134"/>
      <c r="OWR25" s="135"/>
      <c r="OWS25" s="134"/>
      <c r="OWT25" s="135"/>
      <c r="OWU25" s="134"/>
      <c r="OWV25" s="135"/>
      <c r="OWW25" s="134"/>
      <c r="OWX25" s="135"/>
      <c r="OWY25" s="134"/>
      <c r="OWZ25" s="135"/>
      <c r="OXA25" s="134"/>
      <c r="OXB25" s="135"/>
      <c r="OXC25" s="134"/>
      <c r="OXD25" s="135"/>
      <c r="OXE25" s="134"/>
      <c r="OXF25" s="135"/>
      <c r="OXG25" s="134"/>
      <c r="OXH25" s="135"/>
      <c r="OXI25" s="134"/>
      <c r="OXJ25" s="135"/>
      <c r="OXK25" s="134"/>
      <c r="OXL25" s="135"/>
      <c r="OXM25" s="134"/>
      <c r="OXN25" s="135"/>
      <c r="OXO25" s="134"/>
      <c r="OXP25" s="135"/>
      <c r="OXQ25" s="134"/>
      <c r="OXR25" s="135"/>
      <c r="OXS25" s="134"/>
      <c r="OXT25" s="135"/>
      <c r="OXU25" s="134"/>
      <c r="OXV25" s="135"/>
      <c r="OXW25" s="134"/>
      <c r="OXX25" s="135"/>
      <c r="OXY25" s="134"/>
      <c r="OXZ25" s="135"/>
      <c r="OYA25" s="134"/>
      <c r="OYB25" s="135"/>
      <c r="OYC25" s="134"/>
      <c r="OYD25" s="135"/>
      <c r="OYE25" s="134"/>
      <c r="OYF25" s="135"/>
      <c r="OYG25" s="134"/>
      <c r="OYH25" s="135"/>
      <c r="OYI25" s="134"/>
      <c r="OYJ25" s="135"/>
      <c r="OYK25" s="134"/>
      <c r="OYL25" s="135"/>
      <c r="OYM25" s="134"/>
      <c r="OYN25" s="135"/>
      <c r="OYO25" s="134"/>
      <c r="OYP25" s="135"/>
      <c r="OYQ25" s="134"/>
      <c r="OYR25" s="135"/>
      <c r="OYS25" s="134"/>
      <c r="OYT25" s="135"/>
      <c r="OYU25" s="134"/>
      <c r="OYV25" s="135"/>
      <c r="OYW25" s="134"/>
      <c r="OYX25" s="135"/>
      <c r="OYY25" s="134"/>
      <c r="OYZ25" s="135"/>
      <c r="OZA25" s="134"/>
      <c r="OZB25" s="135"/>
      <c r="OZC25" s="134"/>
      <c r="OZD25" s="135"/>
      <c r="OZE25" s="134"/>
      <c r="OZF25" s="135"/>
      <c r="OZG25" s="134"/>
      <c r="OZH25" s="135"/>
      <c r="OZI25" s="134"/>
      <c r="OZJ25" s="135"/>
      <c r="OZK25" s="134"/>
      <c r="OZL25" s="135"/>
      <c r="OZM25" s="134"/>
      <c r="OZN25" s="135"/>
      <c r="OZO25" s="134"/>
      <c r="OZP25" s="135"/>
      <c r="OZQ25" s="134"/>
      <c r="OZR25" s="135"/>
      <c r="OZS25" s="134"/>
      <c r="OZT25" s="135"/>
      <c r="OZU25" s="134"/>
      <c r="OZV25" s="135"/>
      <c r="OZW25" s="134"/>
      <c r="OZX25" s="135"/>
      <c r="OZY25" s="134"/>
      <c r="OZZ25" s="135"/>
      <c r="PAA25" s="134"/>
      <c r="PAB25" s="135"/>
      <c r="PAC25" s="134"/>
      <c r="PAD25" s="135"/>
      <c r="PAE25" s="134"/>
      <c r="PAF25" s="135"/>
      <c r="PAG25" s="134"/>
      <c r="PAH25" s="135"/>
      <c r="PAI25" s="134"/>
      <c r="PAJ25" s="135"/>
      <c r="PAK25" s="134"/>
      <c r="PAL25" s="135"/>
      <c r="PAM25" s="134"/>
      <c r="PAN25" s="135"/>
      <c r="PAO25" s="134"/>
      <c r="PAP25" s="135"/>
      <c r="PAQ25" s="134"/>
      <c r="PAR25" s="135"/>
      <c r="PAS25" s="134"/>
      <c r="PAT25" s="135"/>
      <c r="PAU25" s="134"/>
      <c r="PAV25" s="135"/>
      <c r="PAW25" s="134"/>
      <c r="PAX25" s="135"/>
      <c r="PAY25" s="134"/>
      <c r="PAZ25" s="135"/>
      <c r="PBA25" s="134"/>
      <c r="PBB25" s="135"/>
      <c r="PBC25" s="134"/>
      <c r="PBD25" s="135"/>
      <c r="PBE25" s="134"/>
      <c r="PBF25" s="135"/>
      <c r="PBG25" s="134"/>
      <c r="PBH25" s="135"/>
      <c r="PBI25" s="134"/>
      <c r="PBJ25" s="135"/>
      <c r="PBK25" s="134"/>
      <c r="PBL25" s="135"/>
      <c r="PBM25" s="134"/>
      <c r="PBN25" s="135"/>
      <c r="PBO25" s="134"/>
      <c r="PBP25" s="135"/>
      <c r="PBQ25" s="134"/>
      <c r="PBR25" s="135"/>
      <c r="PBS25" s="134"/>
      <c r="PBT25" s="135"/>
      <c r="PBU25" s="134"/>
      <c r="PBV25" s="135"/>
      <c r="PBW25" s="134"/>
      <c r="PBX25" s="135"/>
      <c r="PBY25" s="134"/>
      <c r="PBZ25" s="135"/>
      <c r="PCA25" s="134"/>
      <c r="PCB25" s="135"/>
      <c r="PCC25" s="134"/>
      <c r="PCD25" s="135"/>
      <c r="PCE25" s="134"/>
      <c r="PCF25" s="135"/>
      <c r="PCG25" s="134"/>
      <c r="PCH25" s="135"/>
      <c r="PCI25" s="134"/>
      <c r="PCJ25" s="135"/>
      <c r="PCK25" s="134"/>
      <c r="PCL25" s="135"/>
      <c r="PCM25" s="134"/>
      <c r="PCN25" s="135"/>
      <c r="PCO25" s="134"/>
      <c r="PCP25" s="135"/>
      <c r="PCQ25" s="134"/>
      <c r="PCR25" s="135"/>
      <c r="PCS25" s="134"/>
      <c r="PCT25" s="135"/>
      <c r="PCU25" s="134"/>
      <c r="PCV25" s="135"/>
      <c r="PCW25" s="134"/>
      <c r="PCX25" s="135"/>
      <c r="PCY25" s="134"/>
      <c r="PCZ25" s="135"/>
      <c r="PDA25" s="134"/>
      <c r="PDB25" s="135"/>
      <c r="PDC25" s="134"/>
      <c r="PDD25" s="135"/>
      <c r="PDE25" s="134"/>
      <c r="PDF25" s="135"/>
      <c r="PDG25" s="134"/>
      <c r="PDH25" s="135"/>
      <c r="PDI25" s="134"/>
      <c r="PDJ25" s="135"/>
      <c r="PDK25" s="134"/>
      <c r="PDL25" s="135"/>
      <c r="PDM25" s="134"/>
      <c r="PDN25" s="135"/>
      <c r="PDO25" s="134"/>
      <c r="PDP25" s="135"/>
      <c r="PDQ25" s="134"/>
      <c r="PDR25" s="135"/>
      <c r="PDS25" s="134"/>
      <c r="PDT25" s="135"/>
      <c r="PDU25" s="134"/>
      <c r="PDV25" s="135"/>
      <c r="PDW25" s="134"/>
      <c r="PDX25" s="135"/>
      <c r="PDY25" s="134"/>
      <c r="PDZ25" s="135"/>
      <c r="PEA25" s="134"/>
      <c r="PEB25" s="135"/>
      <c r="PEC25" s="134"/>
      <c r="PED25" s="135"/>
      <c r="PEE25" s="134"/>
      <c r="PEF25" s="135"/>
      <c r="PEG25" s="134"/>
      <c r="PEH25" s="135"/>
      <c r="PEI25" s="134"/>
      <c r="PEJ25" s="135"/>
      <c r="PEK25" s="134"/>
      <c r="PEL25" s="135"/>
      <c r="PEM25" s="134"/>
      <c r="PEN25" s="135"/>
      <c r="PEO25" s="134"/>
      <c r="PEP25" s="135"/>
      <c r="PEQ25" s="134"/>
      <c r="PER25" s="135"/>
      <c r="PES25" s="134"/>
      <c r="PET25" s="135"/>
      <c r="PEU25" s="134"/>
      <c r="PEV25" s="135"/>
      <c r="PEW25" s="134"/>
      <c r="PEX25" s="135"/>
      <c r="PEY25" s="134"/>
      <c r="PEZ25" s="135"/>
      <c r="PFA25" s="134"/>
      <c r="PFB25" s="135"/>
      <c r="PFC25" s="134"/>
      <c r="PFD25" s="135"/>
      <c r="PFE25" s="134"/>
      <c r="PFF25" s="135"/>
      <c r="PFG25" s="134"/>
      <c r="PFH25" s="135"/>
      <c r="PFI25" s="134"/>
      <c r="PFJ25" s="135"/>
      <c r="PFK25" s="134"/>
      <c r="PFL25" s="135"/>
      <c r="PFM25" s="134"/>
      <c r="PFN25" s="135"/>
      <c r="PFO25" s="134"/>
      <c r="PFP25" s="135"/>
      <c r="PFQ25" s="134"/>
      <c r="PFR25" s="135"/>
      <c r="PFS25" s="134"/>
      <c r="PFT25" s="135"/>
      <c r="PFU25" s="134"/>
      <c r="PFV25" s="135"/>
      <c r="PFW25" s="134"/>
      <c r="PFX25" s="135"/>
      <c r="PFY25" s="134"/>
      <c r="PFZ25" s="135"/>
      <c r="PGA25" s="134"/>
      <c r="PGB25" s="135"/>
      <c r="PGC25" s="134"/>
      <c r="PGD25" s="135"/>
      <c r="PGE25" s="134"/>
      <c r="PGF25" s="135"/>
      <c r="PGG25" s="134"/>
      <c r="PGH25" s="135"/>
      <c r="PGI25" s="134"/>
      <c r="PGJ25" s="135"/>
      <c r="PGK25" s="134"/>
      <c r="PGL25" s="135"/>
      <c r="PGM25" s="134"/>
      <c r="PGN25" s="135"/>
      <c r="PGO25" s="134"/>
      <c r="PGP25" s="135"/>
      <c r="PGQ25" s="134"/>
      <c r="PGR25" s="135"/>
      <c r="PGS25" s="134"/>
      <c r="PGT25" s="135"/>
      <c r="PGU25" s="134"/>
      <c r="PGV25" s="135"/>
      <c r="PGW25" s="134"/>
      <c r="PGX25" s="135"/>
      <c r="PGY25" s="134"/>
      <c r="PGZ25" s="135"/>
      <c r="PHA25" s="134"/>
      <c r="PHB25" s="135"/>
      <c r="PHC25" s="134"/>
      <c r="PHD25" s="135"/>
      <c r="PHE25" s="134"/>
      <c r="PHF25" s="135"/>
      <c r="PHG25" s="134"/>
      <c r="PHH25" s="135"/>
      <c r="PHI25" s="134"/>
      <c r="PHJ25" s="135"/>
      <c r="PHK25" s="134"/>
      <c r="PHL25" s="135"/>
      <c r="PHM25" s="134"/>
      <c r="PHN25" s="135"/>
      <c r="PHO25" s="134"/>
      <c r="PHP25" s="135"/>
      <c r="PHQ25" s="134"/>
      <c r="PHR25" s="135"/>
      <c r="PHS25" s="134"/>
      <c r="PHT25" s="135"/>
      <c r="PHU25" s="134"/>
      <c r="PHV25" s="135"/>
      <c r="PHW25" s="134"/>
      <c r="PHX25" s="135"/>
      <c r="PHY25" s="134"/>
      <c r="PHZ25" s="135"/>
      <c r="PIA25" s="134"/>
      <c r="PIB25" s="135"/>
      <c r="PIC25" s="134"/>
      <c r="PID25" s="135"/>
      <c r="PIE25" s="134"/>
      <c r="PIF25" s="135"/>
      <c r="PIG25" s="134"/>
      <c r="PIH25" s="135"/>
      <c r="PII25" s="134"/>
      <c r="PIJ25" s="135"/>
      <c r="PIK25" s="134"/>
      <c r="PIL25" s="135"/>
      <c r="PIM25" s="134"/>
      <c r="PIN25" s="135"/>
      <c r="PIO25" s="134"/>
      <c r="PIP25" s="135"/>
      <c r="PIQ25" s="134"/>
      <c r="PIR25" s="135"/>
      <c r="PIS25" s="134"/>
      <c r="PIT25" s="135"/>
      <c r="PIU25" s="134"/>
      <c r="PIV25" s="135"/>
      <c r="PIW25" s="134"/>
      <c r="PIX25" s="135"/>
      <c r="PIY25" s="134"/>
      <c r="PIZ25" s="135"/>
      <c r="PJA25" s="134"/>
      <c r="PJB25" s="135"/>
      <c r="PJC25" s="134"/>
      <c r="PJD25" s="135"/>
      <c r="PJE25" s="134"/>
      <c r="PJF25" s="135"/>
      <c r="PJG25" s="134"/>
      <c r="PJH25" s="135"/>
      <c r="PJI25" s="134"/>
      <c r="PJJ25" s="135"/>
      <c r="PJK25" s="134"/>
      <c r="PJL25" s="135"/>
      <c r="PJM25" s="134"/>
      <c r="PJN25" s="135"/>
      <c r="PJO25" s="134"/>
      <c r="PJP25" s="135"/>
      <c r="PJQ25" s="134"/>
      <c r="PJR25" s="135"/>
      <c r="PJS25" s="134"/>
      <c r="PJT25" s="135"/>
      <c r="PJU25" s="134"/>
      <c r="PJV25" s="135"/>
      <c r="PJW25" s="134"/>
      <c r="PJX25" s="135"/>
      <c r="PJY25" s="134"/>
      <c r="PJZ25" s="135"/>
      <c r="PKA25" s="134"/>
      <c r="PKB25" s="135"/>
      <c r="PKC25" s="134"/>
      <c r="PKD25" s="135"/>
      <c r="PKE25" s="134"/>
      <c r="PKF25" s="135"/>
      <c r="PKG25" s="134"/>
      <c r="PKH25" s="135"/>
      <c r="PKI25" s="134"/>
      <c r="PKJ25" s="135"/>
      <c r="PKK25" s="134"/>
      <c r="PKL25" s="135"/>
      <c r="PKM25" s="134"/>
      <c r="PKN25" s="135"/>
      <c r="PKO25" s="134"/>
      <c r="PKP25" s="135"/>
      <c r="PKQ25" s="134"/>
      <c r="PKR25" s="135"/>
      <c r="PKS25" s="134"/>
      <c r="PKT25" s="135"/>
      <c r="PKU25" s="134"/>
      <c r="PKV25" s="135"/>
      <c r="PKW25" s="134"/>
      <c r="PKX25" s="135"/>
      <c r="PKY25" s="134"/>
      <c r="PKZ25" s="135"/>
      <c r="PLA25" s="134"/>
      <c r="PLB25" s="135"/>
      <c r="PLC25" s="134"/>
      <c r="PLD25" s="135"/>
      <c r="PLE25" s="134"/>
      <c r="PLF25" s="135"/>
      <c r="PLG25" s="134"/>
      <c r="PLH25" s="135"/>
      <c r="PLI25" s="134"/>
      <c r="PLJ25" s="135"/>
      <c r="PLK25" s="134"/>
      <c r="PLL25" s="135"/>
      <c r="PLM25" s="134"/>
      <c r="PLN25" s="135"/>
      <c r="PLO25" s="134"/>
      <c r="PLP25" s="135"/>
      <c r="PLQ25" s="134"/>
      <c r="PLR25" s="135"/>
      <c r="PLS25" s="134"/>
      <c r="PLT25" s="135"/>
      <c r="PLU25" s="134"/>
      <c r="PLV25" s="135"/>
      <c r="PLW25" s="134"/>
      <c r="PLX25" s="135"/>
      <c r="PLY25" s="134"/>
      <c r="PLZ25" s="135"/>
      <c r="PMA25" s="134"/>
      <c r="PMB25" s="135"/>
      <c r="PMC25" s="134"/>
      <c r="PMD25" s="135"/>
      <c r="PME25" s="134"/>
      <c r="PMF25" s="135"/>
      <c r="PMG25" s="134"/>
      <c r="PMH25" s="135"/>
      <c r="PMI25" s="134"/>
      <c r="PMJ25" s="135"/>
      <c r="PMK25" s="134"/>
      <c r="PML25" s="135"/>
      <c r="PMM25" s="134"/>
      <c r="PMN25" s="135"/>
      <c r="PMO25" s="134"/>
      <c r="PMP25" s="135"/>
      <c r="PMQ25" s="134"/>
      <c r="PMR25" s="135"/>
      <c r="PMS25" s="134"/>
      <c r="PMT25" s="135"/>
      <c r="PMU25" s="134"/>
      <c r="PMV25" s="135"/>
      <c r="PMW25" s="134"/>
      <c r="PMX25" s="135"/>
      <c r="PMY25" s="134"/>
      <c r="PMZ25" s="135"/>
      <c r="PNA25" s="134"/>
      <c r="PNB25" s="135"/>
      <c r="PNC25" s="134"/>
      <c r="PND25" s="135"/>
      <c r="PNE25" s="134"/>
      <c r="PNF25" s="135"/>
      <c r="PNG25" s="134"/>
      <c r="PNH25" s="135"/>
      <c r="PNI25" s="134"/>
      <c r="PNJ25" s="135"/>
      <c r="PNK25" s="134"/>
      <c r="PNL25" s="135"/>
      <c r="PNM25" s="134"/>
      <c r="PNN25" s="135"/>
      <c r="PNO25" s="134"/>
      <c r="PNP25" s="135"/>
      <c r="PNQ25" s="134"/>
      <c r="PNR25" s="135"/>
      <c r="PNS25" s="134"/>
      <c r="PNT25" s="135"/>
      <c r="PNU25" s="134"/>
      <c r="PNV25" s="135"/>
      <c r="PNW25" s="134"/>
      <c r="PNX25" s="135"/>
      <c r="PNY25" s="134"/>
      <c r="PNZ25" s="135"/>
      <c r="POA25" s="134"/>
      <c r="POB25" s="135"/>
      <c r="POC25" s="134"/>
      <c r="POD25" s="135"/>
      <c r="POE25" s="134"/>
      <c r="POF25" s="135"/>
      <c r="POG25" s="134"/>
      <c r="POH25" s="135"/>
      <c r="POI25" s="134"/>
      <c r="POJ25" s="135"/>
      <c r="POK25" s="134"/>
      <c r="POL25" s="135"/>
      <c r="POM25" s="134"/>
      <c r="PON25" s="135"/>
      <c r="POO25" s="134"/>
      <c r="POP25" s="135"/>
      <c r="POQ25" s="134"/>
      <c r="POR25" s="135"/>
      <c r="POS25" s="134"/>
      <c r="POT25" s="135"/>
      <c r="POU25" s="134"/>
      <c r="POV25" s="135"/>
      <c r="POW25" s="134"/>
      <c r="POX25" s="135"/>
      <c r="POY25" s="134"/>
      <c r="POZ25" s="135"/>
      <c r="PPA25" s="134"/>
      <c r="PPB25" s="135"/>
      <c r="PPC25" s="134"/>
      <c r="PPD25" s="135"/>
      <c r="PPE25" s="134"/>
      <c r="PPF25" s="135"/>
      <c r="PPG25" s="134"/>
      <c r="PPH25" s="135"/>
      <c r="PPI25" s="134"/>
      <c r="PPJ25" s="135"/>
      <c r="PPK25" s="134"/>
      <c r="PPL25" s="135"/>
      <c r="PPM25" s="134"/>
      <c r="PPN25" s="135"/>
      <c r="PPO25" s="134"/>
      <c r="PPP25" s="135"/>
      <c r="PPQ25" s="134"/>
      <c r="PPR25" s="135"/>
      <c r="PPS25" s="134"/>
      <c r="PPT25" s="135"/>
      <c r="PPU25" s="134"/>
      <c r="PPV25" s="135"/>
      <c r="PPW25" s="134"/>
      <c r="PPX25" s="135"/>
      <c r="PPY25" s="134"/>
      <c r="PPZ25" s="135"/>
      <c r="PQA25" s="134"/>
      <c r="PQB25" s="135"/>
      <c r="PQC25" s="134"/>
      <c r="PQD25" s="135"/>
      <c r="PQE25" s="134"/>
      <c r="PQF25" s="135"/>
      <c r="PQG25" s="134"/>
      <c r="PQH25" s="135"/>
      <c r="PQI25" s="134"/>
      <c r="PQJ25" s="135"/>
      <c r="PQK25" s="134"/>
      <c r="PQL25" s="135"/>
      <c r="PQM25" s="134"/>
      <c r="PQN25" s="135"/>
      <c r="PQO25" s="134"/>
      <c r="PQP25" s="135"/>
      <c r="PQQ25" s="134"/>
      <c r="PQR25" s="135"/>
      <c r="PQS25" s="134"/>
      <c r="PQT25" s="135"/>
      <c r="PQU25" s="134"/>
      <c r="PQV25" s="135"/>
      <c r="PQW25" s="134"/>
      <c r="PQX25" s="135"/>
      <c r="PQY25" s="134"/>
      <c r="PQZ25" s="135"/>
      <c r="PRA25" s="134"/>
      <c r="PRB25" s="135"/>
      <c r="PRC25" s="134"/>
      <c r="PRD25" s="135"/>
      <c r="PRE25" s="134"/>
      <c r="PRF25" s="135"/>
      <c r="PRG25" s="134"/>
      <c r="PRH25" s="135"/>
      <c r="PRI25" s="134"/>
      <c r="PRJ25" s="135"/>
      <c r="PRK25" s="134"/>
      <c r="PRL25" s="135"/>
      <c r="PRM25" s="134"/>
      <c r="PRN25" s="135"/>
      <c r="PRO25" s="134"/>
      <c r="PRP25" s="135"/>
      <c r="PRQ25" s="134"/>
      <c r="PRR25" s="135"/>
      <c r="PRS25" s="134"/>
      <c r="PRT25" s="135"/>
      <c r="PRU25" s="134"/>
      <c r="PRV25" s="135"/>
      <c r="PRW25" s="134"/>
      <c r="PRX25" s="135"/>
      <c r="PRY25" s="134"/>
      <c r="PRZ25" s="135"/>
      <c r="PSA25" s="134"/>
      <c r="PSB25" s="135"/>
      <c r="PSC25" s="134"/>
      <c r="PSD25" s="135"/>
      <c r="PSE25" s="134"/>
      <c r="PSF25" s="135"/>
      <c r="PSG25" s="134"/>
      <c r="PSH25" s="135"/>
      <c r="PSI25" s="134"/>
      <c r="PSJ25" s="135"/>
      <c r="PSK25" s="134"/>
      <c r="PSL25" s="135"/>
      <c r="PSM25" s="134"/>
      <c r="PSN25" s="135"/>
      <c r="PSO25" s="134"/>
      <c r="PSP25" s="135"/>
      <c r="PSQ25" s="134"/>
      <c r="PSR25" s="135"/>
      <c r="PSS25" s="134"/>
      <c r="PST25" s="135"/>
      <c r="PSU25" s="134"/>
      <c r="PSV25" s="135"/>
      <c r="PSW25" s="134"/>
      <c r="PSX25" s="135"/>
      <c r="PSY25" s="134"/>
      <c r="PSZ25" s="135"/>
      <c r="PTA25" s="134"/>
      <c r="PTB25" s="135"/>
      <c r="PTC25" s="134"/>
      <c r="PTD25" s="135"/>
      <c r="PTE25" s="134"/>
      <c r="PTF25" s="135"/>
      <c r="PTG25" s="134"/>
      <c r="PTH25" s="135"/>
      <c r="PTI25" s="134"/>
      <c r="PTJ25" s="135"/>
      <c r="PTK25" s="134"/>
      <c r="PTL25" s="135"/>
      <c r="PTM25" s="134"/>
      <c r="PTN25" s="135"/>
      <c r="PTO25" s="134"/>
      <c r="PTP25" s="135"/>
      <c r="PTQ25" s="134"/>
      <c r="PTR25" s="135"/>
      <c r="PTS25" s="134"/>
      <c r="PTT25" s="135"/>
      <c r="PTU25" s="134"/>
      <c r="PTV25" s="135"/>
      <c r="PTW25" s="134"/>
      <c r="PTX25" s="135"/>
      <c r="PTY25" s="134"/>
      <c r="PTZ25" s="135"/>
      <c r="PUA25" s="134"/>
      <c r="PUB25" s="135"/>
      <c r="PUC25" s="134"/>
      <c r="PUD25" s="135"/>
      <c r="PUE25" s="134"/>
      <c r="PUF25" s="135"/>
      <c r="PUG25" s="134"/>
      <c r="PUH25" s="135"/>
      <c r="PUI25" s="134"/>
      <c r="PUJ25" s="135"/>
      <c r="PUK25" s="134"/>
      <c r="PUL25" s="135"/>
      <c r="PUM25" s="134"/>
      <c r="PUN25" s="135"/>
      <c r="PUO25" s="134"/>
      <c r="PUP25" s="135"/>
      <c r="PUQ25" s="134"/>
      <c r="PUR25" s="135"/>
      <c r="PUS25" s="134"/>
      <c r="PUT25" s="135"/>
      <c r="PUU25" s="134"/>
      <c r="PUV25" s="135"/>
      <c r="PUW25" s="134"/>
      <c r="PUX25" s="135"/>
      <c r="PUY25" s="134"/>
      <c r="PUZ25" s="135"/>
      <c r="PVA25" s="134"/>
      <c r="PVB25" s="135"/>
      <c r="PVC25" s="134"/>
      <c r="PVD25" s="135"/>
      <c r="PVE25" s="134"/>
      <c r="PVF25" s="135"/>
      <c r="PVG25" s="134"/>
      <c r="PVH25" s="135"/>
      <c r="PVI25" s="134"/>
      <c r="PVJ25" s="135"/>
      <c r="PVK25" s="134"/>
      <c r="PVL25" s="135"/>
      <c r="PVM25" s="134"/>
      <c r="PVN25" s="135"/>
      <c r="PVO25" s="134"/>
      <c r="PVP25" s="135"/>
      <c r="PVQ25" s="134"/>
      <c r="PVR25" s="135"/>
      <c r="PVS25" s="134"/>
      <c r="PVT25" s="135"/>
      <c r="PVU25" s="134"/>
      <c r="PVV25" s="135"/>
      <c r="PVW25" s="134"/>
      <c r="PVX25" s="135"/>
      <c r="PVY25" s="134"/>
      <c r="PVZ25" s="135"/>
      <c r="PWA25" s="134"/>
      <c r="PWB25" s="135"/>
      <c r="PWC25" s="134"/>
      <c r="PWD25" s="135"/>
      <c r="PWE25" s="134"/>
      <c r="PWF25" s="135"/>
      <c r="PWG25" s="134"/>
      <c r="PWH25" s="135"/>
      <c r="PWI25" s="134"/>
      <c r="PWJ25" s="135"/>
      <c r="PWK25" s="134"/>
      <c r="PWL25" s="135"/>
      <c r="PWM25" s="134"/>
      <c r="PWN25" s="135"/>
      <c r="PWO25" s="134"/>
      <c r="PWP25" s="135"/>
      <c r="PWQ25" s="134"/>
      <c r="PWR25" s="135"/>
      <c r="PWS25" s="134"/>
      <c r="PWT25" s="135"/>
      <c r="PWU25" s="134"/>
      <c r="PWV25" s="135"/>
      <c r="PWW25" s="134"/>
      <c r="PWX25" s="135"/>
      <c r="PWY25" s="134"/>
      <c r="PWZ25" s="135"/>
      <c r="PXA25" s="134"/>
      <c r="PXB25" s="135"/>
      <c r="PXC25" s="134"/>
      <c r="PXD25" s="135"/>
      <c r="PXE25" s="134"/>
      <c r="PXF25" s="135"/>
      <c r="PXG25" s="134"/>
      <c r="PXH25" s="135"/>
      <c r="PXI25" s="134"/>
      <c r="PXJ25" s="135"/>
      <c r="PXK25" s="134"/>
      <c r="PXL25" s="135"/>
      <c r="PXM25" s="134"/>
      <c r="PXN25" s="135"/>
      <c r="PXO25" s="134"/>
      <c r="PXP25" s="135"/>
      <c r="PXQ25" s="134"/>
      <c r="PXR25" s="135"/>
      <c r="PXS25" s="134"/>
      <c r="PXT25" s="135"/>
      <c r="PXU25" s="134"/>
      <c r="PXV25" s="135"/>
      <c r="PXW25" s="134"/>
      <c r="PXX25" s="135"/>
      <c r="PXY25" s="134"/>
      <c r="PXZ25" s="135"/>
      <c r="PYA25" s="134"/>
      <c r="PYB25" s="135"/>
      <c r="PYC25" s="134"/>
      <c r="PYD25" s="135"/>
      <c r="PYE25" s="134"/>
      <c r="PYF25" s="135"/>
      <c r="PYG25" s="134"/>
      <c r="PYH25" s="135"/>
      <c r="PYI25" s="134"/>
      <c r="PYJ25" s="135"/>
      <c r="PYK25" s="134"/>
      <c r="PYL25" s="135"/>
      <c r="PYM25" s="134"/>
      <c r="PYN25" s="135"/>
      <c r="PYO25" s="134"/>
      <c r="PYP25" s="135"/>
      <c r="PYQ25" s="134"/>
      <c r="PYR25" s="135"/>
      <c r="PYS25" s="134"/>
      <c r="PYT25" s="135"/>
      <c r="PYU25" s="134"/>
      <c r="PYV25" s="135"/>
      <c r="PYW25" s="134"/>
      <c r="PYX25" s="135"/>
      <c r="PYY25" s="134"/>
      <c r="PYZ25" s="135"/>
      <c r="PZA25" s="134"/>
      <c r="PZB25" s="135"/>
      <c r="PZC25" s="134"/>
      <c r="PZD25" s="135"/>
      <c r="PZE25" s="134"/>
      <c r="PZF25" s="135"/>
      <c r="PZG25" s="134"/>
      <c r="PZH25" s="135"/>
      <c r="PZI25" s="134"/>
      <c r="PZJ25" s="135"/>
      <c r="PZK25" s="134"/>
      <c r="PZL25" s="135"/>
      <c r="PZM25" s="134"/>
      <c r="PZN25" s="135"/>
      <c r="PZO25" s="134"/>
      <c r="PZP25" s="135"/>
      <c r="PZQ25" s="134"/>
      <c r="PZR25" s="135"/>
      <c r="PZS25" s="134"/>
      <c r="PZT25" s="135"/>
      <c r="PZU25" s="134"/>
      <c r="PZV25" s="135"/>
      <c r="PZW25" s="134"/>
      <c r="PZX25" s="135"/>
      <c r="PZY25" s="134"/>
      <c r="PZZ25" s="135"/>
      <c r="QAA25" s="134"/>
      <c r="QAB25" s="135"/>
      <c r="QAC25" s="134"/>
      <c r="QAD25" s="135"/>
      <c r="QAE25" s="134"/>
      <c r="QAF25" s="135"/>
      <c r="QAG25" s="134"/>
      <c r="QAH25" s="135"/>
      <c r="QAI25" s="134"/>
      <c r="QAJ25" s="135"/>
      <c r="QAK25" s="134"/>
      <c r="QAL25" s="135"/>
      <c r="QAM25" s="134"/>
      <c r="QAN25" s="135"/>
      <c r="QAO25" s="134"/>
      <c r="QAP25" s="135"/>
      <c r="QAQ25" s="134"/>
      <c r="QAR25" s="135"/>
      <c r="QAS25" s="134"/>
      <c r="QAT25" s="135"/>
      <c r="QAU25" s="134"/>
      <c r="QAV25" s="135"/>
      <c r="QAW25" s="134"/>
      <c r="QAX25" s="135"/>
      <c r="QAY25" s="134"/>
      <c r="QAZ25" s="135"/>
      <c r="QBA25" s="134"/>
      <c r="QBB25" s="135"/>
      <c r="QBC25" s="134"/>
      <c r="QBD25" s="135"/>
      <c r="QBE25" s="134"/>
      <c r="QBF25" s="135"/>
      <c r="QBG25" s="134"/>
      <c r="QBH25" s="135"/>
      <c r="QBI25" s="134"/>
      <c r="QBJ25" s="135"/>
      <c r="QBK25" s="134"/>
      <c r="QBL25" s="135"/>
      <c r="QBM25" s="134"/>
      <c r="QBN25" s="135"/>
      <c r="QBO25" s="134"/>
      <c r="QBP25" s="135"/>
      <c r="QBQ25" s="134"/>
      <c r="QBR25" s="135"/>
      <c r="QBS25" s="134"/>
      <c r="QBT25" s="135"/>
      <c r="QBU25" s="134"/>
      <c r="QBV25" s="135"/>
      <c r="QBW25" s="134"/>
      <c r="QBX25" s="135"/>
      <c r="QBY25" s="134"/>
      <c r="QBZ25" s="135"/>
      <c r="QCA25" s="134"/>
      <c r="QCB25" s="135"/>
      <c r="QCC25" s="134"/>
      <c r="QCD25" s="135"/>
      <c r="QCE25" s="134"/>
      <c r="QCF25" s="135"/>
      <c r="QCG25" s="134"/>
      <c r="QCH25" s="135"/>
      <c r="QCI25" s="134"/>
      <c r="QCJ25" s="135"/>
      <c r="QCK25" s="134"/>
      <c r="QCL25" s="135"/>
      <c r="QCM25" s="134"/>
      <c r="QCN25" s="135"/>
      <c r="QCO25" s="134"/>
      <c r="QCP25" s="135"/>
      <c r="QCQ25" s="134"/>
      <c r="QCR25" s="135"/>
      <c r="QCS25" s="134"/>
      <c r="QCT25" s="135"/>
      <c r="QCU25" s="134"/>
      <c r="QCV25" s="135"/>
      <c r="QCW25" s="134"/>
      <c r="QCX25" s="135"/>
      <c r="QCY25" s="134"/>
      <c r="QCZ25" s="135"/>
      <c r="QDA25" s="134"/>
      <c r="QDB25" s="135"/>
      <c r="QDC25" s="134"/>
      <c r="QDD25" s="135"/>
      <c r="QDE25" s="134"/>
      <c r="QDF25" s="135"/>
      <c r="QDG25" s="134"/>
      <c r="QDH25" s="135"/>
      <c r="QDI25" s="134"/>
      <c r="QDJ25" s="135"/>
      <c r="QDK25" s="134"/>
      <c r="QDL25" s="135"/>
      <c r="QDM25" s="134"/>
      <c r="QDN25" s="135"/>
      <c r="QDO25" s="134"/>
      <c r="QDP25" s="135"/>
      <c r="QDQ25" s="134"/>
      <c r="QDR25" s="135"/>
      <c r="QDS25" s="134"/>
      <c r="QDT25" s="135"/>
      <c r="QDU25" s="134"/>
      <c r="QDV25" s="135"/>
      <c r="QDW25" s="134"/>
      <c r="QDX25" s="135"/>
      <c r="QDY25" s="134"/>
      <c r="QDZ25" s="135"/>
      <c r="QEA25" s="134"/>
      <c r="QEB25" s="135"/>
      <c r="QEC25" s="134"/>
      <c r="QED25" s="135"/>
      <c r="QEE25" s="134"/>
      <c r="QEF25" s="135"/>
      <c r="QEG25" s="134"/>
      <c r="QEH25" s="135"/>
      <c r="QEI25" s="134"/>
      <c r="QEJ25" s="135"/>
      <c r="QEK25" s="134"/>
      <c r="QEL25" s="135"/>
      <c r="QEM25" s="134"/>
      <c r="QEN25" s="135"/>
      <c r="QEO25" s="134"/>
      <c r="QEP25" s="135"/>
      <c r="QEQ25" s="134"/>
      <c r="QER25" s="135"/>
      <c r="QES25" s="134"/>
      <c r="QET25" s="135"/>
      <c r="QEU25" s="134"/>
      <c r="QEV25" s="135"/>
      <c r="QEW25" s="134"/>
      <c r="QEX25" s="135"/>
      <c r="QEY25" s="134"/>
      <c r="QEZ25" s="135"/>
      <c r="QFA25" s="134"/>
      <c r="QFB25" s="135"/>
      <c r="QFC25" s="134"/>
      <c r="QFD25" s="135"/>
      <c r="QFE25" s="134"/>
      <c r="QFF25" s="135"/>
      <c r="QFG25" s="134"/>
      <c r="QFH25" s="135"/>
      <c r="QFI25" s="134"/>
      <c r="QFJ25" s="135"/>
      <c r="QFK25" s="134"/>
      <c r="QFL25" s="135"/>
      <c r="QFM25" s="134"/>
      <c r="QFN25" s="135"/>
      <c r="QFO25" s="134"/>
      <c r="QFP25" s="135"/>
      <c r="QFQ25" s="134"/>
      <c r="QFR25" s="135"/>
      <c r="QFS25" s="134"/>
      <c r="QFT25" s="135"/>
      <c r="QFU25" s="134"/>
      <c r="QFV25" s="135"/>
      <c r="QFW25" s="134"/>
      <c r="QFX25" s="135"/>
      <c r="QFY25" s="134"/>
      <c r="QFZ25" s="135"/>
      <c r="QGA25" s="134"/>
      <c r="QGB25" s="135"/>
      <c r="QGC25" s="134"/>
      <c r="QGD25" s="135"/>
      <c r="QGE25" s="134"/>
      <c r="QGF25" s="135"/>
      <c r="QGG25" s="134"/>
      <c r="QGH25" s="135"/>
      <c r="QGI25" s="134"/>
      <c r="QGJ25" s="135"/>
      <c r="QGK25" s="134"/>
      <c r="QGL25" s="135"/>
      <c r="QGM25" s="134"/>
      <c r="QGN25" s="135"/>
      <c r="QGO25" s="134"/>
      <c r="QGP25" s="135"/>
      <c r="QGQ25" s="134"/>
      <c r="QGR25" s="135"/>
      <c r="QGS25" s="134"/>
      <c r="QGT25" s="135"/>
      <c r="QGU25" s="134"/>
      <c r="QGV25" s="135"/>
      <c r="QGW25" s="134"/>
      <c r="QGX25" s="135"/>
      <c r="QGY25" s="134"/>
      <c r="QGZ25" s="135"/>
      <c r="QHA25" s="134"/>
      <c r="QHB25" s="135"/>
      <c r="QHC25" s="134"/>
      <c r="QHD25" s="135"/>
      <c r="QHE25" s="134"/>
      <c r="QHF25" s="135"/>
      <c r="QHG25" s="134"/>
      <c r="QHH25" s="135"/>
      <c r="QHI25" s="134"/>
      <c r="QHJ25" s="135"/>
      <c r="QHK25" s="134"/>
      <c r="QHL25" s="135"/>
      <c r="QHM25" s="134"/>
      <c r="QHN25" s="135"/>
      <c r="QHO25" s="134"/>
      <c r="QHP25" s="135"/>
      <c r="QHQ25" s="134"/>
      <c r="QHR25" s="135"/>
      <c r="QHS25" s="134"/>
      <c r="QHT25" s="135"/>
      <c r="QHU25" s="134"/>
      <c r="QHV25" s="135"/>
      <c r="QHW25" s="134"/>
      <c r="QHX25" s="135"/>
      <c r="QHY25" s="134"/>
      <c r="QHZ25" s="135"/>
      <c r="QIA25" s="134"/>
      <c r="QIB25" s="135"/>
      <c r="QIC25" s="134"/>
      <c r="QID25" s="135"/>
      <c r="QIE25" s="134"/>
      <c r="QIF25" s="135"/>
      <c r="QIG25" s="134"/>
      <c r="QIH25" s="135"/>
      <c r="QII25" s="134"/>
      <c r="QIJ25" s="135"/>
      <c r="QIK25" s="134"/>
      <c r="QIL25" s="135"/>
      <c r="QIM25" s="134"/>
      <c r="QIN25" s="135"/>
      <c r="QIO25" s="134"/>
      <c r="QIP25" s="135"/>
      <c r="QIQ25" s="134"/>
      <c r="QIR25" s="135"/>
      <c r="QIS25" s="134"/>
      <c r="QIT25" s="135"/>
      <c r="QIU25" s="134"/>
      <c r="QIV25" s="135"/>
      <c r="QIW25" s="134"/>
      <c r="QIX25" s="135"/>
      <c r="QIY25" s="134"/>
      <c r="QIZ25" s="135"/>
      <c r="QJA25" s="134"/>
      <c r="QJB25" s="135"/>
      <c r="QJC25" s="134"/>
      <c r="QJD25" s="135"/>
      <c r="QJE25" s="134"/>
      <c r="QJF25" s="135"/>
      <c r="QJG25" s="134"/>
      <c r="QJH25" s="135"/>
      <c r="QJI25" s="134"/>
      <c r="QJJ25" s="135"/>
      <c r="QJK25" s="134"/>
      <c r="QJL25" s="135"/>
      <c r="QJM25" s="134"/>
      <c r="QJN25" s="135"/>
      <c r="QJO25" s="134"/>
      <c r="QJP25" s="135"/>
      <c r="QJQ25" s="134"/>
      <c r="QJR25" s="135"/>
      <c r="QJS25" s="134"/>
      <c r="QJT25" s="135"/>
      <c r="QJU25" s="134"/>
      <c r="QJV25" s="135"/>
      <c r="QJW25" s="134"/>
      <c r="QJX25" s="135"/>
      <c r="QJY25" s="134"/>
      <c r="QJZ25" s="135"/>
      <c r="QKA25" s="134"/>
      <c r="QKB25" s="135"/>
      <c r="QKC25" s="134"/>
      <c r="QKD25" s="135"/>
      <c r="QKE25" s="134"/>
      <c r="QKF25" s="135"/>
      <c r="QKG25" s="134"/>
      <c r="QKH25" s="135"/>
      <c r="QKI25" s="134"/>
      <c r="QKJ25" s="135"/>
      <c r="QKK25" s="134"/>
      <c r="QKL25" s="135"/>
      <c r="QKM25" s="134"/>
      <c r="QKN25" s="135"/>
      <c r="QKO25" s="134"/>
      <c r="QKP25" s="135"/>
      <c r="QKQ25" s="134"/>
      <c r="QKR25" s="135"/>
      <c r="QKS25" s="134"/>
      <c r="QKT25" s="135"/>
      <c r="QKU25" s="134"/>
      <c r="QKV25" s="135"/>
      <c r="QKW25" s="134"/>
      <c r="QKX25" s="135"/>
      <c r="QKY25" s="134"/>
      <c r="QKZ25" s="135"/>
      <c r="QLA25" s="134"/>
      <c r="QLB25" s="135"/>
      <c r="QLC25" s="134"/>
      <c r="QLD25" s="135"/>
      <c r="QLE25" s="134"/>
      <c r="QLF25" s="135"/>
      <c r="QLG25" s="134"/>
      <c r="QLH25" s="135"/>
      <c r="QLI25" s="134"/>
      <c r="QLJ25" s="135"/>
      <c r="QLK25" s="134"/>
      <c r="QLL25" s="135"/>
      <c r="QLM25" s="134"/>
      <c r="QLN25" s="135"/>
      <c r="QLO25" s="134"/>
      <c r="QLP25" s="135"/>
      <c r="QLQ25" s="134"/>
      <c r="QLR25" s="135"/>
      <c r="QLS25" s="134"/>
      <c r="QLT25" s="135"/>
      <c r="QLU25" s="134"/>
      <c r="QLV25" s="135"/>
      <c r="QLW25" s="134"/>
      <c r="QLX25" s="135"/>
      <c r="QLY25" s="134"/>
      <c r="QLZ25" s="135"/>
      <c r="QMA25" s="134"/>
      <c r="QMB25" s="135"/>
      <c r="QMC25" s="134"/>
      <c r="QMD25" s="135"/>
      <c r="QME25" s="134"/>
      <c r="QMF25" s="135"/>
      <c r="QMG25" s="134"/>
      <c r="QMH25" s="135"/>
      <c r="QMI25" s="134"/>
      <c r="QMJ25" s="135"/>
      <c r="QMK25" s="134"/>
      <c r="QML25" s="135"/>
      <c r="QMM25" s="134"/>
      <c r="QMN25" s="135"/>
      <c r="QMO25" s="134"/>
      <c r="QMP25" s="135"/>
      <c r="QMQ25" s="134"/>
      <c r="QMR25" s="135"/>
      <c r="QMS25" s="134"/>
      <c r="QMT25" s="135"/>
      <c r="QMU25" s="134"/>
      <c r="QMV25" s="135"/>
      <c r="QMW25" s="134"/>
      <c r="QMX25" s="135"/>
      <c r="QMY25" s="134"/>
      <c r="QMZ25" s="135"/>
      <c r="QNA25" s="134"/>
      <c r="QNB25" s="135"/>
      <c r="QNC25" s="134"/>
      <c r="QND25" s="135"/>
      <c r="QNE25" s="134"/>
      <c r="QNF25" s="135"/>
      <c r="QNG25" s="134"/>
      <c r="QNH25" s="135"/>
      <c r="QNI25" s="134"/>
      <c r="QNJ25" s="135"/>
      <c r="QNK25" s="134"/>
      <c r="QNL25" s="135"/>
      <c r="QNM25" s="134"/>
      <c r="QNN25" s="135"/>
      <c r="QNO25" s="134"/>
      <c r="QNP25" s="135"/>
      <c r="QNQ25" s="134"/>
      <c r="QNR25" s="135"/>
      <c r="QNS25" s="134"/>
      <c r="QNT25" s="135"/>
      <c r="QNU25" s="134"/>
      <c r="QNV25" s="135"/>
      <c r="QNW25" s="134"/>
      <c r="QNX25" s="135"/>
      <c r="QNY25" s="134"/>
      <c r="QNZ25" s="135"/>
      <c r="QOA25" s="134"/>
      <c r="QOB25" s="135"/>
      <c r="QOC25" s="134"/>
      <c r="QOD25" s="135"/>
      <c r="QOE25" s="134"/>
      <c r="QOF25" s="135"/>
      <c r="QOG25" s="134"/>
      <c r="QOH25" s="135"/>
      <c r="QOI25" s="134"/>
      <c r="QOJ25" s="135"/>
      <c r="QOK25" s="134"/>
      <c r="QOL25" s="135"/>
      <c r="QOM25" s="134"/>
      <c r="QON25" s="135"/>
      <c r="QOO25" s="134"/>
      <c r="QOP25" s="135"/>
      <c r="QOQ25" s="134"/>
      <c r="QOR25" s="135"/>
      <c r="QOS25" s="134"/>
      <c r="QOT25" s="135"/>
      <c r="QOU25" s="134"/>
      <c r="QOV25" s="135"/>
      <c r="QOW25" s="134"/>
      <c r="QOX25" s="135"/>
      <c r="QOY25" s="134"/>
      <c r="QOZ25" s="135"/>
      <c r="QPA25" s="134"/>
      <c r="QPB25" s="135"/>
      <c r="QPC25" s="134"/>
      <c r="QPD25" s="135"/>
      <c r="QPE25" s="134"/>
      <c r="QPF25" s="135"/>
      <c r="QPG25" s="134"/>
      <c r="QPH25" s="135"/>
      <c r="QPI25" s="134"/>
      <c r="QPJ25" s="135"/>
      <c r="QPK25" s="134"/>
      <c r="QPL25" s="135"/>
      <c r="QPM25" s="134"/>
      <c r="QPN25" s="135"/>
      <c r="QPO25" s="134"/>
      <c r="QPP25" s="135"/>
      <c r="QPQ25" s="134"/>
      <c r="QPR25" s="135"/>
      <c r="QPS25" s="134"/>
      <c r="QPT25" s="135"/>
      <c r="QPU25" s="134"/>
      <c r="QPV25" s="135"/>
      <c r="QPW25" s="134"/>
      <c r="QPX25" s="135"/>
      <c r="QPY25" s="134"/>
      <c r="QPZ25" s="135"/>
      <c r="QQA25" s="134"/>
      <c r="QQB25" s="135"/>
      <c r="QQC25" s="134"/>
      <c r="QQD25" s="135"/>
      <c r="QQE25" s="134"/>
      <c r="QQF25" s="135"/>
      <c r="QQG25" s="134"/>
      <c r="QQH25" s="135"/>
      <c r="QQI25" s="134"/>
      <c r="QQJ25" s="135"/>
      <c r="QQK25" s="134"/>
      <c r="QQL25" s="135"/>
      <c r="QQM25" s="134"/>
      <c r="QQN25" s="135"/>
      <c r="QQO25" s="134"/>
      <c r="QQP25" s="135"/>
      <c r="QQQ25" s="134"/>
      <c r="QQR25" s="135"/>
      <c r="QQS25" s="134"/>
      <c r="QQT25" s="135"/>
      <c r="QQU25" s="134"/>
      <c r="QQV25" s="135"/>
      <c r="QQW25" s="134"/>
      <c r="QQX25" s="135"/>
      <c r="QQY25" s="134"/>
      <c r="QQZ25" s="135"/>
      <c r="QRA25" s="134"/>
      <c r="QRB25" s="135"/>
      <c r="QRC25" s="134"/>
      <c r="QRD25" s="135"/>
      <c r="QRE25" s="134"/>
      <c r="QRF25" s="135"/>
      <c r="QRG25" s="134"/>
      <c r="QRH25" s="135"/>
      <c r="QRI25" s="134"/>
      <c r="QRJ25" s="135"/>
      <c r="QRK25" s="134"/>
      <c r="QRL25" s="135"/>
      <c r="QRM25" s="134"/>
      <c r="QRN25" s="135"/>
      <c r="QRO25" s="134"/>
      <c r="QRP25" s="135"/>
      <c r="QRQ25" s="134"/>
      <c r="QRR25" s="135"/>
      <c r="QRS25" s="134"/>
      <c r="QRT25" s="135"/>
      <c r="QRU25" s="134"/>
      <c r="QRV25" s="135"/>
      <c r="QRW25" s="134"/>
      <c r="QRX25" s="135"/>
      <c r="QRY25" s="134"/>
      <c r="QRZ25" s="135"/>
      <c r="QSA25" s="134"/>
      <c r="QSB25" s="135"/>
      <c r="QSC25" s="134"/>
      <c r="QSD25" s="135"/>
      <c r="QSE25" s="134"/>
      <c r="QSF25" s="135"/>
      <c r="QSG25" s="134"/>
      <c r="QSH25" s="135"/>
      <c r="QSI25" s="134"/>
      <c r="QSJ25" s="135"/>
      <c r="QSK25" s="134"/>
      <c r="QSL25" s="135"/>
      <c r="QSM25" s="134"/>
      <c r="QSN25" s="135"/>
      <c r="QSO25" s="134"/>
      <c r="QSP25" s="135"/>
      <c r="QSQ25" s="134"/>
      <c r="QSR25" s="135"/>
      <c r="QSS25" s="134"/>
      <c r="QST25" s="135"/>
      <c r="QSU25" s="134"/>
      <c r="QSV25" s="135"/>
      <c r="QSW25" s="134"/>
      <c r="QSX25" s="135"/>
      <c r="QSY25" s="134"/>
      <c r="QSZ25" s="135"/>
      <c r="QTA25" s="134"/>
      <c r="QTB25" s="135"/>
      <c r="QTC25" s="134"/>
      <c r="QTD25" s="135"/>
      <c r="QTE25" s="134"/>
      <c r="QTF25" s="135"/>
      <c r="QTG25" s="134"/>
      <c r="QTH25" s="135"/>
      <c r="QTI25" s="134"/>
      <c r="QTJ25" s="135"/>
      <c r="QTK25" s="134"/>
      <c r="QTL25" s="135"/>
      <c r="QTM25" s="134"/>
      <c r="QTN25" s="135"/>
      <c r="QTO25" s="134"/>
      <c r="QTP25" s="135"/>
      <c r="QTQ25" s="134"/>
      <c r="QTR25" s="135"/>
      <c r="QTS25" s="134"/>
      <c r="QTT25" s="135"/>
      <c r="QTU25" s="134"/>
      <c r="QTV25" s="135"/>
      <c r="QTW25" s="134"/>
      <c r="QTX25" s="135"/>
      <c r="QTY25" s="134"/>
      <c r="QTZ25" s="135"/>
      <c r="QUA25" s="134"/>
      <c r="QUB25" s="135"/>
      <c r="QUC25" s="134"/>
      <c r="QUD25" s="135"/>
      <c r="QUE25" s="134"/>
      <c r="QUF25" s="135"/>
      <c r="QUG25" s="134"/>
      <c r="QUH25" s="135"/>
      <c r="QUI25" s="134"/>
      <c r="QUJ25" s="135"/>
      <c r="QUK25" s="134"/>
      <c r="QUL25" s="135"/>
      <c r="QUM25" s="134"/>
      <c r="QUN25" s="135"/>
      <c r="QUO25" s="134"/>
      <c r="QUP25" s="135"/>
      <c r="QUQ25" s="134"/>
      <c r="QUR25" s="135"/>
      <c r="QUS25" s="134"/>
      <c r="QUT25" s="135"/>
      <c r="QUU25" s="134"/>
      <c r="QUV25" s="135"/>
      <c r="QUW25" s="134"/>
      <c r="QUX25" s="135"/>
      <c r="QUY25" s="134"/>
      <c r="QUZ25" s="135"/>
      <c r="QVA25" s="134"/>
      <c r="QVB25" s="135"/>
      <c r="QVC25" s="134"/>
      <c r="QVD25" s="135"/>
      <c r="QVE25" s="134"/>
      <c r="QVF25" s="135"/>
      <c r="QVG25" s="134"/>
      <c r="QVH25" s="135"/>
      <c r="QVI25" s="134"/>
      <c r="QVJ25" s="135"/>
      <c r="QVK25" s="134"/>
      <c r="QVL25" s="135"/>
      <c r="QVM25" s="134"/>
      <c r="QVN25" s="135"/>
      <c r="QVO25" s="134"/>
      <c r="QVP25" s="135"/>
      <c r="QVQ25" s="134"/>
      <c r="QVR25" s="135"/>
      <c r="QVS25" s="134"/>
      <c r="QVT25" s="135"/>
      <c r="QVU25" s="134"/>
      <c r="QVV25" s="135"/>
      <c r="QVW25" s="134"/>
      <c r="QVX25" s="135"/>
      <c r="QVY25" s="134"/>
      <c r="QVZ25" s="135"/>
      <c r="QWA25" s="134"/>
      <c r="QWB25" s="135"/>
      <c r="QWC25" s="134"/>
      <c r="QWD25" s="135"/>
      <c r="QWE25" s="134"/>
      <c r="QWF25" s="135"/>
      <c r="QWG25" s="134"/>
      <c r="QWH25" s="135"/>
      <c r="QWI25" s="134"/>
      <c r="QWJ25" s="135"/>
      <c r="QWK25" s="134"/>
      <c r="QWL25" s="135"/>
      <c r="QWM25" s="134"/>
      <c r="QWN25" s="135"/>
      <c r="QWO25" s="134"/>
      <c r="QWP25" s="135"/>
      <c r="QWQ25" s="134"/>
      <c r="QWR25" s="135"/>
      <c r="QWS25" s="134"/>
      <c r="QWT25" s="135"/>
      <c r="QWU25" s="134"/>
      <c r="QWV25" s="135"/>
      <c r="QWW25" s="134"/>
      <c r="QWX25" s="135"/>
      <c r="QWY25" s="134"/>
      <c r="QWZ25" s="135"/>
      <c r="QXA25" s="134"/>
      <c r="QXB25" s="135"/>
      <c r="QXC25" s="134"/>
      <c r="QXD25" s="135"/>
      <c r="QXE25" s="134"/>
      <c r="QXF25" s="135"/>
      <c r="QXG25" s="134"/>
      <c r="QXH25" s="135"/>
      <c r="QXI25" s="134"/>
      <c r="QXJ25" s="135"/>
      <c r="QXK25" s="134"/>
      <c r="QXL25" s="135"/>
      <c r="QXM25" s="134"/>
      <c r="QXN25" s="135"/>
      <c r="QXO25" s="134"/>
      <c r="QXP25" s="135"/>
      <c r="QXQ25" s="134"/>
      <c r="QXR25" s="135"/>
      <c r="QXS25" s="134"/>
      <c r="QXT25" s="135"/>
      <c r="QXU25" s="134"/>
      <c r="QXV25" s="135"/>
      <c r="QXW25" s="134"/>
      <c r="QXX25" s="135"/>
      <c r="QXY25" s="134"/>
      <c r="QXZ25" s="135"/>
      <c r="QYA25" s="134"/>
      <c r="QYB25" s="135"/>
      <c r="QYC25" s="134"/>
      <c r="QYD25" s="135"/>
      <c r="QYE25" s="134"/>
      <c r="QYF25" s="135"/>
      <c r="QYG25" s="134"/>
      <c r="QYH25" s="135"/>
      <c r="QYI25" s="134"/>
      <c r="QYJ25" s="135"/>
      <c r="QYK25" s="134"/>
      <c r="QYL25" s="135"/>
      <c r="QYM25" s="134"/>
      <c r="QYN25" s="135"/>
      <c r="QYO25" s="134"/>
      <c r="QYP25" s="135"/>
      <c r="QYQ25" s="134"/>
      <c r="QYR25" s="135"/>
      <c r="QYS25" s="134"/>
      <c r="QYT25" s="135"/>
      <c r="QYU25" s="134"/>
      <c r="QYV25" s="135"/>
      <c r="QYW25" s="134"/>
      <c r="QYX25" s="135"/>
      <c r="QYY25" s="134"/>
      <c r="QYZ25" s="135"/>
      <c r="QZA25" s="134"/>
      <c r="QZB25" s="135"/>
      <c r="QZC25" s="134"/>
      <c r="QZD25" s="135"/>
      <c r="QZE25" s="134"/>
      <c r="QZF25" s="135"/>
      <c r="QZG25" s="134"/>
      <c r="QZH25" s="135"/>
      <c r="QZI25" s="134"/>
      <c r="QZJ25" s="135"/>
      <c r="QZK25" s="134"/>
      <c r="QZL25" s="135"/>
      <c r="QZM25" s="134"/>
      <c r="QZN25" s="135"/>
      <c r="QZO25" s="134"/>
      <c r="QZP25" s="135"/>
      <c r="QZQ25" s="134"/>
      <c r="QZR25" s="135"/>
      <c r="QZS25" s="134"/>
      <c r="QZT25" s="135"/>
      <c r="QZU25" s="134"/>
      <c r="QZV25" s="135"/>
      <c r="QZW25" s="134"/>
      <c r="QZX25" s="135"/>
      <c r="QZY25" s="134"/>
      <c r="QZZ25" s="135"/>
      <c r="RAA25" s="134"/>
      <c r="RAB25" s="135"/>
      <c r="RAC25" s="134"/>
      <c r="RAD25" s="135"/>
      <c r="RAE25" s="134"/>
      <c r="RAF25" s="135"/>
      <c r="RAG25" s="134"/>
      <c r="RAH25" s="135"/>
      <c r="RAI25" s="134"/>
      <c r="RAJ25" s="135"/>
      <c r="RAK25" s="134"/>
      <c r="RAL25" s="135"/>
      <c r="RAM25" s="134"/>
      <c r="RAN25" s="135"/>
      <c r="RAO25" s="134"/>
      <c r="RAP25" s="135"/>
      <c r="RAQ25" s="134"/>
      <c r="RAR25" s="135"/>
      <c r="RAS25" s="134"/>
      <c r="RAT25" s="135"/>
      <c r="RAU25" s="134"/>
      <c r="RAV25" s="135"/>
      <c r="RAW25" s="134"/>
      <c r="RAX25" s="135"/>
      <c r="RAY25" s="134"/>
      <c r="RAZ25" s="135"/>
      <c r="RBA25" s="134"/>
      <c r="RBB25" s="135"/>
      <c r="RBC25" s="134"/>
      <c r="RBD25" s="135"/>
      <c r="RBE25" s="134"/>
      <c r="RBF25" s="135"/>
      <c r="RBG25" s="134"/>
      <c r="RBH25" s="135"/>
      <c r="RBI25" s="134"/>
      <c r="RBJ25" s="135"/>
      <c r="RBK25" s="134"/>
      <c r="RBL25" s="135"/>
      <c r="RBM25" s="134"/>
      <c r="RBN25" s="135"/>
      <c r="RBO25" s="134"/>
      <c r="RBP25" s="135"/>
      <c r="RBQ25" s="134"/>
      <c r="RBR25" s="135"/>
      <c r="RBS25" s="134"/>
      <c r="RBT25" s="135"/>
      <c r="RBU25" s="134"/>
      <c r="RBV25" s="135"/>
      <c r="RBW25" s="134"/>
      <c r="RBX25" s="135"/>
      <c r="RBY25" s="134"/>
      <c r="RBZ25" s="135"/>
      <c r="RCA25" s="134"/>
      <c r="RCB25" s="135"/>
      <c r="RCC25" s="134"/>
      <c r="RCD25" s="135"/>
      <c r="RCE25" s="134"/>
      <c r="RCF25" s="135"/>
      <c r="RCG25" s="134"/>
      <c r="RCH25" s="135"/>
      <c r="RCI25" s="134"/>
      <c r="RCJ25" s="135"/>
      <c r="RCK25" s="134"/>
      <c r="RCL25" s="135"/>
      <c r="RCM25" s="134"/>
      <c r="RCN25" s="135"/>
      <c r="RCO25" s="134"/>
      <c r="RCP25" s="135"/>
      <c r="RCQ25" s="134"/>
      <c r="RCR25" s="135"/>
      <c r="RCS25" s="134"/>
      <c r="RCT25" s="135"/>
      <c r="RCU25" s="134"/>
      <c r="RCV25" s="135"/>
      <c r="RCW25" s="134"/>
      <c r="RCX25" s="135"/>
      <c r="RCY25" s="134"/>
      <c r="RCZ25" s="135"/>
      <c r="RDA25" s="134"/>
      <c r="RDB25" s="135"/>
      <c r="RDC25" s="134"/>
      <c r="RDD25" s="135"/>
      <c r="RDE25" s="134"/>
      <c r="RDF25" s="135"/>
      <c r="RDG25" s="134"/>
      <c r="RDH25" s="135"/>
      <c r="RDI25" s="134"/>
      <c r="RDJ25" s="135"/>
      <c r="RDK25" s="134"/>
      <c r="RDL25" s="135"/>
      <c r="RDM25" s="134"/>
      <c r="RDN25" s="135"/>
      <c r="RDO25" s="134"/>
      <c r="RDP25" s="135"/>
      <c r="RDQ25" s="134"/>
      <c r="RDR25" s="135"/>
      <c r="RDS25" s="134"/>
      <c r="RDT25" s="135"/>
      <c r="RDU25" s="134"/>
      <c r="RDV25" s="135"/>
      <c r="RDW25" s="134"/>
      <c r="RDX25" s="135"/>
      <c r="RDY25" s="134"/>
      <c r="RDZ25" s="135"/>
      <c r="REA25" s="134"/>
      <c r="REB25" s="135"/>
      <c r="REC25" s="134"/>
      <c r="RED25" s="135"/>
      <c r="REE25" s="134"/>
      <c r="REF25" s="135"/>
      <c r="REG25" s="134"/>
      <c r="REH25" s="135"/>
      <c r="REI25" s="134"/>
      <c r="REJ25" s="135"/>
      <c r="REK25" s="134"/>
      <c r="REL25" s="135"/>
      <c r="REM25" s="134"/>
      <c r="REN25" s="135"/>
      <c r="REO25" s="134"/>
      <c r="REP25" s="135"/>
      <c r="REQ25" s="134"/>
      <c r="RER25" s="135"/>
      <c r="RES25" s="134"/>
      <c r="RET25" s="135"/>
      <c r="REU25" s="134"/>
      <c r="REV25" s="135"/>
      <c r="REW25" s="134"/>
      <c r="REX25" s="135"/>
      <c r="REY25" s="134"/>
      <c r="REZ25" s="135"/>
      <c r="RFA25" s="134"/>
      <c r="RFB25" s="135"/>
      <c r="RFC25" s="134"/>
      <c r="RFD25" s="135"/>
      <c r="RFE25" s="134"/>
      <c r="RFF25" s="135"/>
      <c r="RFG25" s="134"/>
      <c r="RFH25" s="135"/>
      <c r="RFI25" s="134"/>
      <c r="RFJ25" s="135"/>
      <c r="RFK25" s="134"/>
      <c r="RFL25" s="135"/>
      <c r="RFM25" s="134"/>
      <c r="RFN25" s="135"/>
      <c r="RFO25" s="134"/>
      <c r="RFP25" s="135"/>
      <c r="RFQ25" s="134"/>
      <c r="RFR25" s="135"/>
      <c r="RFS25" s="134"/>
      <c r="RFT25" s="135"/>
      <c r="RFU25" s="134"/>
      <c r="RFV25" s="135"/>
      <c r="RFW25" s="134"/>
      <c r="RFX25" s="135"/>
      <c r="RFY25" s="134"/>
      <c r="RFZ25" s="135"/>
      <c r="RGA25" s="134"/>
      <c r="RGB25" s="135"/>
      <c r="RGC25" s="134"/>
      <c r="RGD25" s="135"/>
      <c r="RGE25" s="134"/>
      <c r="RGF25" s="135"/>
      <c r="RGG25" s="134"/>
      <c r="RGH25" s="135"/>
      <c r="RGI25" s="134"/>
      <c r="RGJ25" s="135"/>
      <c r="RGK25" s="134"/>
      <c r="RGL25" s="135"/>
      <c r="RGM25" s="134"/>
      <c r="RGN25" s="135"/>
      <c r="RGO25" s="134"/>
      <c r="RGP25" s="135"/>
      <c r="RGQ25" s="134"/>
      <c r="RGR25" s="135"/>
      <c r="RGS25" s="134"/>
      <c r="RGT25" s="135"/>
      <c r="RGU25" s="134"/>
      <c r="RGV25" s="135"/>
      <c r="RGW25" s="134"/>
      <c r="RGX25" s="135"/>
      <c r="RGY25" s="134"/>
      <c r="RGZ25" s="135"/>
      <c r="RHA25" s="134"/>
      <c r="RHB25" s="135"/>
      <c r="RHC25" s="134"/>
      <c r="RHD25" s="135"/>
      <c r="RHE25" s="134"/>
      <c r="RHF25" s="135"/>
      <c r="RHG25" s="134"/>
      <c r="RHH25" s="135"/>
      <c r="RHI25" s="134"/>
      <c r="RHJ25" s="135"/>
      <c r="RHK25" s="134"/>
      <c r="RHL25" s="135"/>
      <c r="RHM25" s="134"/>
      <c r="RHN25" s="135"/>
      <c r="RHO25" s="134"/>
      <c r="RHP25" s="135"/>
      <c r="RHQ25" s="134"/>
      <c r="RHR25" s="135"/>
      <c r="RHS25" s="134"/>
      <c r="RHT25" s="135"/>
      <c r="RHU25" s="134"/>
      <c r="RHV25" s="135"/>
      <c r="RHW25" s="134"/>
      <c r="RHX25" s="135"/>
      <c r="RHY25" s="134"/>
      <c r="RHZ25" s="135"/>
      <c r="RIA25" s="134"/>
      <c r="RIB25" s="135"/>
      <c r="RIC25" s="134"/>
      <c r="RID25" s="135"/>
      <c r="RIE25" s="134"/>
      <c r="RIF25" s="135"/>
      <c r="RIG25" s="134"/>
      <c r="RIH25" s="135"/>
      <c r="RII25" s="134"/>
      <c r="RIJ25" s="135"/>
      <c r="RIK25" s="134"/>
      <c r="RIL25" s="135"/>
      <c r="RIM25" s="134"/>
      <c r="RIN25" s="135"/>
      <c r="RIO25" s="134"/>
      <c r="RIP25" s="135"/>
      <c r="RIQ25" s="134"/>
      <c r="RIR25" s="135"/>
      <c r="RIS25" s="134"/>
      <c r="RIT25" s="135"/>
      <c r="RIU25" s="134"/>
      <c r="RIV25" s="135"/>
      <c r="RIW25" s="134"/>
      <c r="RIX25" s="135"/>
      <c r="RIY25" s="134"/>
      <c r="RIZ25" s="135"/>
      <c r="RJA25" s="134"/>
      <c r="RJB25" s="135"/>
      <c r="RJC25" s="134"/>
      <c r="RJD25" s="135"/>
      <c r="RJE25" s="134"/>
      <c r="RJF25" s="135"/>
      <c r="RJG25" s="134"/>
      <c r="RJH25" s="135"/>
      <c r="RJI25" s="134"/>
      <c r="RJJ25" s="135"/>
      <c r="RJK25" s="134"/>
      <c r="RJL25" s="135"/>
      <c r="RJM25" s="134"/>
      <c r="RJN25" s="135"/>
      <c r="RJO25" s="134"/>
      <c r="RJP25" s="135"/>
      <c r="RJQ25" s="134"/>
      <c r="RJR25" s="135"/>
      <c r="RJS25" s="134"/>
      <c r="RJT25" s="135"/>
      <c r="RJU25" s="134"/>
      <c r="RJV25" s="135"/>
      <c r="RJW25" s="134"/>
      <c r="RJX25" s="135"/>
      <c r="RJY25" s="134"/>
      <c r="RJZ25" s="135"/>
      <c r="RKA25" s="134"/>
      <c r="RKB25" s="135"/>
      <c r="RKC25" s="134"/>
      <c r="RKD25" s="135"/>
      <c r="RKE25" s="134"/>
      <c r="RKF25" s="135"/>
      <c r="RKG25" s="134"/>
      <c r="RKH25" s="135"/>
      <c r="RKI25" s="134"/>
      <c r="RKJ25" s="135"/>
      <c r="RKK25" s="134"/>
      <c r="RKL25" s="135"/>
      <c r="RKM25" s="134"/>
      <c r="RKN25" s="135"/>
      <c r="RKO25" s="134"/>
      <c r="RKP25" s="135"/>
      <c r="RKQ25" s="134"/>
      <c r="RKR25" s="135"/>
      <c r="RKS25" s="134"/>
      <c r="RKT25" s="135"/>
      <c r="RKU25" s="134"/>
      <c r="RKV25" s="135"/>
      <c r="RKW25" s="134"/>
      <c r="RKX25" s="135"/>
      <c r="RKY25" s="134"/>
      <c r="RKZ25" s="135"/>
      <c r="RLA25" s="134"/>
      <c r="RLB25" s="135"/>
      <c r="RLC25" s="134"/>
      <c r="RLD25" s="135"/>
      <c r="RLE25" s="134"/>
      <c r="RLF25" s="135"/>
      <c r="RLG25" s="134"/>
      <c r="RLH25" s="135"/>
      <c r="RLI25" s="134"/>
      <c r="RLJ25" s="135"/>
      <c r="RLK25" s="134"/>
      <c r="RLL25" s="135"/>
      <c r="RLM25" s="134"/>
      <c r="RLN25" s="135"/>
      <c r="RLO25" s="134"/>
      <c r="RLP25" s="135"/>
      <c r="RLQ25" s="134"/>
      <c r="RLR25" s="135"/>
      <c r="RLS25" s="134"/>
      <c r="RLT25" s="135"/>
      <c r="RLU25" s="134"/>
      <c r="RLV25" s="135"/>
      <c r="RLW25" s="134"/>
      <c r="RLX25" s="135"/>
      <c r="RLY25" s="134"/>
      <c r="RLZ25" s="135"/>
      <c r="RMA25" s="134"/>
      <c r="RMB25" s="135"/>
      <c r="RMC25" s="134"/>
      <c r="RMD25" s="135"/>
      <c r="RME25" s="134"/>
      <c r="RMF25" s="135"/>
      <c r="RMG25" s="134"/>
      <c r="RMH25" s="135"/>
      <c r="RMI25" s="134"/>
      <c r="RMJ25" s="135"/>
      <c r="RMK25" s="134"/>
      <c r="RML25" s="135"/>
      <c r="RMM25" s="134"/>
      <c r="RMN25" s="135"/>
      <c r="RMO25" s="134"/>
      <c r="RMP25" s="135"/>
      <c r="RMQ25" s="134"/>
      <c r="RMR25" s="135"/>
      <c r="RMS25" s="134"/>
      <c r="RMT25" s="135"/>
      <c r="RMU25" s="134"/>
      <c r="RMV25" s="135"/>
      <c r="RMW25" s="134"/>
      <c r="RMX25" s="135"/>
      <c r="RMY25" s="134"/>
      <c r="RMZ25" s="135"/>
      <c r="RNA25" s="134"/>
      <c r="RNB25" s="135"/>
      <c r="RNC25" s="134"/>
      <c r="RND25" s="135"/>
      <c r="RNE25" s="134"/>
      <c r="RNF25" s="135"/>
      <c r="RNG25" s="134"/>
      <c r="RNH25" s="135"/>
      <c r="RNI25" s="134"/>
      <c r="RNJ25" s="135"/>
      <c r="RNK25" s="134"/>
      <c r="RNL25" s="135"/>
      <c r="RNM25" s="134"/>
      <c r="RNN25" s="135"/>
      <c r="RNO25" s="134"/>
      <c r="RNP25" s="135"/>
      <c r="RNQ25" s="134"/>
      <c r="RNR25" s="135"/>
      <c r="RNS25" s="134"/>
      <c r="RNT25" s="135"/>
      <c r="RNU25" s="134"/>
      <c r="RNV25" s="135"/>
      <c r="RNW25" s="134"/>
      <c r="RNX25" s="135"/>
      <c r="RNY25" s="134"/>
      <c r="RNZ25" s="135"/>
      <c r="ROA25" s="134"/>
      <c r="ROB25" s="135"/>
      <c r="ROC25" s="134"/>
      <c r="ROD25" s="135"/>
      <c r="ROE25" s="134"/>
      <c r="ROF25" s="135"/>
      <c r="ROG25" s="134"/>
      <c r="ROH25" s="135"/>
      <c r="ROI25" s="134"/>
      <c r="ROJ25" s="135"/>
      <c r="ROK25" s="134"/>
      <c r="ROL25" s="135"/>
      <c r="ROM25" s="134"/>
      <c r="RON25" s="135"/>
      <c r="ROO25" s="134"/>
      <c r="ROP25" s="135"/>
      <c r="ROQ25" s="134"/>
      <c r="ROR25" s="135"/>
      <c r="ROS25" s="134"/>
      <c r="ROT25" s="135"/>
      <c r="ROU25" s="134"/>
      <c r="ROV25" s="135"/>
      <c r="ROW25" s="134"/>
      <c r="ROX25" s="135"/>
      <c r="ROY25" s="134"/>
      <c r="ROZ25" s="135"/>
      <c r="RPA25" s="134"/>
      <c r="RPB25" s="135"/>
      <c r="RPC25" s="134"/>
      <c r="RPD25" s="135"/>
      <c r="RPE25" s="134"/>
      <c r="RPF25" s="135"/>
      <c r="RPG25" s="134"/>
      <c r="RPH25" s="135"/>
      <c r="RPI25" s="134"/>
      <c r="RPJ25" s="135"/>
      <c r="RPK25" s="134"/>
      <c r="RPL25" s="135"/>
      <c r="RPM25" s="134"/>
      <c r="RPN25" s="135"/>
      <c r="RPO25" s="134"/>
      <c r="RPP25" s="135"/>
      <c r="RPQ25" s="134"/>
      <c r="RPR25" s="135"/>
      <c r="RPS25" s="134"/>
      <c r="RPT25" s="135"/>
      <c r="RPU25" s="134"/>
      <c r="RPV25" s="135"/>
      <c r="RPW25" s="134"/>
      <c r="RPX25" s="135"/>
      <c r="RPY25" s="134"/>
      <c r="RPZ25" s="135"/>
      <c r="RQA25" s="134"/>
      <c r="RQB25" s="135"/>
      <c r="RQC25" s="134"/>
      <c r="RQD25" s="135"/>
      <c r="RQE25" s="134"/>
      <c r="RQF25" s="135"/>
      <c r="RQG25" s="134"/>
      <c r="RQH25" s="135"/>
      <c r="RQI25" s="134"/>
      <c r="RQJ25" s="135"/>
      <c r="RQK25" s="134"/>
      <c r="RQL25" s="135"/>
      <c r="RQM25" s="134"/>
      <c r="RQN25" s="135"/>
      <c r="RQO25" s="134"/>
      <c r="RQP25" s="135"/>
      <c r="RQQ25" s="134"/>
      <c r="RQR25" s="135"/>
      <c r="RQS25" s="134"/>
      <c r="RQT25" s="135"/>
      <c r="RQU25" s="134"/>
      <c r="RQV25" s="135"/>
      <c r="RQW25" s="134"/>
      <c r="RQX25" s="135"/>
      <c r="RQY25" s="134"/>
      <c r="RQZ25" s="135"/>
      <c r="RRA25" s="134"/>
      <c r="RRB25" s="135"/>
      <c r="RRC25" s="134"/>
      <c r="RRD25" s="135"/>
      <c r="RRE25" s="134"/>
      <c r="RRF25" s="135"/>
      <c r="RRG25" s="134"/>
      <c r="RRH25" s="135"/>
      <c r="RRI25" s="134"/>
      <c r="RRJ25" s="135"/>
      <c r="RRK25" s="134"/>
      <c r="RRL25" s="135"/>
      <c r="RRM25" s="134"/>
      <c r="RRN25" s="135"/>
      <c r="RRO25" s="134"/>
      <c r="RRP25" s="135"/>
      <c r="RRQ25" s="134"/>
      <c r="RRR25" s="135"/>
      <c r="RRS25" s="134"/>
      <c r="RRT25" s="135"/>
      <c r="RRU25" s="134"/>
      <c r="RRV25" s="135"/>
      <c r="RRW25" s="134"/>
      <c r="RRX25" s="135"/>
      <c r="RRY25" s="134"/>
      <c r="RRZ25" s="135"/>
      <c r="RSA25" s="134"/>
      <c r="RSB25" s="135"/>
      <c r="RSC25" s="134"/>
      <c r="RSD25" s="135"/>
      <c r="RSE25" s="134"/>
      <c r="RSF25" s="135"/>
      <c r="RSG25" s="134"/>
      <c r="RSH25" s="135"/>
      <c r="RSI25" s="134"/>
      <c r="RSJ25" s="135"/>
      <c r="RSK25" s="134"/>
      <c r="RSL25" s="135"/>
      <c r="RSM25" s="134"/>
      <c r="RSN25" s="135"/>
      <c r="RSO25" s="134"/>
      <c r="RSP25" s="135"/>
      <c r="RSQ25" s="134"/>
      <c r="RSR25" s="135"/>
      <c r="RSS25" s="134"/>
      <c r="RST25" s="135"/>
      <c r="RSU25" s="134"/>
      <c r="RSV25" s="135"/>
      <c r="RSW25" s="134"/>
      <c r="RSX25" s="135"/>
      <c r="RSY25" s="134"/>
      <c r="RSZ25" s="135"/>
      <c r="RTA25" s="134"/>
      <c r="RTB25" s="135"/>
      <c r="RTC25" s="134"/>
      <c r="RTD25" s="135"/>
      <c r="RTE25" s="134"/>
      <c r="RTF25" s="135"/>
      <c r="RTG25" s="134"/>
      <c r="RTH25" s="135"/>
      <c r="RTI25" s="134"/>
      <c r="RTJ25" s="135"/>
      <c r="RTK25" s="134"/>
      <c r="RTL25" s="135"/>
      <c r="RTM25" s="134"/>
      <c r="RTN25" s="135"/>
      <c r="RTO25" s="134"/>
      <c r="RTP25" s="135"/>
      <c r="RTQ25" s="134"/>
      <c r="RTR25" s="135"/>
      <c r="RTS25" s="134"/>
      <c r="RTT25" s="135"/>
      <c r="RTU25" s="134"/>
      <c r="RTV25" s="135"/>
      <c r="RTW25" s="134"/>
      <c r="RTX25" s="135"/>
      <c r="RTY25" s="134"/>
      <c r="RTZ25" s="135"/>
      <c r="RUA25" s="134"/>
      <c r="RUB25" s="135"/>
      <c r="RUC25" s="134"/>
      <c r="RUD25" s="135"/>
      <c r="RUE25" s="134"/>
      <c r="RUF25" s="135"/>
      <c r="RUG25" s="134"/>
      <c r="RUH25" s="135"/>
      <c r="RUI25" s="134"/>
      <c r="RUJ25" s="135"/>
      <c r="RUK25" s="134"/>
      <c r="RUL25" s="135"/>
      <c r="RUM25" s="134"/>
      <c r="RUN25" s="135"/>
      <c r="RUO25" s="134"/>
      <c r="RUP25" s="135"/>
      <c r="RUQ25" s="134"/>
      <c r="RUR25" s="135"/>
      <c r="RUS25" s="134"/>
      <c r="RUT25" s="135"/>
      <c r="RUU25" s="134"/>
      <c r="RUV25" s="135"/>
      <c r="RUW25" s="134"/>
      <c r="RUX25" s="135"/>
      <c r="RUY25" s="134"/>
      <c r="RUZ25" s="135"/>
      <c r="RVA25" s="134"/>
      <c r="RVB25" s="135"/>
      <c r="RVC25" s="134"/>
      <c r="RVD25" s="135"/>
      <c r="RVE25" s="134"/>
      <c r="RVF25" s="135"/>
      <c r="RVG25" s="134"/>
      <c r="RVH25" s="135"/>
      <c r="RVI25" s="134"/>
      <c r="RVJ25" s="135"/>
      <c r="RVK25" s="134"/>
      <c r="RVL25" s="135"/>
      <c r="RVM25" s="134"/>
      <c r="RVN25" s="135"/>
      <c r="RVO25" s="134"/>
      <c r="RVP25" s="135"/>
      <c r="RVQ25" s="134"/>
      <c r="RVR25" s="135"/>
      <c r="RVS25" s="134"/>
      <c r="RVT25" s="135"/>
      <c r="RVU25" s="134"/>
      <c r="RVV25" s="135"/>
      <c r="RVW25" s="134"/>
      <c r="RVX25" s="135"/>
      <c r="RVY25" s="134"/>
      <c r="RVZ25" s="135"/>
      <c r="RWA25" s="134"/>
      <c r="RWB25" s="135"/>
      <c r="RWC25" s="134"/>
      <c r="RWD25" s="135"/>
      <c r="RWE25" s="134"/>
      <c r="RWF25" s="135"/>
      <c r="RWG25" s="134"/>
      <c r="RWH25" s="135"/>
      <c r="RWI25" s="134"/>
      <c r="RWJ25" s="135"/>
      <c r="RWK25" s="134"/>
      <c r="RWL25" s="135"/>
      <c r="RWM25" s="134"/>
      <c r="RWN25" s="135"/>
      <c r="RWO25" s="134"/>
      <c r="RWP25" s="135"/>
      <c r="RWQ25" s="134"/>
      <c r="RWR25" s="135"/>
      <c r="RWS25" s="134"/>
      <c r="RWT25" s="135"/>
      <c r="RWU25" s="134"/>
      <c r="RWV25" s="135"/>
      <c r="RWW25" s="134"/>
      <c r="RWX25" s="135"/>
      <c r="RWY25" s="134"/>
      <c r="RWZ25" s="135"/>
      <c r="RXA25" s="134"/>
      <c r="RXB25" s="135"/>
      <c r="RXC25" s="134"/>
      <c r="RXD25" s="135"/>
      <c r="RXE25" s="134"/>
      <c r="RXF25" s="135"/>
      <c r="RXG25" s="134"/>
      <c r="RXH25" s="135"/>
      <c r="RXI25" s="134"/>
      <c r="RXJ25" s="135"/>
      <c r="RXK25" s="134"/>
      <c r="RXL25" s="135"/>
      <c r="RXM25" s="134"/>
      <c r="RXN25" s="135"/>
      <c r="RXO25" s="134"/>
      <c r="RXP25" s="135"/>
      <c r="RXQ25" s="134"/>
      <c r="RXR25" s="135"/>
      <c r="RXS25" s="134"/>
      <c r="RXT25" s="135"/>
      <c r="RXU25" s="134"/>
      <c r="RXV25" s="135"/>
      <c r="RXW25" s="134"/>
      <c r="RXX25" s="135"/>
      <c r="RXY25" s="134"/>
      <c r="RXZ25" s="135"/>
      <c r="RYA25" s="134"/>
      <c r="RYB25" s="135"/>
      <c r="RYC25" s="134"/>
      <c r="RYD25" s="135"/>
      <c r="RYE25" s="134"/>
      <c r="RYF25" s="135"/>
      <c r="RYG25" s="134"/>
      <c r="RYH25" s="135"/>
      <c r="RYI25" s="134"/>
      <c r="RYJ25" s="135"/>
      <c r="RYK25" s="134"/>
      <c r="RYL25" s="135"/>
      <c r="RYM25" s="134"/>
      <c r="RYN25" s="135"/>
      <c r="RYO25" s="134"/>
      <c r="RYP25" s="135"/>
      <c r="RYQ25" s="134"/>
      <c r="RYR25" s="135"/>
      <c r="RYS25" s="134"/>
      <c r="RYT25" s="135"/>
      <c r="RYU25" s="134"/>
      <c r="RYV25" s="135"/>
      <c r="RYW25" s="134"/>
      <c r="RYX25" s="135"/>
      <c r="RYY25" s="134"/>
      <c r="RYZ25" s="135"/>
      <c r="RZA25" s="134"/>
      <c r="RZB25" s="135"/>
      <c r="RZC25" s="134"/>
      <c r="RZD25" s="135"/>
      <c r="RZE25" s="134"/>
      <c r="RZF25" s="135"/>
      <c r="RZG25" s="134"/>
      <c r="RZH25" s="135"/>
      <c r="RZI25" s="134"/>
      <c r="RZJ25" s="135"/>
      <c r="RZK25" s="134"/>
      <c r="RZL25" s="135"/>
      <c r="RZM25" s="134"/>
      <c r="RZN25" s="135"/>
      <c r="RZO25" s="134"/>
      <c r="RZP25" s="135"/>
      <c r="RZQ25" s="134"/>
      <c r="RZR25" s="135"/>
      <c r="RZS25" s="134"/>
      <c r="RZT25" s="135"/>
      <c r="RZU25" s="134"/>
      <c r="RZV25" s="135"/>
      <c r="RZW25" s="134"/>
      <c r="RZX25" s="135"/>
      <c r="RZY25" s="134"/>
      <c r="RZZ25" s="135"/>
      <c r="SAA25" s="134"/>
      <c r="SAB25" s="135"/>
      <c r="SAC25" s="134"/>
      <c r="SAD25" s="135"/>
      <c r="SAE25" s="134"/>
      <c r="SAF25" s="135"/>
      <c r="SAG25" s="134"/>
      <c r="SAH25" s="135"/>
      <c r="SAI25" s="134"/>
      <c r="SAJ25" s="135"/>
      <c r="SAK25" s="134"/>
      <c r="SAL25" s="135"/>
      <c r="SAM25" s="134"/>
      <c r="SAN25" s="135"/>
      <c r="SAO25" s="134"/>
      <c r="SAP25" s="135"/>
      <c r="SAQ25" s="134"/>
      <c r="SAR25" s="135"/>
      <c r="SAS25" s="134"/>
      <c r="SAT25" s="135"/>
      <c r="SAU25" s="134"/>
      <c r="SAV25" s="135"/>
      <c r="SAW25" s="134"/>
      <c r="SAX25" s="135"/>
      <c r="SAY25" s="134"/>
      <c r="SAZ25" s="135"/>
      <c r="SBA25" s="134"/>
      <c r="SBB25" s="135"/>
      <c r="SBC25" s="134"/>
      <c r="SBD25" s="135"/>
      <c r="SBE25" s="134"/>
      <c r="SBF25" s="135"/>
      <c r="SBG25" s="134"/>
      <c r="SBH25" s="135"/>
      <c r="SBI25" s="134"/>
      <c r="SBJ25" s="135"/>
      <c r="SBK25" s="134"/>
      <c r="SBL25" s="135"/>
      <c r="SBM25" s="134"/>
      <c r="SBN25" s="135"/>
      <c r="SBO25" s="134"/>
      <c r="SBP25" s="135"/>
      <c r="SBQ25" s="134"/>
      <c r="SBR25" s="135"/>
      <c r="SBS25" s="134"/>
      <c r="SBT25" s="135"/>
      <c r="SBU25" s="134"/>
      <c r="SBV25" s="135"/>
      <c r="SBW25" s="134"/>
      <c r="SBX25" s="135"/>
      <c r="SBY25" s="134"/>
      <c r="SBZ25" s="135"/>
      <c r="SCA25" s="134"/>
      <c r="SCB25" s="135"/>
      <c r="SCC25" s="134"/>
      <c r="SCD25" s="135"/>
      <c r="SCE25" s="134"/>
      <c r="SCF25" s="135"/>
      <c r="SCG25" s="134"/>
      <c r="SCH25" s="135"/>
      <c r="SCI25" s="134"/>
      <c r="SCJ25" s="135"/>
      <c r="SCK25" s="134"/>
      <c r="SCL25" s="135"/>
      <c r="SCM25" s="134"/>
      <c r="SCN25" s="135"/>
      <c r="SCO25" s="134"/>
      <c r="SCP25" s="135"/>
      <c r="SCQ25" s="134"/>
      <c r="SCR25" s="135"/>
      <c r="SCS25" s="134"/>
      <c r="SCT25" s="135"/>
      <c r="SCU25" s="134"/>
      <c r="SCV25" s="135"/>
      <c r="SCW25" s="134"/>
      <c r="SCX25" s="135"/>
      <c r="SCY25" s="134"/>
      <c r="SCZ25" s="135"/>
      <c r="SDA25" s="134"/>
      <c r="SDB25" s="135"/>
      <c r="SDC25" s="134"/>
      <c r="SDD25" s="135"/>
      <c r="SDE25" s="134"/>
      <c r="SDF25" s="135"/>
      <c r="SDG25" s="134"/>
      <c r="SDH25" s="135"/>
      <c r="SDI25" s="134"/>
      <c r="SDJ25" s="135"/>
      <c r="SDK25" s="134"/>
      <c r="SDL25" s="135"/>
      <c r="SDM25" s="134"/>
      <c r="SDN25" s="135"/>
      <c r="SDO25" s="134"/>
      <c r="SDP25" s="135"/>
      <c r="SDQ25" s="134"/>
      <c r="SDR25" s="135"/>
      <c r="SDS25" s="134"/>
      <c r="SDT25" s="135"/>
      <c r="SDU25" s="134"/>
      <c r="SDV25" s="135"/>
      <c r="SDW25" s="134"/>
      <c r="SDX25" s="135"/>
      <c r="SDY25" s="134"/>
      <c r="SDZ25" s="135"/>
      <c r="SEA25" s="134"/>
      <c r="SEB25" s="135"/>
      <c r="SEC25" s="134"/>
      <c r="SED25" s="135"/>
      <c r="SEE25" s="134"/>
      <c r="SEF25" s="135"/>
      <c r="SEG25" s="134"/>
      <c r="SEH25" s="135"/>
      <c r="SEI25" s="134"/>
      <c r="SEJ25" s="135"/>
      <c r="SEK25" s="134"/>
      <c r="SEL25" s="135"/>
      <c r="SEM25" s="134"/>
      <c r="SEN25" s="135"/>
      <c r="SEO25" s="134"/>
      <c r="SEP25" s="135"/>
      <c r="SEQ25" s="134"/>
      <c r="SER25" s="135"/>
      <c r="SES25" s="134"/>
      <c r="SET25" s="135"/>
      <c r="SEU25" s="134"/>
      <c r="SEV25" s="135"/>
      <c r="SEW25" s="134"/>
      <c r="SEX25" s="135"/>
      <c r="SEY25" s="134"/>
      <c r="SEZ25" s="135"/>
      <c r="SFA25" s="134"/>
      <c r="SFB25" s="135"/>
      <c r="SFC25" s="134"/>
      <c r="SFD25" s="135"/>
      <c r="SFE25" s="134"/>
      <c r="SFF25" s="135"/>
      <c r="SFG25" s="134"/>
      <c r="SFH25" s="135"/>
      <c r="SFI25" s="134"/>
      <c r="SFJ25" s="135"/>
      <c r="SFK25" s="134"/>
      <c r="SFL25" s="135"/>
      <c r="SFM25" s="134"/>
      <c r="SFN25" s="135"/>
      <c r="SFO25" s="134"/>
      <c r="SFP25" s="135"/>
      <c r="SFQ25" s="134"/>
      <c r="SFR25" s="135"/>
      <c r="SFS25" s="134"/>
      <c r="SFT25" s="135"/>
      <c r="SFU25" s="134"/>
      <c r="SFV25" s="135"/>
      <c r="SFW25" s="134"/>
      <c r="SFX25" s="135"/>
      <c r="SFY25" s="134"/>
      <c r="SFZ25" s="135"/>
      <c r="SGA25" s="134"/>
      <c r="SGB25" s="135"/>
      <c r="SGC25" s="134"/>
      <c r="SGD25" s="135"/>
      <c r="SGE25" s="134"/>
      <c r="SGF25" s="135"/>
      <c r="SGG25" s="134"/>
      <c r="SGH25" s="135"/>
      <c r="SGI25" s="134"/>
      <c r="SGJ25" s="135"/>
      <c r="SGK25" s="134"/>
      <c r="SGL25" s="135"/>
      <c r="SGM25" s="134"/>
      <c r="SGN25" s="135"/>
      <c r="SGO25" s="134"/>
      <c r="SGP25" s="135"/>
      <c r="SGQ25" s="134"/>
      <c r="SGR25" s="135"/>
      <c r="SGS25" s="134"/>
      <c r="SGT25" s="135"/>
      <c r="SGU25" s="134"/>
      <c r="SGV25" s="135"/>
      <c r="SGW25" s="134"/>
      <c r="SGX25" s="135"/>
      <c r="SGY25" s="134"/>
      <c r="SGZ25" s="135"/>
      <c r="SHA25" s="134"/>
      <c r="SHB25" s="135"/>
      <c r="SHC25" s="134"/>
      <c r="SHD25" s="135"/>
      <c r="SHE25" s="134"/>
      <c r="SHF25" s="135"/>
      <c r="SHG25" s="134"/>
      <c r="SHH25" s="135"/>
      <c r="SHI25" s="134"/>
      <c r="SHJ25" s="135"/>
      <c r="SHK25" s="134"/>
      <c r="SHL25" s="135"/>
      <c r="SHM25" s="134"/>
      <c r="SHN25" s="135"/>
      <c r="SHO25" s="134"/>
      <c r="SHP25" s="135"/>
      <c r="SHQ25" s="134"/>
      <c r="SHR25" s="135"/>
      <c r="SHS25" s="134"/>
      <c r="SHT25" s="135"/>
      <c r="SHU25" s="134"/>
      <c r="SHV25" s="135"/>
      <c r="SHW25" s="134"/>
      <c r="SHX25" s="135"/>
      <c r="SHY25" s="134"/>
      <c r="SHZ25" s="135"/>
      <c r="SIA25" s="134"/>
      <c r="SIB25" s="135"/>
      <c r="SIC25" s="134"/>
      <c r="SID25" s="135"/>
      <c r="SIE25" s="134"/>
      <c r="SIF25" s="135"/>
      <c r="SIG25" s="134"/>
      <c r="SIH25" s="135"/>
      <c r="SII25" s="134"/>
      <c r="SIJ25" s="135"/>
      <c r="SIK25" s="134"/>
      <c r="SIL25" s="135"/>
      <c r="SIM25" s="134"/>
      <c r="SIN25" s="135"/>
      <c r="SIO25" s="134"/>
      <c r="SIP25" s="135"/>
      <c r="SIQ25" s="134"/>
      <c r="SIR25" s="135"/>
      <c r="SIS25" s="134"/>
      <c r="SIT25" s="135"/>
      <c r="SIU25" s="134"/>
      <c r="SIV25" s="135"/>
      <c r="SIW25" s="134"/>
      <c r="SIX25" s="135"/>
      <c r="SIY25" s="134"/>
      <c r="SIZ25" s="135"/>
      <c r="SJA25" s="134"/>
      <c r="SJB25" s="135"/>
      <c r="SJC25" s="134"/>
      <c r="SJD25" s="135"/>
      <c r="SJE25" s="134"/>
      <c r="SJF25" s="135"/>
      <c r="SJG25" s="134"/>
      <c r="SJH25" s="135"/>
      <c r="SJI25" s="134"/>
      <c r="SJJ25" s="135"/>
      <c r="SJK25" s="134"/>
      <c r="SJL25" s="135"/>
      <c r="SJM25" s="134"/>
      <c r="SJN25" s="135"/>
      <c r="SJO25" s="134"/>
      <c r="SJP25" s="135"/>
      <c r="SJQ25" s="134"/>
      <c r="SJR25" s="135"/>
      <c r="SJS25" s="134"/>
      <c r="SJT25" s="135"/>
      <c r="SJU25" s="134"/>
      <c r="SJV25" s="135"/>
      <c r="SJW25" s="134"/>
      <c r="SJX25" s="135"/>
      <c r="SJY25" s="134"/>
      <c r="SJZ25" s="135"/>
      <c r="SKA25" s="134"/>
      <c r="SKB25" s="135"/>
      <c r="SKC25" s="134"/>
      <c r="SKD25" s="135"/>
      <c r="SKE25" s="134"/>
      <c r="SKF25" s="135"/>
      <c r="SKG25" s="134"/>
      <c r="SKH25" s="135"/>
      <c r="SKI25" s="134"/>
      <c r="SKJ25" s="135"/>
      <c r="SKK25" s="134"/>
      <c r="SKL25" s="135"/>
      <c r="SKM25" s="134"/>
      <c r="SKN25" s="135"/>
      <c r="SKO25" s="134"/>
      <c r="SKP25" s="135"/>
      <c r="SKQ25" s="134"/>
      <c r="SKR25" s="135"/>
      <c r="SKS25" s="134"/>
      <c r="SKT25" s="135"/>
      <c r="SKU25" s="134"/>
      <c r="SKV25" s="135"/>
      <c r="SKW25" s="134"/>
      <c r="SKX25" s="135"/>
      <c r="SKY25" s="134"/>
      <c r="SKZ25" s="135"/>
      <c r="SLA25" s="134"/>
      <c r="SLB25" s="135"/>
      <c r="SLC25" s="134"/>
      <c r="SLD25" s="135"/>
      <c r="SLE25" s="134"/>
      <c r="SLF25" s="135"/>
      <c r="SLG25" s="134"/>
      <c r="SLH25" s="135"/>
      <c r="SLI25" s="134"/>
      <c r="SLJ25" s="135"/>
      <c r="SLK25" s="134"/>
      <c r="SLL25" s="135"/>
      <c r="SLM25" s="134"/>
      <c r="SLN25" s="135"/>
      <c r="SLO25" s="134"/>
      <c r="SLP25" s="135"/>
      <c r="SLQ25" s="134"/>
      <c r="SLR25" s="135"/>
      <c r="SLS25" s="134"/>
      <c r="SLT25" s="135"/>
      <c r="SLU25" s="134"/>
      <c r="SLV25" s="135"/>
      <c r="SLW25" s="134"/>
      <c r="SLX25" s="135"/>
      <c r="SLY25" s="134"/>
      <c r="SLZ25" s="135"/>
      <c r="SMA25" s="134"/>
      <c r="SMB25" s="135"/>
      <c r="SMC25" s="134"/>
      <c r="SMD25" s="135"/>
      <c r="SME25" s="134"/>
      <c r="SMF25" s="135"/>
      <c r="SMG25" s="134"/>
      <c r="SMH25" s="135"/>
      <c r="SMI25" s="134"/>
      <c r="SMJ25" s="135"/>
      <c r="SMK25" s="134"/>
      <c r="SML25" s="135"/>
      <c r="SMM25" s="134"/>
      <c r="SMN25" s="135"/>
      <c r="SMO25" s="134"/>
      <c r="SMP25" s="135"/>
      <c r="SMQ25" s="134"/>
      <c r="SMR25" s="135"/>
      <c r="SMS25" s="134"/>
      <c r="SMT25" s="135"/>
      <c r="SMU25" s="134"/>
      <c r="SMV25" s="135"/>
      <c r="SMW25" s="134"/>
      <c r="SMX25" s="135"/>
      <c r="SMY25" s="134"/>
      <c r="SMZ25" s="135"/>
      <c r="SNA25" s="134"/>
      <c r="SNB25" s="135"/>
      <c r="SNC25" s="134"/>
      <c r="SND25" s="135"/>
      <c r="SNE25" s="134"/>
      <c r="SNF25" s="135"/>
      <c r="SNG25" s="134"/>
      <c r="SNH25" s="135"/>
      <c r="SNI25" s="134"/>
      <c r="SNJ25" s="135"/>
      <c r="SNK25" s="134"/>
      <c r="SNL25" s="135"/>
      <c r="SNM25" s="134"/>
      <c r="SNN25" s="135"/>
      <c r="SNO25" s="134"/>
      <c r="SNP25" s="135"/>
      <c r="SNQ25" s="134"/>
      <c r="SNR25" s="135"/>
      <c r="SNS25" s="134"/>
      <c r="SNT25" s="135"/>
      <c r="SNU25" s="134"/>
      <c r="SNV25" s="135"/>
      <c r="SNW25" s="134"/>
      <c r="SNX25" s="135"/>
      <c r="SNY25" s="134"/>
      <c r="SNZ25" s="135"/>
      <c r="SOA25" s="134"/>
      <c r="SOB25" s="135"/>
      <c r="SOC25" s="134"/>
      <c r="SOD25" s="135"/>
      <c r="SOE25" s="134"/>
      <c r="SOF25" s="135"/>
      <c r="SOG25" s="134"/>
      <c r="SOH25" s="135"/>
      <c r="SOI25" s="134"/>
      <c r="SOJ25" s="135"/>
      <c r="SOK25" s="134"/>
      <c r="SOL25" s="135"/>
      <c r="SOM25" s="134"/>
      <c r="SON25" s="135"/>
      <c r="SOO25" s="134"/>
      <c r="SOP25" s="135"/>
      <c r="SOQ25" s="134"/>
      <c r="SOR25" s="135"/>
      <c r="SOS25" s="134"/>
      <c r="SOT25" s="135"/>
      <c r="SOU25" s="134"/>
      <c r="SOV25" s="135"/>
      <c r="SOW25" s="134"/>
      <c r="SOX25" s="135"/>
      <c r="SOY25" s="134"/>
      <c r="SOZ25" s="135"/>
      <c r="SPA25" s="134"/>
      <c r="SPB25" s="135"/>
      <c r="SPC25" s="134"/>
      <c r="SPD25" s="135"/>
      <c r="SPE25" s="134"/>
      <c r="SPF25" s="135"/>
      <c r="SPG25" s="134"/>
      <c r="SPH25" s="135"/>
      <c r="SPI25" s="134"/>
      <c r="SPJ25" s="135"/>
      <c r="SPK25" s="134"/>
      <c r="SPL25" s="135"/>
      <c r="SPM25" s="134"/>
      <c r="SPN25" s="135"/>
      <c r="SPO25" s="134"/>
      <c r="SPP25" s="135"/>
      <c r="SPQ25" s="134"/>
      <c r="SPR25" s="135"/>
      <c r="SPS25" s="134"/>
      <c r="SPT25" s="135"/>
      <c r="SPU25" s="134"/>
      <c r="SPV25" s="135"/>
      <c r="SPW25" s="134"/>
      <c r="SPX25" s="135"/>
      <c r="SPY25" s="134"/>
      <c r="SPZ25" s="135"/>
      <c r="SQA25" s="134"/>
      <c r="SQB25" s="135"/>
      <c r="SQC25" s="134"/>
      <c r="SQD25" s="135"/>
      <c r="SQE25" s="134"/>
      <c r="SQF25" s="135"/>
      <c r="SQG25" s="134"/>
      <c r="SQH25" s="135"/>
      <c r="SQI25" s="134"/>
      <c r="SQJ25" s="135"/>
      <c r="SQK25" s="134"/>
      <c r="SQL25" s="135"/>
      <c r="SQM25" s="134"/>
      <c r="SQN25" s="135"/>
      <c r="SQO25" s="134"/>
      <c r="SQP25" s="135"/>
      <c r="SQQ25" s="134"/>
      <c r="SQR25" s="135"/>
      <c r="SQS25" s="134"/>
      <c r="SQT25" s="135"/>
      <c r="SQU25" s="134"/>
      <c r="SQV25" s="135"/>
      <c r="SQW25" s="134"/>
      <c r="SQX25" s="135"/>
      <c r="SQY25" s="134"/>
      <c r="SQZ25" s="135"/>
      <c r="SRA25" s="134"/>
      <c r="SRB25" s="135"/>
      <c r="SRC25" s="134"/>
      <c r="SRD25" s="135"/>
      <c r="SRE25" s="134"/>
      <c r="SRF25" s="135"/>
      <c r="SRG25" s="134"/>
      <c r="SRH25" s="135"/>
      <c r="SRI25" s="134"/>
      <c r="SRJ25" s="135"/>
      <c r="SRK25" s="134"/>
      <c r="SRL25" s="135"/>
      <c r="SRM25" s="134"/>
      <c r="SRN25" s="135"/>
      <c r="SRO25" s="134"/>
      <c r="SRP25" s="135"/>
      <c r="SRQ25" s="134"/>
      <c r="SRR25" s="135"/>
      <c r="SRS25" s="134"/>
      <c r="SRT25" s="135"/>
      <c r="SRU25" s="134"/>
      <c r="SRV25" s="135"/>
      <c r="SRW25" s="134"/>
      <c r="SRX25" s="135"/>
      <c r="SRY25" s="134"/>
      <c r="SRZ25" s="135"/>
      <c r="SSA25" s="134"/>
      <c r="SSB25" s="135"/>
      <c r="SSC25" s="134"/>
      <c r="SSD25" s="135"/>
      <c r="SSE25" s="134"/>
      <c r="SSF25" s="135"/>
      <c r="SSG25" s="134"/>
      <c r="SSH25" s="135"/>
      <c r="SSI25" s="134"/>
      <c r="SSJ25" s="135"/>
      <c r="SSK25" s="134"/>
      <c r="SSL25" s="135"/>
      <c r="SSM25" s="134"/>
      <c r="SSN25" s="135"/>
      <c r="SSO25" s="134"/>
      <c r="SSP25" s="135"/>
      <c r="SSQ25" s="134"/>
      <c r="SSR25" s="135"/>
      <c r="SSS25" s="134"/>
      <c r="SST25" s="135"/>
      <c r="SSU25" s="134"/>
      <c r="SSV25" s="135"/>
      <c r="SSW25" s="134"/>
      <c r="SSX25" s="135"/>
      <c r="SSY25" s="134"/>
      <c r="SSZ25" s="135"/>
      <c r="STA25" s="134"/>
      <c r="STB25" s="135"/>
      <c r="STC25" s="134"/>
      <c r="STD25" s="135"/>
      <c r="STE25" s="134"/>
      <c r="STF25" s="135"/>
      <c r="STG25" s="134"/>
      <c r="STH25" s="135"/>
      <c r="STI25" s="134"/>
      <c r="STJ25" s="135"/>
      <c r="STK25" s="134"/>
      <c r="STL25" s="135"/>
      <c r="STM25" s="134"/>
      <c r="STN25" s="135"/>
      <c r="STO25" s="134"/>
      <c r="STP25" s="135"/>
      <c r="STQ25" s="134"/>
      <c r="STR25" s="135"/>
      <c r="STS25" s="134"/>
      <c r="STT25" s="135"/>
      <c r="STU25" s="134"/>
      <c r="STV25" s="135"/>
      <c r="STW25" s="134"/>
      <c r="STX25" s="135"/>
      <c r="STY25" s="134"/>
      <c r="STZ25" s="135"/>
      <c r="SUA25" s="134"/>
      <c r="SUB25" s="135"/>
      <c r="SUC25" s="134"/>
      <c r="SUD25" s="135"/>
      <c r="SUE25" s="134"/>
      <c r="SUF25" s="135"/>
      <c r="SUG25" s="134"/>
      <c r="SUH25" s="135"/>
      <c r="SUI25" s="134"/>
      <c r="SUJ25" s="135"/>
      <c r="SUK25" s="134"/>
      <c r="SUL25" s="135"/>
      <c r="SUM25" s="134"/>
      <c r="SUN25" s="135"/>
      <c r="SUO25" s="134"/>
      <c r="SUP25" s="135"/>
      <c r="SUQ25" s="134"/>
      <c r="SUR25" s="135"/>
      <c r="SUS25" s="134"/>
      <c r="SUT25" s="135"/>
      <c r="SUU25" s="134"/>
      <c r="SUV25" s="135"/>
      <c r="SUW25" s="134"/>
      <c r="SUX25" s="135"/>
      <c r="SUY25" s="134"/>
      <c r="SUZ25" s="135"/>
      <c r="SVA25" s="134"/>
      <c r="SVB25" s="135"/>
      <c r="SVC25" s="134"/>
      <c r="SVD25" s="135"/>
      <c r="SVE25" s="134"/>
      <c r="SVF25" s="135"/>
      <c r="SVG25" s="134"/>
      <c r="SVH25" s="135"/>
      <c r="SVI25" s="134"/>
      <c r="SVJ25" s="135"/>
      <c r="SVK25" s="134"/>
      <c r="SVL25" s="135"/>
      <c r="SVM25" s="134"/>
      <c r="SVN25" s="135"/>
      <c r="SVO25" s="134"/>
      <c r="SVP25" s="135"/>
      <c r="SVQ25" s="134"/>
      <c r="SVR25" s="135"/>
      <c r="SVS25" s="134"/>
      <c r="SVT25" s="135"/>
      <c r="SVU25" s="134"/>
      <c r="SVV25" s="135"/>
      <c r="SVW25" s="134"/>
      <c r="SVX25" s="135"/>
      <c r="SVY25" s="134"/>
      <c r="SVZ25" s="135"/>
      <c r="SWA25" s="134"/>
      <c r="SWB25" s="135"/>
      <c r="SWC25" s="134"/>
      <c r="SWD25" s="135"/>
      <c r="SWE25" s="134"/>
      <c r="SWF25" s="135"/>
      <c r="SWG25" s="134"/>
      <c r="SWH25" s="135"/>
      <c r="SWI25" s="134"/>
      <c r="SWJ25" s="135"/>
      <c r="SWK25" s="134"/>
      <c r="SWL25" s="135"/>
      <c r="SWM25" s="134"/>
      <c r="SWN25" s="135"/>
      <c r="SWO25" s="134"/>
      <c r="SWP25" s="135"/>
      <c r="SWQ25" s="134"/>
      <c r="SWR25" s="135"/>
      <c r="SWS25" s="134"/>
      <c r="SWT25" s="135"/>
      <c r="SWU25" s="134"/>
      <c r="SWV25" s="135"/>
      <c r="SWW25" s="134"/>
      <c r="SWX25" s="135"/>
      <c r="SWY25" s="134"/>
      <c r="SWZ25" s="135"/>
      <c r="SXA25" s="134"/>
      <c r="SXB25" s="135"/>
      <c r="SXC25" s="134"/>
      <c r="SXD25" s="135"/>
      <c r="SXE25" s="134"/>
      <c r="SXF25" s="135"/>
      <c r="SXG25" s="134"/>
      <c r="SXH25" s="135"/>
      <c r="SXI25" s="134"/>
      <c r="SXJ25" s="135"/>
      <c r="SXK25" s="134"/>
      <c r="SXL25" s="135"/>
      <c r="SXM25" s="134"/>
      <c r="SXN25" s="135"/>
      <c r="SXO25" s="134"/>
      <c r="SXP25" s="135"/>
      <c r="SXQ25" s="134"/>
      <c r="SXR25" s="135"/>
      <c r="SXS25" s="134"/>
      <c r="SXT25" s="135"/>
      <c r="SXU25" s="134"/>
      <c r="SXV25" s="135"/>
      <c r="SXW25" s="134"/>
      <c r="SXX25" s="135"/>
      <c r="SXY25" s="134"/>
      <c r="SXZ25" s="135"/>
      <c r="SYA25" s="134"/>
      <c r="SYB25" s="135"/>
      <c r="SYC25" s="134"/>
      <c r="SYD25" s="135"/>
      <c r="SYE25" s="134"/>
      <c r="SYF25" s="135"/>
      <c r="SYG25" s="134"/>
      <c r="SYH25" s="135"/>
      <c r="SYI25" s="134"/>
      <c r="SYJ25" s="135"/>
      <c r="SYK25" s="134"/>
      <c r="SYL25" s="135"/>
      <c r="SYM25" s="134"/>
      <c r="SYN25" s="135"/>
      <c r="SYO25" s="134"/>
      <c r="SYP25" s="135"/>
      <c r="SYQ25" s="134"/>
      <c r="SYR25" s="135"/>
      <c r="SYS25" s="134"/>
      <c r="SYT25" s="135"/>
      <c r="SYU25" s="134"/>
      <c r="SYV25" s="135"/>
      <c r="SYW25" s="134"/>
      <c r="SYX25" s="135"/>
      <c r="SYY25" s="134"/>
      <c r="SYZ25" s="135"/>
      <c r="SZA25" s="134"/>
      <c r="SZB25" s="135"/>
      <c r="SZC25" s="134"/>
      <c r="SZD25" s="135"/>
      <c r="SZE25" s="134"/>
      <c r="SZF25" s="135"/>
      <c r="SZG25" s="134"/>
      <c r="SZH25" s="135"/>
      <c r="SZI25" s="134"/>
      <c r="SZJ25" s="135"/>
      <c r="SZK25" s="134"/>
      <c r="SZL25" s="135"/>
      <c r="SZM25" s="134"/>
      <c r="SZN25" s="135"/>
      <c r="SZO25" s="134"/>
      <c r="SZP25" s="135"/>
      <c r="SZQ25" s="134"/>
      <c r="SZR25" s="135"/>
      <c r="SZS25" s="134"/>
      <c r="SZT25" s="135"/>
      <c r="SZU25" s="134"/>
      <c r="SZV25" s="135"/>
      <c r="SZW25" s="134"/>
      <c r="SZX25" s="135"/>
      <c r="SZY25" s="134"/>
      <c r="SZZ25" s="135"/>
      <c r="TAA25" s="134"/>
      <c r="TAB25" s="135"/>
      <c r="TAC25" s="134"/>
      <c r="TAD25" s="135"/>
      <c r="TAE25" s="134"/>
      <c r="TAF25" s="135"/>
      <c r="TAG25" s="134"/>
      <c r="TAH25" s="135"/>
      <c r="TAI25" s="134"/>
      <c r="TAJ25" s="135"/>
      <c r="TAK25" s="134"/>
      <c r="TAL25" s="135"/>
      <c r="TAM25" s="134"/>
      <c r="TAN25" s="135"/>
      <c r="TAO25" s="134"/>
      <c r="TAP25" s="135"/>
      <c r="TAQ25" s="134"/>
      <c r="TAR25" s="135"/>
      <c r="TAS25" s="134"/>
      <c r="TAT25" s="135"/>
      <c r="TAU25" s="134"/>
      <c r="TAV25" s="135"/>
      <c r="TAW25" s="134"/>
      <c r="TAX25" s="135"/>
      <c r="TAY25" s="134"/>
      <c r="TAZ25" s="135"/>
      <c r="TBA25" s="134"/>
      <c r="TBB25" s="135"/>
      <c r="TBC25" s="134"/>
      <c r="TBD25" s="135"/>
      <c r="TBE25" s="134"/>
      <c r="TBF25" s="135"/>
      <c r="TBG25" s="134"/>
      <c r="TBH25" s="135"/>
      <c r="TBI25" s="134"/>
      <c r="TBJ25" s="135"/>
      <c r="TBK25" s="134"/>
      <c r="TBL25" s="135"/>
      <c r="TBM25" s="134"/>
      <c r="TBN25" s="135"/>
      <c r="TBO25" s="134"/>
      <c r="TBP25" s="135"/>
      <c r="TBQ25" s="134"/>
      <c r="TBR25" s="135"/>
      <c r="TBS25" s="134"/>
      <c r="TBT25" s="135"/>
      <c r="TBU25" s="134"/>
      <c r="TBV25" s="135"/>
      <c r="TBW25" s="134"/>
      <c r="TBX25" s="135"/>
      <c r="TBY25" s="134"/>
      <c r="TBZ25" s="135"/>
      <c r="TCA25" s="134"/>
      <c r="TCB25" s="135"/>
      <c r="TCC25" s="134"/>
      <c r="TCD25" s="135"/>
      <c r="TCE25" s="134"/>
      <c r="TCF25" s="135"/>
      <c r="TCG25" s="134"/>
      <c r="TCH25" s="135"/>
      <c r="TCI25" s="134"/>
      <c r="TCJ25" s="135"/>
      <c r="TCK25" s="134"/>
      <c r="TCL25" s="135"/>
      <c r="TCM25" s="134"/>
      <c r="TCN25" s="135"/>
      <c r="TCO25" s="134"/>
      <c r="TCP25" s="135"/>
      <c r="TCQ25" s="134"/>
      <c r="TCR25" s="135"/>
      <c r="TCS25" s="134"/>
      <c r="TCT25" s="135"/>
      <c r="TCU25" s="134"/>
      <c r="TCV25" s="135"/>
      <c r="TCW25" s="134"/>
      <c r="TCX25" s="135"/>
      <c r="TCY25" s="134"/>
      <c r="TCZ25" s="135"/>
      <c r="TDA25" s="134"/>
      <c r="TDB25" s="135"/>
      <c r="TDC25" s="134"/>
      <c r="TDD25" s="135"/>
      <c r="TDE25" s="134"/>
      <c r="TDF25" s="135"/>
      <c r="TDG25" s="134"/>
      <c r="TDH25" s="135"/>
      <c r="TDI25" s="134"/>
      <c r="TDJ25" s="135"/>
      <c r="TDK25" s="134"/>
      <c r="TDL25" s="135"/>
      <c r="TDM25" s="134"/>
      <c r="TDN25" s="135"/>
      <c r="TDO25" s="134"/>
      <c r="TDP25" s="135"/>
      <c r="TDQ25" s="134"/>
      <c r="TDR25" s="135"/>
      <c r="TDS25" s="134"/>
      <c r="TDT25" s="135"/>
      <c r="TDU25" s="134"/>
      <c r="TDV25" s="135"/>
      <c r="TDW25" s="134"/>
      <c r="TDX25" s="135"/>
      <c r="TDY25" s="134"/>
      <c r="TDZ25" s="135"/>
      <c r="TEA25" s="134"/>
      <c r="TEB25" s="135"/>
      <c r="TEC25" s="134"/>
      <c r="TED25" s="135"/>
      <c r="TEE25" s="134"/>
      <c r="TEF25" s="135"/>
      <c r="TEG25" s="134"/>
      <c r="TEH25" s="135"/>
      <c r="TEI25" s="134"/>
      <c r="TEJ25" s="135"/>
      <c r="TEK25" s="134"/>
      <c r="TEL25" s="135"/>
      <c r="TEM25" s="134"/>
      <c r="TEN25" s="135"/>
      <c r="TEO25" s="134"/>
      <c r="TEP25" s="135"/>
      <c r="TEQ25" s="134"/>
      <c r="TER25" s="135"/>
      <c r="TES25" s="134"/>
      <c r="TET25" s="135"/>
      <c r="TEU25" s="134"/>
      <c r="TEV25" s="135"/>
      <c r="TEW25" s="134"/>
      <c r="TEX25" s="135"/>
      <c r="TEY25" s="134"/>
      <c r="TEZ25" s="135"/>
      <c r="TFA25" s="134"/>
      <c r="TFB25" s="135"/>
      <c r="TFC25" s="134"/>
      <c r="TFD25" s="135"/>
      <c r="TFE25" s="134"/>
      <c r="TFF25" s="135"/>
      <c r="TFG25" s="134"/>
      <c r="TFH25" s="135"/>
      <c r="TFI25" s="134"/>
      <c r="TFJ25" s="135"/>
      <c r="TFK25" s="134"/>
      <c r="TFL25" s="135"/>
      <c r="TFM25" s="134"/>
      <c r="TFN25" s="135"/>
      <c r="TFO25" s="134"/>
      <c r="TFP25" s="135"/>
      <c r="TFQ25" s="134"/>
      <c r="TFR25" s="135"/>
      <c r="TFS25" s="134"/>
      <c r="TFT25" s="135"/>
      <c r="TFU25" s="134"/>
      <c r="TFV25" s="135"/>
      <c r="TFW25" s="134"/>
      <c r="TFX25" s="135"/>
      <c r="TFY25" s="134"/>
      <c r="TFZ25" s="135"/>
      <c r="TGA25" s="134"/>
      <c r="TGB25" s="135"/>
      <c r="TGC25" s="134"/>
      <c r="TGD25" s="135"/>
      <c r="TGE25" s="134"/>
      <c r="TGF25" s="135"/>
      <c r="TGG25" s="134"/>
      <c r="TGH25" s="135"/>
      <c r="TGI25" s="134"/>
      <c r="TGJ25" s="135"/>
      <c r="TGK25" s="134"/>
      <c r="TGL25" s="135"/>
      <c r="TGM25" s="134"/>
      <c r="TGN25" s="135"/>
      <c r="TGO25" s="134"/>
      <c r="TGP25" s="135"/>
      <c r="TGQ25" s="134"/>
      <c r="TGR25" s="135"/>
      <c r="TGS25" s="134"/>
      <c r="TGT25" s="135"/>
      <c r="TGU25" s="134"/>
      <c r="TGV25" s="135"/>
      <c r="TGW25" s="134"/>
      <c r="TGX25" s="135"/>
      <c r="TGY25" s="134"/>
      <c r="TGZ25" s="135"/>
      <c r="THA25" s="134"/>
      <c r="THB25" s="135"/>
      <c r="THC25" s="134"/>
      <c r="THD25" s="135"/>
      <c r="THE25" s="134"/>
      <c r="THF25" s="135"/>
      <c r="THG25" s="134"/>
      <c r="THH25" s="135"/>
      <c r="THI25" s="134"/>
      <c r="THJ25" s="135"/>
      <c r="THK25" s="134"/>
      <c r="THL25" s="135"/>
      <c r="THM25" s="134"/>
      <c r="THN25" s="135"/>
      <c r="THO25" s="134"/>
      <c r="THP25" s="135"/>
      <c r="THQ25" s="134"/>
      <c r="THR25" s="135"/>
      <c r="THS25" s="134"/>
      <c r="THT25" s="135"/>
      <c r="THU25" s="134"/>
      <c r="THV25" s="135"/>
      <c r="THW25" s="134"/>
      <c r="THX25" s="135"/>
      <c r="THY25" s="134"/>
      <c r="THZ25" s="135"/>
      <c r="TIA25" s="134"/>
      <c r="TIB25" s="135"/>
      <c r="TIC25" s="134"/>
      <c r="TID25" s="135"/>
      <c r="TIE25" s="134"/>
      <c r="TIF25" s="135"/>
      <c r="TIG25" s="134"/>
      <c r="TIH25" s="135"/>
      <c r="TII25" s="134"/>
      <c r="TIJ25" s="135"/>
      <c r="TIK25" s="134"/>
      <c r="TIL25" s="135"/>
      <c r="TIM25" s="134"/>
      <c r="TIN25" s="135"/>
      <c r="TIO25" s="134"/>
      <c r="TIP25" s="135"/>
      <c r="TIQ25" s="134"/>
      <c r="TIR25" s="135"/>
      <c r="TIS25" s="134"/>
      <c r="TIT25" s="135"/>
      <c r="TIU25" s="134"/>
      <c r="TIV25" s="135"/>
      <c r="TIW25" s="134"/>
      <c r="TIX25" s="135"/>
      <c r="TIY25" s="134"/>
      <c r="TIZ25" s="135"/>
      <c r="TJA25" s="134"/>
      <c r="TJB25" s="135"/>
      <c r="TJC25" s="134"/>
      <c r="TJD25" s="135"/>
      <c r="TJE25" s="134"/>
      <c r="TJF25" s="135"/>
      <c r="TJG25" s="134"/>
      <c r="TJH25" s="135"/>
      <c r="TJI25" s="134"/>
      <c r="TJJ25" s="135"/>
      <c r="TJK25" s="134"/>
      <c r="TJL25" s="135"/>
      <c r="TJM25" s="134"/>
      <c r="TJN25" s="135"/>
      <c r="TJO25" s="134"/>
      <c r="TJP25" s="135"/>
      <c r="TJQ25" s="134"/>
      <c r="TJR25" s="135"/>
      <c r="TJS25" s="134"/>
      <c r="TJT25" s="135"/>
      <c r="TJU25" s="134"/>
      <c r="TJV25" s="135"/>
      <c r="TJW25" s="134"/>
      <c r="TJX25" s="135"/>
      <c r="TJY25" s="134"/>
      <c r="TJZ25" s="135"/>
      <c r="TKA25" s="134"/>
      <c r="TKB25" s="135"/>
      <c r="TKC25" s="134"/>
      <c r="TKD25" s="135"/>
      <c r="TKE25" s="134"/>
      <c r="TKF25" s="135"/>
      <c r="TKG25" s="134"/>
      <c r="TKH25" s="135"/>
      <c r="TKI25" s="134"/>
      <c r="TKJ25" s="135"/>
      <c r="TKK25" s="134"/>
      <c r="TKL25" s="135"/>
      <c r="TKM25" s="134"/>
      <c r="TKN25" s="135"/>
      <c r="TKO25" s="134"/>
      <c r="TKP25" s="135"/>
      <c r="TKQ25" s="134"/>
      <c r="TKR25" s="135"/>
      <c r="TKS25" s="134"/>
      <c r="TKT25" s="135"/>
      <c r="TKU25" s="134"/>
      <c r="TKV25" s="135"/>
      <c r="TKW25" s="134"/>
      <c r="TKX25" s="135"/>
      <c r="TKY25" s="134"/>
      <c r="TKZ25" s="135"/>
      <c r="TLA25" s="134"/>
      <c r="TLB25" s="135"/>
      <c r="TLC25" s="134"/>
      <c r="TLD25" s="135"/>
      <c r="TLE25" s="134"/>
      <c r="TLF25" s="135"/>
      <c r="TLG25" s="134"/>
      <c r="TLH25" s="135"/>
      <c r="TLI25" s="134"/>
      <c r="TLJ25" s="135"/>
      <c r="TLK25" s="134"/>
      <c r="TLL25" s="135"/>
      <c r="TLM25" s="134"/>
      <c r="TLN25" s="135"/>
      <c r="TLO25" s="134"/>
      <c r="TLP25" s="135"/>
      <c r="TLQ25" s="134"/>
      <c r="TLR25" s="135"/>
      <c r="TLS25" s="134"/>
      <c r="TLT25" s="135"/>
      <c r="TLU25" s="134"/>
      <c r="TLV25" s="135"/>
      <c r="TLW25" s="134"/>
      <c r="TLX25" s="135"/>
      <c r="TLY25" s="134"/>
      <c r="TLZ25" s="135"/>
      <c r="TMA25" s="134"/>
      <c r="TMB25" s="135"/>
      <c r="TMC25" s="134"/>
      <c r="TMD25" s="135"/>
      <c r="TME25" s="134"/>
      <c r="TMF25" s="135"/>
      <c r="TMG25" s="134"/>
      <c r="TMH25" s="135"/>
      <c r="TMI25" s="134"/>
      <c r="TMJ25" s="135"/>
      <c r="TMK25" s="134"/>
      <c r="TML25" s="135"/>
      <c r="TMM25" s="134"/>
      <c r="TMN25" s="135"/>
      <c r="TMO25" s="134"/>
      <c r="TMP25" s="135"/>
      <c r="TMQ25" s="134"/>
      <c r="TMR25" s="135"/>
      <c r="TMS25" s="134"/>
      <c r="TMT25" s="135"/>
      <c r="TMU25" s="134"/>
      <c r="TMV25" s="135"/>
      <c r="TMW25" s="134"/>
      <c r="TMX25" s="135"/>
      <c r="TMY25" s="134"/>
      <c r="TMZ25" s="135"/>
      <c r="TNA25" s="134"/>
      <c r="TNB25" s="135"/>
      <c r="TNC25" s="134"/>
      <c r="TND25" s="135"/>
      <c r="TNE25" s="134"/>
      <c r="TNF25" s="135"/>
      <c r="TNG25" s="134"/>
      <c r="TNH25" s="135"/>
      <c r="TNI25" s="134"/>
      <c r="TNJ25" s="135"/>
      <c r="TNK25" s="134"/>
      <c r="TNL25" s="135"/>
      <c r="TNM25" s="134"/>
      <c r="TNN25" s="135"/>
      <c r="TNO25" s="134"/>
      <c r="TNP25" s="135"/>
      <c r="TNQ25" s="134"/>
      <c r="TNR25" s="135"/>
      <c r="TNS25" s="134"/>
      <c r="TNT25" s="135"/>
      <c r="TNU25" s="134"/>
      <c r="TNV25" s="135"/>
      <c r="TNW25" s="134"/>
      <c r="TNX25" s="135"/>
      <c r="TNY25" s="134"/>
      <c r="TNZ25" s="135"/>
      <c r="TOA25" s="134"/>
      <c r="TOB25" s="135"/>
      <c r="TOC25" s="134"/>
      <c r="TOD25" s="135"/>
      <c r="TOE25" s="134"/>
      <c r="TOF25" s="135"/>
      <c r="TOG25" s="134"/>
      <c r="TOH25" s="135"/>
      <c r="TOI25" s="134"/>
      <c r="TOJ25" s="135"/>
      <c r="TOK25" s="134"/>
      <c r="TOL25" s="135"/>
      <c r="TOM25" s="134"/>
      <c r="TON25" s="135"/>
      <c r="TOO25" s="134"/>
      <c r="TOP25" s="135"/>
      <c r="TOQ25" s="134"/>
      <c r="TOR25" s="135"/>
      <c r="TOS25" s="134"/>
      <c r="TOT25" s="135"/>
      <c r="TOU25" s="134"/>
      <c r="TOV25" s="135"/>
      <c r="TOW25" s="134"/>
      <c r="TOX25" s="135"/>
      <c r="TOY25" s="134"/>
      <c r="TOZ25" s="135"/>
      <c r="TPA25" s="134"/>
      <c r="TPB25" s="135"/>
      <c r="TPC25" s="134"/>
      <c r="TPD25" s="135"/>
      <c r="TPE25" s="134"/>
      <c r="TPF25" s="135"/>
      <c r="TPG25" s="134"/>
      <c r="TPH25" s="135"/>
      <c r="TPI25" s="134"/>
      <c r="TPJ25" s="135"/>
      <c r="TPK25" s="134"/>
      <c r="TPL25" s="135"/>
      <c r="TPM25" s="134"/>
      <c r="TPN25" s="135"/>
      <c r="TPO25" s="134"/>
      <c r="TPP25" s="135"/>
      <c r="TPQ25" s="134"/>
      <c r="TPR25" s="135"/>
      <c r="TPS25" s="134"/>
      <c r="TPT25" s="135"/>
      <c r="TPU25" s="134"/>
      <c r="TPV25" s="135"/>
      <c r="TPW25" s="134"/>
      <c r="TPX25" s="135"/>
      <c r="TPY25" s="134"/>
      <c r="TPZ25" s="135"/>
      <c r="TQA25" s="134"/>
      <c r="TQB25" s="135"/>
      <c r="TQC25" s="134"/>
      <c r="TQD25" s="135"/>
      <c r="TQE25" s="134"/>
      <c r="TQF25" s="135"/>
      <c r="TQG25" s="134"/>
      <c r="TQH25" s="135"/>
      <c r="TQI25" s="134"/>
      <c r="TQJ25" s="135"/>
      <c r="TQK25" s="134"/>
      <c r="TQL25" s="135"/>
      <c r="TQM25" s="134"/>
      <c r="TQN25" s="135"/>
      <c r="TQO25" s="134"/>
      <c r="TQP25" s="135"/>
      <c r="TQQ25" s="134"/>
      <c r="TQR25" s="135"/>
      <c r="TQS25" s="134"/>
      <c r="TQT25" s="135"/>
      <c r="TQU25" s="134"/>
      <c r="TQV25" s="135"/>
      <c r="TQW25" s="134"/>
      <c r="TQX25" s="135"/>
      <c r="TQY25" s="134"/>
      <c r="TQZ25" s="135"/>
      <c r="TRA25" s="134"/>
      <c r="TRB25" s="135"/>
      <c r="TRC25" s="134"/>
      <c r="TRD25" s="135"/>
      <c r="TRE25" s="134"/>
      <c r="TRF25" s="135"/>
      <c r="TRG25" s="134"/>
      <c r="TRH25" s="135"/>
      <c r="TRI25" s="134"/>
      <c r="TRJ25" s="135"/>
      <c r="TRK25" s="134"/>
      <c r="TRL25" s="135"/>
      <c r="TRM25" s="134"/>
      <c r="TRN25" s="135"/>
      <c r="TRO25" s="134"/>
      <c r="TRP25" s="135"/>
      <c r="TRQ25" s="134"/>
      <c r="TRR25" s="135"/>
      <c r="TRS25" s="134"/>
      <c r="TRT25" s="135"/>
      <c r="TRU25" s="134"/>
      <c r="TRV25" s="135"/>
      <c r="TRW25" s="134"/>
      <c r="TRX25" s="135"/>
      <c r="TRY25" s="134"/>
      <c r="TRZ25" s="135"/>
      <c r="TSA25" s="134"/>
      <c r="TSB25" s="135"/>
      <c r="TSC25" s="134"/>
      <c r="TSD25" s="135"/>
      <c r="TSE25" s="134"/>
      <c r="TSF25" s="135"/>
      <c r="TSG25" s="134"/>
      <c r="TSH25" s="135"/>
      <c r="TSI25" s="134"/>
      <c r="TSJ25" s="135"/>
      <c r="TSK25" s="134"/>
      <c r="TSL25" s="135"/>
      <c r="TSM25" s="134"/>
      <c r="TSN25" s="135"/>
      <c r="TSO25" s="134"/>
      <c r="TSP25" s="135"/>
      <c r="TSQ25" s="134"/>
      <c r="TSR25" s="135"/>
      <c r="TSS25" s="134"/>
      <c r="TST25" s="135"/>
      <c r="TSU25" s="134"/>
      <c r="TSV25" s="135"/>
      <c r="TSW25" s="134"/>
      <c r="TSX25" s="135"/>
      <c r="TSY25" s="134"/>
      <c r="TSZ25" s="135"/>
      <c r="TTA25" s="134"/>
      <c r="TTB25" s="135"/>
      <c r="TTC25" s="134"/>
      <c r="TTD25" s="135"/>
      <c r="TTE25" s="134"/>
      <c r="TTF25" s="135"/>
      <c r="TTG25" s="134"/>
      <c r="TTH25" s="135"/>
      <c r="TTI25" s="134"/>
      <c r="TTJ25" s="135"/>
      <c r="TTK25" s="134"/>
      <c r="TTL25" s="135"/>
      <c r="TTM25" s="134"/>
      <c r="TTN25" s="135"/>
      <c r="TTO25" s="134"/>
      <c r="TTP25" s="135"/>
      <c r="TTQ25" s="134"/>
      <c r="TTR25" s="135"/>
      <c r="TTS25" s="134"/>
      <c r="TTT25" s="135"/>
      <c r="TTU25" s="134"/>
      <c r="TTV25" s="135"/>
      <c r="TTW25" s="134"/>
      <c r="TTX25" s="135"/>
      <c r="TTY25" s="134"/>
      <c r="TTZ25" s="135"/>
      <c r="TUA25" s="134"/>
      <c r="TUB25" s="135"/>
      <c r="TUC25" s="134"/>
      <c r="TUD25" s="135"/>
      <c r="TUE25" s="134"/>
      <c r="TUF25" s="135"/>
      <c r="TUG25" s="134"/>
      <c r="TUH25" s="135"/>
      <c r="TUI25" s="134"/>
      <c r="TUJ25" s="135"/>
      <c r="TUK25" s="134"/>
      <c r="TUL25" s="135"/>
      <c r="TUM25" s="134"/>
      <c r="TUN25" s="135"/>
      <c r="TUO25" s="134"/>
      <c r="TUP25" s="135"/>
      <c r="TUQ25" s="134"/>
      <c r="TUR25" s="135"/>
      <c r="TUS25" s="134"/>
      <c r="TUT25" s="135"/>
      <c r="TUU25" s="134"/>
      <c r="TUV25" s="135"/>
      <c r="TUW25" s="134"/>
      <c r="TUX25" s="135"/>
      <c r="TUY25" s="134"/>
      <c r="TUZ25" s="135"/>
      <c r="TVA25" s="134"/>
      <c r="TVB25" s="135"/>
      <c r="TVC25" s="134"/>
      <c r="TVD25" s="135"/>
      <c r="TVE25" s="134"/>
      <c r="TVF25" s="135"/>
      <c r="TVG25" s="134"/>
      <c r="TVH25" s="135"/>
      <c r="TVI25" s="134"/>
      <c r="TVJ25" s="135"/>
      <c r="TVK25" s="134"/>
      <c r="TVL25" s="135"/>
      <c r="TVM25" s="134"/>
      <c r="TVN25" s="135"/>
      <c r="TVO25" s="134"/>
      <c r="TVP25" s="135"/>
      <c r="TVQ25" s="134"/>
      <c r="TVR25" s="135"/>
      <c r="TVS25" s="134"/>
      <c r="TVT25" s="135"/>
      <c r="TVU25" s="134"/>
      <c r="TVV25" s="135"/>
      <c r="TVW25" s="134"/>
      <c r="TVX25" s="135"/>
      <c r="TVY25" s="134"/>
      <c r="TVZ25" s="135"/>
      <c r="TWA25" s="134"/>
      <c r="TWB25" s="135"/>
      <c r="TWC25" s="134"/>
      <c r="TWD25" s="135"/>
      <c r="TWE25" s="134"/>
      <c r="TWF25" s="135"/>
      <c r="TWG25" s="134"/>
      <c r="TWH25" s="135"/>
      <c r="TWI25" s="134"/>
      <c r="TWJ25" s="135"/>
      <c r="TWK25" s="134"/>
      <c r="TWL25" s="135"/>
      <c r="TWM25" s="134"/>
      <c r="TWN25" s="135"/>
      <c r="TWO25" s="134"/>
      <c r="TWP25" s="135"/>
      <c r="TWQ25" s="134"/>
      <c r="TWR25" s="135"/>
      <c r="TWS25" s="134"/>
      <c r="TWT25" s="135"/>
      <c r="TWU25" s="134"/>
      <c r="TWV25" s="135"/>
      <c r="TWW25" s="134"/>
      <c r="TWX25" s="135"/>
      <c r="TWY25" s="134"/>
      <c r="TWZ25" s="135"/>
      <c r="TXA25" s="134"/>
      <c r="TXB25" s="135"/>
      <c r="TXC25" s="134"/>
      <c r="TXD25" s="135"/>
      <c r="TXE25" s="134"/>
      <c r="TXF25" s="135"/>
      <c r="TXG25" s="134"/>
      <c r="TXH25" s="135"/>
      <c r="TXI25" s="134"/>
      <c r="TXJ25" s="135"/>
      <c r="TXK25" s="134"/>
      <c r="TXL25" s="135"/>
      <c r="TXM25" s="134"/>
      <c r="TXN25" s="135"/>
      <c r="TXO25" s="134"/>
      <c r="TXP25" s="135"/>
      <c r="TXQ25" s="134"/>
      <c r="TXR25" s="135"/>
      <c r="TXS25" s="134"/>
      <c r="TXT25" s="135"/>
      <c r="TXU25" s="134"/>
      <c r="TXV25" s="135"/>
      <c r="TXW25" s="134"/>
      <c r="TXX25" s="135"/>
      <c r="TXY25" s="134"/>
      <c r="TXZ25" s="135"/>
      <c r="TYA25" s="134"/>
      <c r="TYB25" s="135"/>
      <c r="TYC25" s="134"/>
      <c r="TYD25" s="135"/>
      <c r="TYE25" s="134"/>
      <c r="TYF25" s="135"/>
      <c r="TYG25" s="134"/>
      <c r="TYH25" s="135"/>
      <c r="TYI25" s="134"/>
      <c r="TYJ25" s="135"/>
      <c r="TYK25" s="134"/>
      <c r="TYL25" s="135"/>
      <c r="TYM25" s="134"/>
      <c r="TYN25" s="135"/>
      <c r="TYO25" s="134"/>
      <c r="TYP25" s="135"/>
      <c r="TYQ25" s="134"/>
      <c r="TYR25" s="135"/>
      <c r="TYS25" s="134"/>
      <c r="TYT25" s="135"/>
      <c r="TYU25" s="134"/>
      <c r="TYV25" s="135"/>
      <c r="TYW25" s="134"/>
      <c r="TYX25" s="135"/>
      <c r="TYY25" s="134"/>
      <c r="TYZ25" s="135"/>
      <c r="TZA25" s="134"/>
      <c r="TZB25" s="135"/>
      <c r="TZC25" s="134"/>
      <c r="TZD25" s="135"/>
      <c r="TZE25" s="134"/>
      <c r="TZF25" s="135"/>
      <c r="TZG25" s="134"/>
      <c r="TZH25" s="135"/>
      <c r="TZI25" s="134"/>
      <c r="TZJ25" s="135"/>
      <c r="TZK25" s="134"/>
      <c r="TZL25" s="135"/>
      <c r="TZM25" s="134"/>
      <c r="TZN25" s="135"/>
      <c r="TZO25" s="134"/>
      <c r="TZP25" s="135"/>
      <c r="TZQ25" s="134"/>
      <c r="TZR25" s="135"/>
      <c r="TZS25" s="134"/>
      <c r="TZT25" s="135"/>
      <c r="TZU25" s="134"/>
      <c r="TZV25" s="135"/>
      <c r="TZW25" s="134"/>
      <c r="TZX25" s="135"/>
      <c r="TZY25" s="134"/>
      <c r="TZZ25" s="135"/>
      <c r="UAA25" s="134"/>
      <c r="UAB25" s="135"/>
      <c r="UAC25" s="134"/>
      <c r="UAD25" s="135"/>
      <c r="UAE25" s="134"/>
      <c r="UAF25" s="135"/>
      <c r="UAG25" s="134"/>
      <c r="UAH25" s="135"/>
      <c r="UAI25" s="134"/>
      <c r="UAJ25" s="135"/>
      <c r="UAK25" s="134"/>
      <c r="UAL25" s="135"/>
      <c r="UAM25" s="134"/>
      <c r="UAN25" s="135"/>
      <c r="UAO25" s="134"/>
      <c r="UAP25" s="135"/>
      <c r="UAQ25" s="134"/>
      <c r="UAR25" s="135"/>
      <c r="UAS25" s="134"/>
      <c r="UAT25" s="135"/>
      <c r="UAU25" s="134"/>
      <c r="UAV25" s="135"/>
      <c r="UAW25" s="134"/>
      <c r="UAX25" s="135"/>
      <c r="UAY25" s="134"/>
      <c r="UAZ25" s="135"/>
      <c r="UBA25" s="134"/>
      <c r="UBB25" s="135"/>
      <c r="UBC25" s="134"/>
      <c r="UBD25" s="135"/>
      <c r="UBE25" s="134"/>
      <c r="UBF25" s="135"/>
      <c r="UBG25" s="134"/>
      <c r="UBH25" s="135"/>
      <c r="UBI25" s="134"/>
      <c r="UBJ25" s="135"/>
      <c r="UBK25" s="134"/>
      <c r="UBL25" s="135"/>
      <c r="UBM25" s="134"/>
      <c r="UBN25" s="135"/>
      <c r="UBO25" s="134"/>
      <c r="UBP25" s="135"/>
      <c r="UBQ25" s="134"/>
      <c r="UBR25" s="135"/>
      <c r="UBS25" s="134"/>
      <c r="UBT25" s="135"/>
      <c r="UBU25" s="134"/>
      <c r="UBV25" s="135"/>
      <c r="UBW25" s="134"/>
      <c r="UBX25" s="135"/>
      <c r="UBY25" s="134"/>
      <c r="UBZ25" s="135"/>
      <c r="UCA25" s="134"/>
      <c r="UCB25" s="135"/>
      <c r="UCC25" s="134"/>
      <c r="UCD25" s="135"/>
      <c r="UCE25" s="134"/>
      <c r="UCF25" s="135"/>
      <c r="UCG25" s="134"/>
      <c r="UCH25" s="135"/>
      <c r="UCI25" s="134"/>
      <c r="UCJ25" s="135"/>
      <c r="UCK25" s="134"/>
      <c r="UCL25" s="135"/>
      <c r="UCM25" s="134"/>
      <c r="UCN25" s="135"/>
      <c r="UCO25" s="134"/>
      <c r="UCP25" s="135"/>
      <c r="UCQ25" s="134"/>
      <c r="UCR25" s="135"/>
      <c r="UCS25" s="134"/>
      <c r="UCT25" s="135"/>
      <c r="UCU25" s="134"/>
      <c r="UCV25" s="135"/>
      <c r="UCW25" s="134"/>
      <c r="UCX25" s="135"/>
      <c r="UCY25" s="134"/>
      <c r="UCZ25" s="135"/>
      <c r="UDA25" s="134"/>
      <c r="UDB25" s="135"/>
      <c r="UDC25" s="134"/>
      <c r="UDD25" s="135"/>
      <c r="UDE25" s="134"/>
      <c r="UDF25" s="135"/>
      <c r="UDG25" s="134"/>
      <c r="UDH25" s="135"/>
      <c r="UDI25" s="134"/>
      <c r="UDJ25" s="135"/>
      <c r="UDK25" s="134"/>
      <c r="UDL25" s="135"/>
      <c r="UDM25" s="134"/>
      <c r="UDN25" s="135"/>
      <c r="UDO25" s="134"/>
      <c r="UDP25" s="135"/>
      <c r="UDQ25" s="134"/>
      <c r="UDR25" s="135"/>
      <c r="UDS25" s="134"/>
      <c r="UDT25" s="135"/>
      <c r="UDU25" s="134"/>
      <c r="UDV25" s="135"/>
      <c r="UDW25" s="134"/>
      <c r="UDX25" s="135"/>
      <c r="UDY25" s="134"/>
      <c r="UDZ25" s="135"/>
      <c r="UEA25" s="134"/>
      <c r="UEB25" s="135"/>
      <c r="UEC25" s="134"/>
      <c r="UED25" s="135"/>
      <c r="UEE25" s="134"/>
      <c r="UEF25" s="135"/>
      <c r="UEG25" s="134"/>
      <c r="UEH25" s="135"/>
      <c r="UEI25" s="134"/>
      <c r="UEJ25" s="135"/>
      <c r="UEK25" s="134"/>
      <c r="UEL25" s="135"/>
      <c r="UEM25" s="134"/>
      <c r="UEN25" s="135"/>
      <c r="UEO25" s="134"/>
      <c r="UEP25" s="135"/>
      <c r="UEQ25" s="134"/>
      <c r="UER25" s="135"/>
      <c r="UES25" s="134"/>
      <c r="UET25" s="135"/>
      <c r="UEU25" s="134"/>
      <c r="UEV25" s="135"/>
      <c r="UEW25" s="134"/>
      <c r="UEX25" s="135"/>
      <c r="UEY25" s="134"/>
      <c r="UEZ25" s="135"/>
      <c r="UFA25" s="134"/>
      <c r="UFB25" s="135"/>
      <c r="UFC25" s="134"/>
      <c r="UFD25" s="135"/>
      <c r="UFE25" s="134"/>
      <c r="UFF25" s="135"/>
      <c r="UFG25" s="134"/>
      <c r="UFH25" s="135"/>
      <c r="UFI25" s="134"/>
      <c r="UFJ25" s="135"/>
      <c r="UFK25" s="134"/>
      <c r="UFL25" s="135"/>
      <c r="UFM25" s="134"/>
      <c r="UFN25" s="135"/>
      <c r="UFO25" s="134"/>
      <c r="UFP25" s="135"/>
      <c r="UFQ25" s="134"/>
      <c r="UFR25" s="135"/>
      <c r="UFS25" s="134"/>
      <c r="UFT25" s="135"/>
      <c r="UFU25" s="134"/>
      <c r="UFV25" s="135"/>
      <c r="UFW25" s="134"/>
      <c r="UFX25" s="135"/>
      <c r="UFY25" s="134"/>
      <c r="UFZ25" s="135"/>
      <c r="UGA25" s="134"/>
      <c r="UGB25" s="135"/>
      <c r="UGC25" s="134"/>
      <c r="UGD25" s="135"/>
      <c r="UGE25" s="134"/>
      <c r="UGF25" s="135"/>
      <c r="UGG25" s="134"/>
      <c r="UGH25" s="135"/>
      <c r="UGI25" s="134"/>
      <c r="UGJ25" s="135"/>
      <c r="UGK25" s="134"/>
      <c r="UGL25" s="135"/>
      <c r="UGM25" s="134"/>
      <c r="UGN25" s="135"/>
      <c r="UGO25" s="134"/>
      <c r="UGP25" s="135"/>
      <c r="UGQ25" s="134"/>
      <c r="UGR25" s="135"/>
      <c r="UGS25" s="134"/>
      <c r="UGT25" s="135"/>
      <c r="UGU25" s="134"/>
      <c r="UGV25" s="135"/>
      <c r="UGW25" s="134"/>
      <c r="UGX25" s="135"/>
      <c r="UGY25" s="134"/>
      <c r="UGZ25" s="135"/>
      <c r="UHA25" s="134"/>
      <c r="UHB25" s="135"/>
      <c r="UHC25" s="134"/>
      <c r="UHD25" s="135"/>
      <c r="UHE25" s="134"/>
      <c r="UHF25" s="135"/>
      <c r="UHG25" s="134"/>
      <c r="UHH25" s="135"/>
      <c r="UHI25" s="134"/>
      <c r="UHJ25" s="135"/>
      <c r="UHK25" s="134"/>
      <c r="UHL25" s="135"/>
      <c r="UHM25" s="134"/>
      <c r="UHN25" s="135"/>
      <c r="UHO25" s="134"/>
      <c r="UHP25" s="135"/>
      <c r="UHQ25" s="134"/>
      <c r="UHR25" s="135"/>
      <c r="UHS25" s="134"/>
      <c r="UHT25" s="135"/>
      <c r="UHU25" s="134"/>
      <c r="UHV25" s="135"/>
      <c r="UHW25" s="134"/>
      <c r="UHX25" s="135"/>
      <c r="UHY25" s="134"/>
      <c r="UHZ25" s="135"/>
      <c r="UIA25" s="134"/>
      <c r="UIB25" s="135"/>
      <c r="UIC25" s="134"/>
      <c r="UID25" s="135"/>
      <c r="UIE25" s="134"/>
      <c r="UIF25" s="135"/>
      <c r="UIG25" s="134"/>
      <c r="UIH25" s="135"/>
      <c r="UII25" s="134"/>
      <c r="UIJ25" s="135"/>
      <c r="UIK25" s="134"/>
      <c r="UIL25" s="135"/>
      <c r="UIM25" s="134"/>
      <c r="UIN25" s="135"/>
      <c r="UIO25" s="134"/>
      <c r="UIP25" s="135"/>
      <c r="UIQ25" s="134"/>
      <c r="UIR25" s="135"/>
      <c r="UIS25" s="134"/>
      <c r="UIT25" s="135"/>
      <c r="UIU25" s="134"/>
      <c r="UIV25" s="135"/>
      <c r="UIW25" s="134"/>
      <c r="UIX25" s="135"/>
      <c r="UIY25" s="134"/>
      <c r="UIZ25" s="135"/>
      <c r="UJA25" s="134"/>
      <c r="UJB25" s="135"/>
      <c r="UJC25" s="134"/>
      <c r="UJD25" s="135"/>
      <c r="UJE25" s="134"/>
      <c r="UJF25" s="135"/>
      <c r="UJG25" s="134"/>
      <c r="UJH25" s="135"/>
      <c r="UJI25" s="134"/>
      <c r="UJJ25" s="135"/>
      <c r="UJK25" s="134"/>
      <c r="UJL25" s="135"/>
      <c r="UJM25" s="134"/>
      <c r="UJN25" s="135"/>
      <c r="UJO25" s="134"/>
      <c r="UJP25" s="135"/>
      <c r="UJQ25" s="134"/>
      <c r="UJR25" s="135"/>
      <c r="UJS25" s="134"/>
      <c r="UJT25" s="135"/>
      <c r="UJU25" s="134"/>
      <c r="UJV25" s="135"/>
      <c r="UJW25" s="134"/>
      <c r="UJX25" s="135"/>
      <c r="UJY25" s="134"/>
      <c r="UJZ25" s="135"/>
      <c r="UKA25" s="134"/>
      <c r="UKB25" s="135"/>
      <c r="UKC25" s="134"/>
      <c r="UKD25" s="135"/>
      <c r="UKE25" s="134"/>
      <c r="UKF25" s="135"/>
      <c r="UKG25" s="134"/>
      <c r="UKH25" s="135"/>
      <c r="UKI25" s="134"/>
      <c r="UKJ25" s="135"/>
      <c r="UKK25" s="134"/>
      <c r="UKL25" s="135"/>
      <c r="UKM25" s="134"/>
      <c r="UKN25" s="135"/>
      <c r="UKO25" s="134"/>
      <c r="UKP25" s="135"/>
      <c r="UKQ25" s="134"/>
      <c r="UKR25" s="135"/>
      <c r="UKS25" s="134"/>
      <c r="UKT25" s="135"/>
      <c r="UKU25" s="134"/>
      <c r="UKV25" s="135"/>
      <c r="UKW25" s="134"/>
      <c r="UKX25" s="135"/>
      <c r="UKY25" s="134"/>
      <c r="UKZ25" s="135"/>
      <c r="ULA25" s="134"/>
      <c r="ULB25" s="135"/>
      <c r="ULC25" s="134"/>
      <c r="ULD25" s="135"/>
      <c r="ULE25" s="134"/>
      <c r="ULF25" s="135"/>
      <c r="ULG25" s="134"/>
      <c r="ULH25" s="135"/>
      <c r="ULI25" s="134"/>
      <c r="ULJ25" s="135"/>
      <c r="ULK25" s="134"/>
      <c r="ULL25" s="135"/>
      <c r="ULM25" s="134"/>
      <c r="ULN25" s="135"/>
      <c r="ULO25" s="134"/>
      <c r="ULP25" s="135"/>
      <c r="ULQ25" s="134"/>
      <c r="ULR25" s="135"/>
      <c r="ULS25" s="134"/>
      <c r="ULT25" s="135"/>
      <c r="ULU25" s="134"/>
      <c r="ULV25" s="135"/>
      <c r="ULW25" s="134"/>
      <c r="ULX25" s="135"/>
      <c r="ULY25" s="134"/>
      <c r="ULZ25" s="135"/>
      <c r="UMA25" s="134"/>
      <c r="UMB25" s="135"/>
      <c r="UMC25" s="134"/>
      <c r="UMD25" s="135"/>
      <c r="UME25" s="134"/>
      <c r="UMF25" s="135"/>
      <c r="UMG25" s="134"/>
      <c r="UMH25" s="135"/>
      <c r="UMI25" s="134"/>
      <c r="UMJ25" s="135"/>
      <c r="UMK25" s="134"/>
      <c r="UML25" s="135"/>
      <c r="UMM25" s="134"/>
      <c r="UMN25" s="135"/>
      <c r="UMO25" s="134"/>
      <c r="UMP25" s="135"/>
      <c r="UMQ25" s="134"/>
      <c r="UMR25" s="135"/>
      <c r="UMS25" s="134"/>
      <c r="UMT25" s="135"/>
      <c r="UMU25" s="134"/>
      <c r="UMV25" s="135"/>
      <c r="UMW25" s="134"/>
      <c r="UMX25" s="135"/>
      <c r="UMY25" s="134"/>
      <c r="UMZ25" s="135"/>
      <c r="UNA25" s="134"/>
      <c r="UNB25" s="135"/>
      <c r="UNC25" s="134"/>
      <c r="UND25" s="135"/>
      <c r="UNE25" s="134"/>
      <c r="UNF25" s="135"/>
      <c r="UNG25" s="134"/>
      <c r="UNH25" s="135"/>
      <c r="UNI25" s="134"/>
      <c r="UNJ25" s="135"/>
      <c r="UNK25" s="134"/>
      <c r="UNL25" s="135"/>
      <c r="UNM25" s="134"/>
      <c r="UNN25" s="135"/>
      <c r="UNO25" s="134"/>
      <c r="UNP25" s="135"/>
      <c r="UNQ25" s="134"/>
      <c r="UNR25" s="135"/>
      <c r="UNS25" s="134"/>
      <c r="UNT25" s="135"/>
      <c r="UNU25" s="134"/>
      <c r="UNV25" s="135"/>
      <c r="UNW25" s="134"/>
      <c r="UNX25" s="135"/>
      <c r="UNY25" s="134"/>
      <c r="UNZ25" s="135"/>
      <c r="UOA25" s="134"/>
      <c r="UOB25" s="135"/>
      <c r="UOC25" s="134"/>
      <c r="UOD25" s="135"/>
      <c r="UOE25" s="134"/>
      <c r="UOF25" s="135"/>
      <c r="UOG25" s="134"/>
      <c r="UOH25" s="135"/>
      <c r="UOI25" s="134"/>
      <c r="UOJ25" s="135"/>
      <c r="UOK25" s="134"/>
      <c r="UOL25" s="135"/>
      <c r="UOM25" s="134"/>
      <c r="UON25" s="135"/>
      <c r="UOO25" s="134"/>
      <c r="UOP25" s="135"/>
      <c r="UOQ25" s="134"/>
      <c r="UOR25" s="135"/>
      <c r="UOS25" s="134"/>
      <c r="UOT25" s="135"/>
      <c r="UOU25" s="134"/>
      <c r="UOV25" s="135"/>
      <c r="UOW25" s="134"/>
      <c r="UOX25" s="135"/>
      <c r="UOY25" s="134"/>
      <c r="UOZ25" s="135"/>
      <c r="UPA25" s="134"/>
      <c r="UPB25" s="135"/>
      <c r="UPC25" s="134"/>
      <c r="UPD25" s="135"/>
      <c r="UPE25" s="134"/>
      <c r="UPF25" s="135"/>
      <c r="UPG25" s="134"/>
      <c r="UPH25" s="135"/>
      <c r="UPI25" s="134"/>
      <c r="UPJ25" s="135"/>
      <c r="UPK25" s="134"/>
      <c r="UPL25" s="135"/>
      <c r="UPM25" s="134"/>
      <c r="UPN25" s="135"/>
      <c r="UPO25" s="134"/>
      <c r="UPP25" s="135"/>
      <c r="UPQ25" s="134"/>
      <c r="UPR25" s="135"/>
      <c r="UPS25" s="134"/>
      <c r="UPT25" s="135"/>
      <c r="UPU25" s="134"/>
      <c r="UPV25" s="135"/>
      <c r="UPW25" s="134"/>
      <c r="UPX25" s="135"/>
      <c r="UPY25" s="134"/>
      <c r="UPZ25" s="135"/>
      <c r="UQA25" s="134"/>
      <c r="UQB25" s="135"/>
      <c r="UQC25" s="134"/>
      <c r="UQD25" s="135"/>
      <c r="UQE25" s="134"/>
      <c r="UQF25" s="135"/>
      <c r="UQG25" s="134"/>
      <c r="UQH25" s="135"/>
      <c r="UQI25" s="134"/>
      <c r="UQJ25" s="135"/>
      <c r="UQK25" s="134"/>
      <c r="UQL25" s="135"/>
      <c r="UQM25" s="134"/>
      <c r="UQN25" s="135"/>
      <c r="UQO25" s="134"/>
      <c r="UQP25" s="135"/>
      <c r="UQQ25" s="134"/>
      <c r="UQR25" s="135"/>
      <c r="UQS25" s="134"/>
      <c r="UQT25" s="135"/>
      <c r="UQU25" s="134"/>
      <c r="UQV25" s="135"/>
      <c r="UQW25" s="134"/>
      <c r="UQX25" s="135"/>
      <c r="UQY25" s="134"/>
      <c r="UQZ25" s="135"/>
      <c r="URA25" s="134"/>
      <c r="URB25" s="135"/>
      <c r="URC25" s="134"/>
      <c r="URD25" s="135"/>
      <c r="URE25" s="134"/>
      <c r="URF25" s="135"/>
      <c r="URG25" s="134"/>
      <c r="URH25" s="135"/>
      <c r="URI25" s="134"/>
      <c r="URJ25" s="135"/>
      <c r="URK25" s="134"/>
      <c r="URL25" s="135"/>
      <c r="URM25" s="134"/>
      <c r="URN25" s="135"/>
      <c r="URO25" s="134"/>
      <c r="URP25" s="135"/>
      <c r="URQ25" s="134"/>
      <c r="URR25" s="135"/>
      <c r="URS25" s="134"/>
      <c r="URT25" s="135"/>
      <c r="URU25" s="134"/>
      <c r="URV25" s="135"/>
      <c r="URW25" s="134"/>
      <c r="URX25" s="135"/>
      <c r="URY25" s="134"/>
      <c r="URZ25" s="135"/>
      <c r="USA25" s="134"/>
      <c r="USB25" s="135"/>
      <c r="USC25" s="134"/>
      <c r="USD25" s="135"/>
      <c r="USE25" s="134"/>
      <c r="USF25" s="135"/>
      <c r="USG25" s="134"/>
      <c r="USH25" s="135"/>
      <c r="USI25" s="134"/>
      <c r="USJ25" s="135"/>
      <c r="USK25" s="134"/>
      <c r="USL25" s="135"/>
      <c r="USM25" s="134"/>
      <c r="USN25" s="135"/>
      <c r="USO25" s="134"/>
      <c r="USP25" s="135"/>
      <c r="USQ25" s="134"/>
      <c r="USR25" s="135"/>
      <c r="USS25" s="134"/>
      <c r="UST25" s="135"/>
      <c r="USU25" s="134"/>
      <c r="USV25" s="135"/>
      <c r="USW25" s="134"/>
      <c r="USX25" s="135"/>
      <c r="USY25" s="134"/>
      <c r="USZ25" s="135"/>
      <c r="UTA25" s="134"/>
      <c r="UTB25" s="135"/>
      <c r="UTC25" s="134"/>
      <c r="UTD25" s="135"/>
      <c r="UTE25" s="134"/>
      <c r="UTF25" s="135"/>
      <c r="UTG25" s="134"/>
      <c r="UTH25" s="135"/>
      <c r="UTI25" s="134"/>
      <c r="UTJ25" s="135"/>
      <c r="UTK25" s="134"/>
      <c r="UTL25" s="135"/>
      <c r="UTM25" s="134"/>
      <c r="UTN25" s="135"/>
      <c r="UTO25" s="134"/>
      <c r="UTP25" s="135"/>
      <c r="UTQ25" s="134"/>
      <c r="UTR25" s="135"/>
      <c r="UTS25" s="134"/>
      <c r="UTT25" s="135"/>
      <c r="UTU25" s="134"/>
      <c r="UTV25" s="135"/>
      <c r="UTW25" s="134"/>
      <c r="UTX25" s="135"/>
      <c r="UTY25" s="134"/>
      <c r="UTZ25" s="135"/>
      <c r="UUA25" s="134"/>
      <c r="UUB25" s="135"/>
      <c r="UUC25" s="134"/>
      <c r="UUD25" s="135"/>
      <c r="UUE25" s="134"/>
      <c r="UUF25" s="135"/>
      <c r="UUG25" s="134"/>
      <c r="UUH25" s="135"/>
      <c r="UUI25" s="134"/>
      <c r="UUJ25" s="135"/>
      <c r="UUK25" s="134"/>
      <c r="UUL25" s="135"/>
      <c r="UUM25" s="134"/>
      <c r="UUN25" s="135"/>
      <c r="UUO25" s="134"/>
      <c r="UUP25" s="135"/>
      <c r="UUQ25" s="134"/>
      <c r="UUR25" s="135"/>
      <c r="UUS25" s="134"/>
      <c r="UUT25" s="135"/>
      <c r="UUU25" s="134"/>
      <c r="UUV25" s="135"/>
      <c r="UUW25" s="134"/>
      <c r="UUX25" s="135"/>
      <c r="UUY25" s="134"/>
      <c r="UUZ25" s="135"/>
      <c r="UVA25" s="134"/>
      <c r="UVB25" s="135"/>
      <c r="UVC25" s="134"/>
      <c r="UVD25" s="135"/>
      <c r="UVE25" s="134"/>
      <c r="UVF25" s="135"/>
      <c r="UVG25" s="134"/>
      <c r="UVH25" s="135"/>
      <c r="UVI25" s="134"/>
      <c r="UVJ25" s="135"/>
      <c r="UVK25" s="134"/>
      <c r="UVL25" s="135"/>
      <c r="UVM25" s="134"/>
      <c r="UVN25" s="135"/>
      <c r="UVO25" s="134"/>
      <c r="UVP25" s="135"/>
      <c r="UVQ25" s="134"/>
      <c r="UVR25" s="135"/>
      <c r="UVS25" s="134"/>
      <c r="UVT25" s="135"/>
      <c r="UVU25" s="134"/>
      <c r="UVV25" s="135"/>
      <c r="UVW25" s="134"/>
      <c r="UVX25" s="135"/>
      <c r="UVY25" s="134"/>
      <c r="UVZ25" s="135"/>
      <c r="UWA25" s="134"/>
      <c r="UWB25" s="135"/>
      <c r="UWC25" s="134"/>
      <c r="UWD25" s="135"/>
      <c r="UWE25" s="134"/>
      <c r="UWF25" s="135"/>
      <c r="UWG25" s="134"/>
      <c r="UWH25" s="135"/>
      <c r="UWI25" s="134"/>
      <c r="UWJ25" s="135"/>
      <c r="UWK25" s="134"/>
      <c r="UWL25" s="135"/>
      <c r="UWM25" s="134"/>
      <c r="UWN25" s="135"/>
      <c r="UWO25" s="134"/>
      <c r="UWP25" s="135"/>
      <c r="UWQ25" s="134"/>
      <c r="UWR25" s="135"/>
      <c r="UWS25" s="134"/>
      <c r="UWT25" s="135"/>
      <c r="UWU25" s="134"/>
      <c r="UWV25" s="135"/>
      <c r="UWW25" s="134"/>
      <c r="UWX25" s="135"/>
      <c r="UWY25" s="134"/>
      <c r="UWZ25" s="135"/>
      <c r="UXA25" s="134"/>
      <c r="UXB25" s="135"/>
      <c r="UXC25" s="134"/>
      <c r="UXD25" s="135"/>
      <c r="UXE25" s="134"/>
      <c r="UXF25" s="135"/>
      <c r="UXG25" s="134"/>
      <c r="UXH25" s="135"/>
      <c r="UXI25" s="134"/>
      <c r="UXJ25" s="135"/>
      <c r="UXK25" s="134"/>
      <c r="UXL25" s="135"/>
      <c r="UXM25" s="134"/>
      <c r="UXN25" s="135"/>
      <c r="UXO25" s="134"/>
      <c r="UXP25" s="135"/>
      <c r="UXQ25" s="134"/>
      <c r="UXR25" s="135"/>
      <c r="UXS25" s="134"/>
      <c r="UXT25" s="135"/>
      <c r="UXU25" s="134"/>
      <c r="UXV25" s="135"/>
      <c r="UXW25" s="134"/>
      <c r="UXX25" s="135"/>
      <c r="UXY25" s="134"/>
      <c r="UXZ25" s="135"/>
      <c r="UYA25" s="134"/>
      <c r="UYB25" s="135"/>
      <c r="UYC25" s="134"/>
      <c r="UYD25" s="135"/>
      <c r="UYE25" s="134"/>
      <c r="UYF25" s="135"/>
      <c r="UYG25" s="134"/>
      <c r="UYH25" s="135"/>
      <c r="UYI25" s="134"/>
      <c r="UYJ25" s="135"/>
      <c r="UYK25" s="134"/>
      <c r="UYL25" s="135"/>
      <c r="UYM25" s="134"/>
      <c r="UYN25" s="135"/>
      <c r="UYO25" s="134"/>
      <c r="UYP25" s="135"/>
      <c r="UYQ25" s="134"/>
      <c r="UYR25" s="135"/>
      <c r="UYS25" s="134"/>
      <c r="UYT25" s="135"/>
      <c r="UYU25" s="134"/>
      <c r="UYV25" s="135"/>
      <c r="UYW25" s="134"/>
      <c r="UYX25" s="135"/>
      <c r="UYY25" s="134"/>
      <c r="UYZ25" s="135"/>
      <c r="UZA25" s="134"/>
      <c r="UZB25" s="135"/>
      <c r="UZC25" s="134"/>
      <c r="UZD25" s="135"/>
      <c r="UZE25" s="134"/>
      <c r="UZF25" s="135"/>
      <c r="UZG25" s="134"/>
      <c r="UZH25" s="135"/>
      <c r="UZI25" s="134"/>
      <c r="UZJ25" s="135"/>
      <c r="UZK25" s="134"/>
      <c r="UZL25" s="135"/>
      <c r="UZM25" s="134"/>
      <c r="UZN25" s="135"/>
      <c r="UZO25" s="134"/>
      <c r="UZP25" s="135"/>
      <c r="UZQ25" s="134"/>
      <c r="UZR25" s="135"/>
      <c r="UZS25" s="134"/>
      <c r="UZT25" s="135"/>
      <c r="UZU25" s="134"/>
      <c r="UZV25" s="135"/>
      <c r="UZW25" s="134"/>
      <c r="UZX25" s="135"/>
      <c r="UZY25" s="134"/>
      <c r="UZZ25" s="135"/>
      <c r="VAA25" s="134"/>
      <c r="VAB25" s="135"/>
      <c r="VAC25" s="134"/>
      <c r="VAD25" s="135"/>
      <c r="VAE25" s="134"/>
      <c r="VAF25" s="135"/>
      <c r="VAG25" s="134"/>
      <c r="VAH25" s="135"/>
      <c r="VAI25" s="134"/>
      <c r="VAJ25" s="135"/>
      <c r="VAK25" s="134"/>
      <c r="VAL25" s="135"/>
      <c r="VAM25" s="134"/>
      <c r="VAN25" s="135"/>
      <c r="VAO25" s="134"/>
      <c r="VAP25" s="135"/>
      <c r="VAQ25" s="134"/>
      <c r="VAR25" s="135"/>
      <c r="VAS25" s="134"/>
      <c r="VAT25" s="135"/>
      <c r="VAU25" s="134"/>
      <c r="VAV25" s="135"/>
      <c r="VAW25" s="134"/>
      <c r="VAX25" s="135"/>
      <c r="VAY25" s="134"/>
      <c r="VAZ25" s="135"/>
      <c r="VBA25" s="134"/>
      <c r="VBB25" s="135"/>
      <c r="VBC25" s="134"/>
      <c r="VBD25" s="135"/>
      <c r="VBE25" s="134"/>
      <c r="VBF25" s="135"/>
      <c r="VBG25" s="134"/>
      <c r="VBH25" s="135"/>
      <c r="VBI25" s="134"/>
      <c r="VBJ25" s="135"/>
      <c r="VBK25" s="134"/>
      <c r="VBL25" s="135"/>
      <c r="VBM25" s="134"/>
      <c r="VBN25" s="135"/>
      <c r="VBO25" s="134"/>
      <c r="VBP25" s="135"/>
      <c r="VBQ25" s="134"/>
      <c r="VBR25" s="135"/>
      <c r="VBS25" s="134"/>
      <c r="VBT25" s="135"/>
      <c r="VBU25" s="134"/>
      <c r="VBV25" s="135"/>
      <c r="VBW25" s="134"/>
      <c r="VBX25" s="135"/>
      <c r="VBY25" s="134"/>
      <c r="VBZ25" s="135"/>
      <c r="VCA25" s="134"/>
      <c r="VCB25" s="135"/>
      <c r="VCC25" s="134"/>
      <c r="VCD25" s="135"/>
      <c r="VCE25" s="134"/>
      <c r="VCF25" s="135"/>
      <c r="VCG25" s="134"/>
      <c r="VCH25" s="135"/>
      <c r="VCI25" s="134"/>
      <c r="VCJ25" s="135"/>
      <c r="VCK25" s="134"/>
      <c r="VCL25" s="135"/>
      <c r="VCM25" s="134"/>
      <c r="VCN25" s="135"/>
      <c r="VCO25" s="134"/>
      <c r="VCP25" s="135"/>
      <c r="VCQ25" s="134"/>
      <c r="VCR25" s="135"/>
      <c r="VCS25" s="134"/>
      <c r="VCT25" s="135"/>
      <c r="VCU25" s="134"/>
      <c r="VCV25" s="135"/>
      <c r="VCW25" s="134"/>
      <c r="VCX25" s="135"/>
      <c r="VCY25" s="134"/>
      <c r="VCZ25" s="135"/>
      <c r="VDA25" s="134"/>
      <c r="VDB25" s="135"/>
      <c r="VDC25" s="134"/>
      <c r="VDD25" s="135"/>
      <c r="VDE25" s="134"/>
      <c r="VDF25" s="135"/>
      <c r="VDG25" s="134"/>
      <c r="VDH25" s="135"/>
      <c r="VDI25" s="134"/>
      <c r="VDJ25" s="135"/>
      <c r="VDK25" s="134"/>
      <c r="VDL25" s="135"/>
      <c r="VDM25" s="134"/>
      <c r="VDN25" s="135"/>
      <c r="VDO25" s="134"/>
      <c r="VDP25" s="135"/>
      <c r="VDQ25" s="134"/>
      <c r="VDR25" s="135"/>
      <c r="VDS25" s="134"/>
      <c r="VDT25" s="135"/>
      <c r="VDU25" s="134"/>
      <c r="VDV25" s="135"/>
      <c r="VDW25" s="134"/>
      <c r="VDX25" s="135"/>
      <c r="VDY25" s="134"/>
      <c r="VDZ25" s="135"/>
      <c r="VEA25" s="134"/>
      <c r="VEB25" s="135"/>
      <c r="VEC25" s="134"/>
      <c r="VED25" s="135"/>
      <c r="VEE25" s="134"/>
      <c r="VEF25" s="135"/>
      <c r="VEG25" s="134"/>
      <c r="VEH25" s="135"/>
      <c r="VEI25" s="134"/>
      <c r="VEJ25" s="135"/>
      <c r="VEK25" s="134"/>
      <c r="VEL25" s="135"/>
      <c r="VEM25" s="134"/>
      <c r="VEN25" s="135"/>
      <c r="VEO25" s="134"/>
      <c r="VEP25" s="135"/>
      <c r="VEQ25" s="134"/>
      <c r="VER25" s="135"/>
      <c r="VES25" s="134"/>
      <c r="VET25" s="135"/>
      <c r="VEU25" s="134"/>
      <c r="VEV25" s="135"/>
      <c r="VEW25" s="134"/>
      <c r="VEX25" s="135"/>
      <c r="VEY25" s="134"/>
      <c r="VEZ25" s="135"/>
      <c r="VFA25" s="134"/>
      <c r="VFB25" s="135"/>
      <c r="VFC25" s="134"/>
      <c r="VFD25" s="135"/>
      <c r="VFE25" s="134"/>
      <c r="VFF25" s="135"/>
      <c r="VFG25" s="134"/>
      <c r="VFH25" s="135"/>
      <c r="VFI25" s="134"/>
      <c r="VFJ25" s="135"/>
      <c r="VFK25" s="134"/>
      <c r="VFL25" s="135"/>
      <c r="VFM25" s="134"/>
      <c r="VFN25" s="135"/>
      <c r="VFO25" s="134"/>
      <c r="VFP25" s="135"/>
      <c r="VFQ25" s="134"/>
      <c r="VFR25" s="135"/>
      <c r="VFS25" s="134"/>
      <c r="VFT25" s="135"/>
      <c r="VFU25" s="134"/>
      <c r="VFV25" s="135"/>
      <c r="VFW25" s="134"/>
      <c r="VFX25" s="135"/>
      <c r="VFY25" s="134"/>
      <c r="VFZ25" s="135"/>
      <c r="VGA25" s="134"/>
      <c r="VGB25" s="135"/>
      <c r="VGC25" s="134"/>
      <c r="VGD25" s="135"/>
      <c r="VGE25" s="134"/>
      <c r="VGF25" s="135"/>
      <c r="VGG25" s="134"/>
      <c r="VGH25" s="135"/>
      <c r="VGI25" s="134"/>
      <c r="VGJ25" s="135"/>
      <c r="VGK25" s="134"/>
      <c r="VGL25" s="135"/>
      <c r="VGM25" s="134"/>
      <c r="VGN25" s="135"/>
      <c r="VGO25" s="134"/>
      <c r="VGP25" s="135"/>
      <c r="VGQ25" s="134"/>
      <c r="VGR25" s="135"/>
      <c r="VGS25" s="134"/>
      <c r="VGT25" s="135"/>
      <c r="VGU25" s="134"/>
      <c r="VGV25" s="135"/>
      <c r="VGW25" s="134"/>
      <c r="VGX25" s="135"/>
      <c r="VGY25" s="134"/>
      <c r="VGZ25" s="135"/>
      <c r="VHA25" s="134"/>
      <c r="VHB25" s="135"/>
      <c r="VHC25" s="134"/>
      <c r="VHD25" s="135"/>
      <c r="VHE25" s="134"/>
      <c r="VHF25" s="135"/>
      <c r="VHG25" s="134"/>
      <c r="VHH25" s="135"/>
      <c r="VHI25" s="134"/>
      <c r="VHJ25" s="135"/>
      <c r="VHK25" s="134"/>
      <c r="VHL25" s="135"/>
      <c r="VHM25" s="134"/>
      <c r="VHN25" s="135"/>
      <c r="VHO25" s="134"/>
      <c r="VHP25" s="135"/>
      <c r="VHQ25" s="134"/>
      <c r="VHR25" s="135"/>
      <c r="VHS25" s="134"/>
      <c r="VHT25" s="135"/>
      <c r="VHU25" s="134"/>
      <c r="VHV25" s="135"/>
      <c r="VHW25" s="134"/>
      <c r="VHX25" s="135"/>
      <c r="VHY25" s="134"/>
      <c r="VHZ25" s="135"/>
      <c r="VIA25" s="134"/>
      <c r="VIB25" s="135"/>
      <c r="VIC25" s="134"/>
      <c r="VID25" s="135"/>
      <c r="VIE25" s="134"/>
      <c r="VIF25" s="135"/>
      <c r="VIG25" s="134"/>
      <c r="VIH25" s="135"/>
      <c r="VII25" s="134"/>
      <c r="VIJ25" s="135"/>
      <c r="VIK25" s="134"/>
      <c r="VIL25" s="135"/>
      <c r="VIM25" s="134"/>
      <c r="VIN25" s="135"/>
      <c r="VIO25" s="134"/>
      <c r="VIP25" s="135"/>
      <c r="VIQ25" s="134"/>
      <c r="VIR25" s="135"/>
      <c r="VIS25" s="134"/>
      <c r="VIT25" s="135"/>
      <c r="VIU25" s="134"/>
      <c r="VIV25" s="135"/>
      <c r="VIW25" s="134"/>
      <c r="VIX25" s="135"/>
      <c r="VIY25" s="134"/>
      <c r="VIZ25" s="135"/>
      <c r="VJA25" s="134"/>
      <c r="VJB25" s="135"/>
      <c r="VJC25" s="134"/>
      <c r="VJD25" s="135"/>
      <c r="VJE25" s="134"/>
      <c r="VJF25" s="135"/>
      <c r="VJG25" s="134"/>
      <c r="VJH25" s="135"/>
      <c r="VJI25" s="134"/>
      <c r="VJJ25" s="135"/>
      <c r="VJK25" s="134"/>
      <c r="VJL25" s="135"/>
      <c r="VJM25" s="134"/>
      <c r="VJN25" s="135"/>
      <c r="VJO25" s="134"/>
      <c r="VJP25" s="135"/>
      <c r="VJQ25" s="134"/>
      <c r="VJR25" s="135"/>
      <c r="VJS25" s="134"/>
      <c r="VJT25" s="135"/>
      <c r="VJU25" s="134"/>
      <c r="VJV25" s="135"/>
      <c r="VJW25" s="134"/>
      <c r="VJX25" s="135"/>
      <c r="VJY25" s="134"/>
      <c r="VJZ25" s="135"/>
      <c r="VKA25" s="134"/>
      <c r="VKB25" s="135"/>
      <c r="VKC25" s="134"/>
      <c r="VKD25" s="135"/>
      <c r="VKE25" s="134"/>
      <c r="VKF25" s="135"/>
      <c r="VKG25" s="134"/>
      <c r="VKH25" s="135"/>
      <c r="VKI25" s="134"/>
      <c r="VKJ25" s="135"/>
      <c r="VKK25" s="134"/>
      <c r="VKL25" s="135"/>
      <c r="VKM25" s="134"/>
      <c r="VKN25" s="135"/>
      <c r="VKO25" s="134"/>
      <c r="VKP25" s="135"/>
      <c r="VKQ25" s="134"/>
      <c r="VKR25" s="135"/>
      <c r="VKS25" s="134"/>
      <c r="VKT25" s="135"/>
      <c r="VKU25" s="134"/>
      <c r="VKV25" s="135"/>
      <c r="VKW25" s="134"/>
      <c r="VKX25" s="135"/>
      <c r="VKY25" s="134"/>
      <c r="VKZ25" s="135"/>
      <c r="VLA25" s="134"/>
      <c r="VLB25" s="135"/>
      <c r="VLC25" s="134"/>
      <c r="VLD25" s="135"/>
      <c r="VLE25" s="134"/>
      <c r="VLF25" s="135"/>
      <c r="VLG25" s="134"/>
      <c r="VLH25" s="135"/>
      <c r="VLI25" s="134"/>
      <c r="VLJ25" s="135"/>
      <c r="VLK25" s="134"/>
      <c r="VLL25" s="135"/>
      <c r="VLM25" s="134"/>
      <c r="VLN25" s="135"/>
      <c r="VLO25" s="134"/>
      <c r="VLP25" s="135"/>
      <c r="VLQ25" s="134"/>
      <c r="VLR25" s="135"/>
      <c r="VLS25" s="134"/>
      <c r="VLT25" s="135"/>
      <c r="VLU25" s="134"/>
      <c r="VLV25" s="135"/>
      <c r="VLW25" s="134"/>
      <c r="VLX25" s="135"/>
      <c r="VLY25" s="134"/>
      <c r="VLZ25" s="135"/>
      <c r="VMA25" s="134"/>
      <c r="VMB25" s="135"/>
      <c r="VMC25" s="134"/>
      <c r="VMD25" s="135"/>
      <c r="VME25" s="134"/>
      <c r="VMF25" s="135"/>
      <c r="VMG25" s="134"/>
      <c r="VMH25" s="135"/>
      <c r="VMI25" s="134"/>
      <c r="VMJ25" s="135"/>
      <c r="VMK25" s="134"/>
      <c r="VML25" s="135"/>
      <c r="VMM25" s="134"/>
      <c r="VMN25" s="135"/>
      <c r="VMO25" s="134"/>
      <c r="VMP25" s="135"/>
      <c r="VMQ25" s="134"/>
      <c r="VMR25" s="135"/>
      <c r="VMS25" s="134"/>
      <c r="VMT25" s="135"/>
      <c r="VMU25" s="134"/>
      <c r="VMV25" s="135"/>
      <c r="VMW25" s="134"/>
      <c r="VMX25" s="135"/>
      <c r="VMY25" s="134"/>
      <c r="VMZ25" s="135"/>
      <c r="VNA25" s="134"/>
      <c r="VNB25" s="135"/>
      <c r="VNC25" s="134"/>
      <c r="VND25" s="135"/>
      <c r="VNE25" s="134"/>
      <c r="VNF25" s="135"/>
      <c r="VNG25" s="134"/>
      <c r="VNH25" s="135"/>
      <c r="VNI25" s="134"/>
      <c r="VNJ25" s="135"/>
      <c r="VNK25" s="134"/>
      <c r="VNL25" s="135"/>
      <c r="VNM25" s="134"/>
      <c r="VNN25" s="135"/>
      <c r="VNO25" s="134"/>
      <c r="VNP25" s="135"/>
      <c r="VNQ25" s="134"/>
      <c r="VNR25" s="135"/>
      <c r="VNS25" s="134"/>
      <c r="VNT25" s="135"/>
      <c r="VNU25" s="134"/>
      <c r="VNV25" s="135"/>
      <c r="VNW25" s="134"/>
      <c r="VNX25" s="135"/>
      <c r="VNY25" s="134"/>
      <c r="VNZ25" s="135"/>
      <c r="VOA25" s="134"/>
      <c r="VOB25" s="135"/>
      <c r="VOC25" s="134"/>
      <c r="VOD25" s="135"/>
      <c r="VOE25" s="134"/>
      <c r="VOF25" s="135"/>
      <c r="VOG25" s="134"/>
      <c r="VOH25" s="135"/>
      <c r="VOI25" s="134"/>
      <c r="VOJ25" s="135"/>
      <c r="VOK25" s="134"/>
      <c r="VOL25" s="135"/>
      <c r="VOM25" s="134"/>
      <c r="VON25" s="135"/>
      <c r="VOO25" s="134"/>
      <c r="VOP25" s="135"/>
      <c r="VOQ25" s="134"/>
      <c r="VOR25" s="135"/>
      <c r="VOS25" s="134"/>
      <c r="VOT25" s="135"/>
      <c r="VOU25" s="134"/>
      <c r="VOV25" s="135"/>
      <c r="VOW25" s="134"/>
      <c r="VOX25" s="135"/>
      <c r="VOY25" s="134"/>
      <c r="VOZ25" s="135"/>
      <c r="VPA25" s="134"/>
      <c r="VPB25" s="135"/>
      <c r="VPC25" s="134"/>
      <c r="VPD25" s="135"/>
      <c r="VPE25" s="134"/>
      <c r="VPF25" s="135"/>
      <c r="VPG25" s="134"/>
      <c r="VPH25" s="135"/>
      <c r="VPI25" s="134"/>
      <c r="VPJ25" s="135"/>
      <c r="VPK25" s="134"/>
      <c r="VPL25" s="135"/>
      <c r="VPM25" s="134"/>
      <c r="VPN25" s="135"/>
      <c r="VPO25" s="134"/>
      <c r="VPP25" s="135"/>
      <c r="VPQ25" s="134"/>
      <c r="VPR25" s="135"/>
      <c r="VPS25" s="134"/>
      <c r="VPT25" s="135"/>
      <c r="VPU25" s="134"/>
      <c r="VPV25" s="135"/>
      <c r="VPW25" s="134"/>
      <c r="VPX25" s="135"/>
      <c r="VPY25" s="134"/>
      <c r="VPZ25" s="135"/>
      <c r="VQA25" s="134"/>
      <c r="VQB25" s="135"/>
      <c r="VQC25" s="134"/>
      <c r="VQD25" s="135"/>
      <c r="VQE25" s="134"/>
      <c r="VQF25" s="135"/>
      <c r="VQG25" s="134"/>
      <c r="VQH25" s="135"/>
      <c r="VQI25" s="134"/>
      <c r="VQJ25" s="135"/>
      <c r="VQK25" s="134"/>
      <c r="VQL25" s="135"/>
      <c r="VQM25" s="134"/>
      <c r="VQN25" s="135"/>
      <c r="VQO25" s="134"/>
      <c r="VQP25" s="135"/>
      <c r="VQQ25" s="134"/>
      <c r="VQR25" s="135"/>
      <c r="VQS25" s="134"/>
      <c r="VQT25" s="135"/>
      <c r="VQU25" s="134"/>
      <c r="VQV25" s="135"/>
      <c r="VQW25" s="134"/>
      <c r="VQX25" s="135"/>
      <c r="VQY25" s="134"/>
      <c r="VQZ25" s="135"/>
      <c r="VRA25" s="134"/>
      <c r="VRB25" s="135"/>
      <c r="VRC25" s="134"/>
      <c r="VRD25" s="135"/>
      <c r="VRE25" s="134"/>
      <c r="VRF25" s="135"/>
      <c r="VRG25" s="134"/>
      <c r="VRH25" s="135"/>
      <c r="VRI25" s="134"/>
      <c r="VRJ25" s="135"/>
      <c r="VRK25" s="134"/>
      <c r="VRL25" s="135"/>
      <c r="VRM25" s="134"/>
      <c r="VRN25" s="135"/>
      <c r="VRO25" s="134"/>
      <c r="VRP25" s="135"/>
      <c r="VRQ25" s="134"/>
      <c r="VRR25" s="135"/>
      <c r="VRS25" s="134"/>
      <c r="VRT25" s="135"/>
      <c r="VRU25" s="134"/>
      <c r="VRV25" s="135"/>
      <c r="VRW25" s="134"/>
      <c r="VRX25" s="135"/>
      <c r="VRY25" s="134"/>
      <c r="VRZ25" s="135"/>
      <c r="VSA25" s="134"/>
      <c r="VSB25" s="135"/>
      <c r="VSC25" s="134"/>
      <c r="VSD25" s="135"/>
      <c r="VSE25" s="134"/>
      <c r="VSF25" s="135"/>
      <c r="VSG25" s="134"/>
      <c r="VSH25" s="135"/>
      <c r="VSI25" s="134"/>
      <c r="VSJ25" s="135"/>
      <c r="VSK25" s="134"/>
      <c r="VSL25" s="135"/>
      <c r="VSM25" s="134"/>
      <c r="VSN25" s="135"/>
      <c r="VSO25" s="134"/>
      <c r="VSP25" s="135"/>
      <c r="VSQ25" s="134"/>
      <c r="VSR25" s="135"/>
      <c r="VSS25" s="134"/>
      <c r="VST25" s="135"/>
      <c r="VSU25" s="134"/>
      <c r="VSV25" s="135"/>
      <c r="VSW25" s="134"/>
      <c r="VSX25" s="135"/>
      <c r="VSY25" s="134"/>
      <c r="VSZ25" s="135"/>
      <c r="VTA25" s="134"/>
      <c r="VTB25" s="135"/>
      <c r="VTC25" s="134"/>
      <c r="VTD25" s="135"/>
      <c r="VTE25" s="134"/>
      <c r="VTF25" s="135"/>
      <c r="VTG25" s="134"/>
      <c r="VTH25" s="135"/>
      <c r="VTI25" s="134"/>
      <c r="VTJ25" s="135"/>
      <c r="VTK25" s="134"/>
      <c r="VTL25" s="135"/>
      <c r="VTM25" s="134"/>
      <c r="VTN25" s="135"/>
      <c r="VTO25" s="134"/>
      <c r="VTP25" s="135"/>
      <c r="VTQ25" s="134"/>
      <c r="VTR25" s="135"/>
      <c r="VTS25" s="134"/>
      <c r="VTT25" s="135"/>
      <c r="VTU25" s="134"/>
      <c r="VTV25" s="135"/>
      <c r="VTW25" s="134"/>
      <c r="VTX25" s="135"/>
      <c r="VTY25" s="134"/>
      <c r="VTZ25" s="135"/>
      <c r="VUA25" s="134"/>
      <c r="VUB25" s="135"/>
      <c r="VUC25" s="134"/>
      <c r="VUD25" s="135"/>
      <c r="VUE25" s="134"/>
      <c r="VUF25" s="135"/>
      <c r="VUG25" s="134"/>
      <c r="VUH25" s="135"/>
      <c r="VUI25" s="134"/>
      <c r="VUJ25" s="135"/>
      <c r="VUK25" s="134"/>
      <c r="VUL25" s="135"/>
      <c r="VUM25" s="134"/>
      <c r="VUN25" s="135"/>
      <c r="VUO25" s="134"/>
      <c r="VUP25" s="135"/>
      <c r="VUQ25" s="134"/>
      <c r="VUR25" s="135"/>
      <c r="VUS25" s="134"/>
      <c r="VUT25" s="135"/>
      <c r="VUU25" s="134"/>
      <c r="VUV25" s="135"/>
      <c r="VUW25" s="134"/>
      <c r="VUX25" s="135"/>
      <c r="VUY25" s="134"/>
      <c r="VUZ25" s="135"/>
      <c r="VVA25" s="134"/>
      <c r="VVB25" s="135"/>
      <c r="VVC25" s="134"/>
      <c r="VVD25" s="135"/>
      <c r="VVE25" s="134"/>
      <c r="VVF25" s="135"/>
      <c r="VVG25" s="134"/>
      <c r="VVH25" s="135"/>
      <c r="VVI25" s="134"/>
      <c r="VVJ25" s="135"/>
      <c r="VVK25" s="134"/>
      <c r="VVL25" s="135"/>
      <c r="VVM25" s="134"/>
      <c r="VVN25" s="135"/>
      <c r="VVO25" s="134"/>
      <c r="VVP25" s="135"/>
      <c r="VVQ25" s="134"/>
      <c r="VVR25" s="135"/>
      <c r="VVS25" s="134"/>
      <c r="VVT25" s="135"/>
      <c r="VVU25" s="134"/>
      <c r="VVV25" s="135"/>
      <c r="VVW25" s="134"/>
      <c r="VVX25" s="135"/>
      <c r="VVY25" s="134"/>
      <c r="VVZ25" s="135"/>
      <c r="VWA25" s="134"/>
      <c r="VWB25" s="135"/>
      <c r="VWC25" s="134"/>
      <c r="VWD25" s="135"/>
      <c r="VWE25" s="134"/>
      <c r="VWF25" s="135"/>
      <c r="VWG25" s="134"/>
      <c r="VWH25" s="135"/>
      <c r="VWI25" s="134"/>
      <c r="VWJ25" s="135"/>
      <c r="VWK25" s="134"/>
      <c r="VWL25" s="135"/>
      <c r="VWM25" s="134"/>
      <c r="VWN25" s="135"/>
      <c r="VWO25" s="134"/>
      <c r="VWP25" s="135"/>
      <c r="VWQ25" s="134"/>
      <c r="VWR25" s="135"/>
      <c r="VWS25" s="134"/>
      <c r="VWT25" s="135"/>
      <c r="VWU25" s="134"/>
      <c r="VWV25" s="135"/>
      <c r="VWW25" s="134"/>
      <c r="VWX25" s="135"/>
      <c r="VWY25" s="134"/>
      <c r="VWZ25" s="135"/>
      <c r="VXA25" s="134"/>
      <c r="VXB25" s="135"/>
      <c r="VXC25" s="134"/>
      <c r="VXD25" s="135"/>
      <c r="VXE25" s="134"/>
      <c r="VXF25" s="135"/>
      <c r="VXG25" s="134"/>
      <c r="VXH25" s="135"/>
      <c r="VXI25" s="134"/>
      <c r="VXJ25" s="135"/>
      <c r="VXK25" s="134"/>
      <c r="VXL25" s="135"/>
      <c r="VXM25" s="134"/>
      <c r="VXN25" s="135"/>
      <c r="VXO25" s="134"/>
      <c r="VXP25" s="135"/>
      <c r="VXQ25" s="134"/>
      <c r="VXR25" s="135"/>
      <c r="VXS25" s="134"/>
      <c r="VXT25" s="135"/>
      <c r="VXU25" s="134"/>
      <c r="VXV25" s="135"/>
      <c r="VXW25" s="134"/>
      <c r="VXX25" s="135"/>
      <c r="VXY25" s="134"/>
      <c r="VXZ25" s="135"/>
      <c r="VYA25" s="134"/>
      <c r="VYB25" s="135"/>
      <c r="VYC25" s="134"/>
      <c r="VYD25" s="135"/>
      <c r="VYE25" s="134"/>
      <c r="VYF25" s="135"/>
      <c r="VYG25" s="134"/>
      <c r="VYH25" s="135"/>
      <c r="VYI25" s="134"/>
      <c r="VYJ25" s="135"/>
      <c r="VYK25" s="134"/>
      <c r="VYL25" s="135"/>
      <c r="VYM25" s="134"/>
      <c r="VYN25" s="135"/>
      <c r="VYO25" s="134"/>
      <c r="VYP25" s="135"/>
      <c r="VYQ25" s="134"/>
      <c r="VYR25" s="135"/>
      <c r="VYS25" s="134"/>
      <c r="VYT25" s="135"/>
      <c r="VYU25" s="134"/>
      <c r="VYV25" s="135"/>
      <c r="VYW25" s="134"/>
      <c r="VYX25" s="135"/>
      <c r="VYY25" s="134"/>
      <c r="VYZ25" s="135"/>
      <c r="VZA25" s="134"/>
      <c r="VZB25" s="135"/>
      <c r="VZC25" s="134"/>
      <c r="VZD25" s="135"/>
      <c r="VZE25" s="134"/>
      <c r="VZF25" s="135"/>
      <c r="VZG25" s="134"/>
      <c r="VZH25" s="135"/>
      <c r="VZI25" s="134"/>
      <c r="VZJ25" s="135"/>
      <c r="VZK25" s="134"/>
      <c r="VZL25" s="135"/>
      <c r="VZM25" s="134"/>
      <c r="VZN25" s="135"/>
      <c r="VZO25" s="134"/>
      <c r="VZP25" s="135"/>
      <c r="VZQ25" s="134"/>
      <c r="VZR25" s="135"/>
      <c r="VZS25" s="134"/>
      <c r="VZT25" s="135"/>
      <c r="VZU25" s="134"/>
      <c r="VZV25" s="135"/>
      <c r="VZW25" s="134"/>
      <c r="VZX25" s="135"/>
      <c r="VZY25" s="134"/>
      <c r="VZZ25" s="135"/>
      <c r="WAA25" s="134"/>
      <c r="WAB25" s="135"/>
      <c r="WAC25" s="134"/>
      <c r="WAD25" s="135"/>
      <c r="WAE25" s="134"/>
      <c r="WAF25" s="135"/>
      <c r="WAG25" s="134"/>
      <c r="WAH25" s="135"/>
      <c r="WAI25" s="134"/>
      <c r="WAJ25" s="135"/>
      <c r="WAK25" s="134"/>
      <c r="WAL25" s="135"/>
      <c r="WAM25" s="134"/>
      <c r="WAN25" s="135"/>
      <c r="WAO25" s="134"/>
      <c r="WAP25" s="135"/>
      <c r="WAQ25" s="134"/>
      <c r="WAR25" s="135"/>
      <c r="WAS25" s="134"/>
      <c r="WAT25" s="135"/>
      <c r="WAU25" s="134"/>
      <c r="WAV25" s="135"/>
      <c r="WAW25" s="134"/>
      <c r="WAX25" s="135"/>
      <c r="WAY25" s="134"/>
      <c r="WAZ25" s="135"/>
      <c r="WBA25" s="134"/>
      <c r="WBB25" s="135"/>
      <c r="WBC25" s="134"/>
      <c r="WBD25" s="135"/>
      <c r="WBE25" s="134"/>
      <c r="WBF25" s="135"/>
      <c r="WBG25" s="134"/>
      <c r="WBH25" s="135"/>
      <c r="WBI25" s="134"/>
      <c r="WBJ25" s="135"/>
      <c r="WBK25" s="134"/>
      <c r="WBL25" s="135"/>
      <c r="WBM25" s="134"/>
      <c r="WBN25" s="135"/>
      <c r="WBO25" s="134"/>
      <c r="WBP25" s="135"/>
      <c r="WBQ25" s="134"/>
      <c r="WBR25" s="135"/>
      <c r="WBS25" s="134"/>
      <c r="WBT25" s="135"/>
      <c r="WBU25" s="134"/>
      <c r="WBV25" s="135"/>
      <c r="WBW25" s="134"/>
      <c r="WBX25" s="135"/>
      <c r="WBY25" s="134"/>
      <c r="WBZ25" s="135"/>
      <c r="WCA25" s="134"/>
      <c r="WCB25" s="135"/>
      <c r="WCC25" s="134"/>
      <c r="WCD25" s="135"/>
      <c r="WCE25" s="134"/>
      <c r="WCF25" s="135"/>
      <c r="WCG25" s="134"/>
      <c r="WCH25" s="135"/>
      <c r="WCI25" s="134"/>
      <c r="WCJ25" s="135"/>
      <c r="WCK25" s="134"/>
      <c r="WCL25" s="135"/>
      <c r="WCM25" s="134"/>
      <c r="WCN25" s="135"/>
      <c r="WCO25" s="134"/>
      <c r="WCP25" s="135"/>
      <c r="WCQ25" s="134"/>
      <c r="WCR25" s="135"/>
      <c r="WCS25" s="134"/>
      <c r="WCT25" s="135"/>
      <c r="WCU25" s="134"/>
      <c r="WCV25" s="135"/>
      <c r="WCW25" s="134"/>
      <c r="WCX25" s="135"/>
      <c r="WCY25" s="134"/>
      <c r="WCZ25" s="135"/>
      <c r="WDA25" s="134"/>
      <c r="WDB25" s="135"/>
      <c r="WDC25" s="134"/>
      <c r="WDD25" s="135"/>
      <c r="WDE25" s="134"/>
      <c r="WDF25" s="135"/>
      <c r="WDG25" s="134"/>
      <c r="WDH25" s="135"/>
      <c r="WDI25" s="134"/>
      <c r="WDJ25" s="135"/>
      <c r="WDK25" s="134"/>
      <c r="WDL25" s="135"/>
      <c r="WDM25" s="134"/>
      <c r="WDN25" s="135"/>
      <c r="WDO25" s="134"/>
      <c r="WDP25" s="135"/>
      <c r="WDQ25" s="134"/>
      <c r="WDR25" s="135"/>
      <c r="WDS25" s="134"/>
      <c r="WDT25" s="135"/>
      <c r="WDU25" s="134"/>
      <c r="WDV25" s="135"/>
      <c r="WDW25" s="134"/>
      <c r="WDX25" s="135"/>
      <c r="WDY25" s="134"/>
      <c r="WDZ25" s="135"/>
      <c r="WEA25" s="134"/>
      <c r="WEB25" s="135"/>
      <c r="WEC25" s="134"/>
      <c r="WED25" s="135"/>
      <c r="WEE25" s="134"/>
      <c r="WEF25" s="135"/>
      <c r="WEG25" s="134"/>
      <c r="WEH25" s="135"/>
      <c r="WEI25" s="134"/>
      <c r="WEJ25" s="135"/>
      <c r="WEK25" s="134"/>
      <c r="WEL25" s="135"/>
      <c r="WEM25" s="134"/>
      <c r="WEN25" s="135"/>
      <c r="WEO25" s="134"/>
      <c r="WEP25" s="135"/>
      <c r="WEQ25" s="134"/>
      <c r="WER25" s="135"/>
      <c r="WES25" s="134"/>
      <c r="WET25" s="135"/>
      <c r="WEU25" s="134"/>
      <c r="WEV25" s="135"/>
      <c r="WEW25" s="134"/>
      <c r="WEX25" s="135"/>
      <c r="WEY25" s="134"/>
      <c r="WEZ25" s="135"/>
      <c r="WFA25" s="134"/>
      <c r="WFB25" s="135"/>
      <c r="WFC25" s="134"/>
      <c r="WFD25" s="135"/>
      <c r="WFE25" s="134"/>
      <c r="WFF25" s="135"/>
      <c r="WFG25" s="134"/>
      <c r="WFH25" s="135"/>
      <c r="WFI25" s="134"/>
      <c r="WFJ25" s="135"/>
      <c r="WFK25" s="134"/>
      <c r="WFL25" s="135"/>
      <c r="WFM25" s="134"/>
      <c r="WFN25" s="135"/>
      <c r="WFO25" s="134"/>
      <c r="WFP25" s="135"/>
      <c r="WFQ25" s="134"/>
      <c r="WFR25" s="135"/>
      <c r="WFS25" s="134"/>
      <c r="WFT25" s="135"/>
      <c r="WFU25" s="134"/>
      <c r="WFV25" s="135"/>
      <c r="WFW25" s="134"/>
      <c r="WFX25" s="135"/>
      <c r="WFY25" s="134"/>
      <c r="WFZ25" s="135"/>
      <c r="WGA25" s="134"/>
      <c r="WGB25" s="135"/>
      <c r="WGC25" s="134"/>
      <c r="WGD25" s="135"/>
      <c r="WGE25" s="134"/>
      <c r="WGF25" s="135"/>
      <c r="WGG25" s="134"/>
      <c r="WGH25" s="135"/>
      <c r="WGI25" s="134"/>
      <c r="WGJ25" s="135"/>
      <c r="WGK25" s="134"/>
      <c r="WGL25" s="135"/>
      <c r="WGM25" s="134"/>
      <c r="WGN25" s="135"/>
      <c r="WGO25" s="134"/>
      <c r="WGP25" s="135"/>
      <c r="WGQ25" s="134"/>
      <c r="WGR25" s="135"/>
      <c r="WGS25" s="134"/>
      <c r="WGT25" s="135"/>
      <c r="WGU25" s="134"/>
      <c r="WGV25" s="135"/>
      <c r="WGW25" s="134"/>
      <c r="WGX25" s="135"/>
      <c r="WGY25" s="134"/>
      <c r="WGZ25" s="135"/>
      <c r="WHA25" s="134"/>
      <c r="WHB25" s="135"/>
      <c r="WHC25" s="134"/>
      <c r="WHD25" s="135"/>
      <c r="WHE25" s="134"/>
      <c r="WHF25" s="135"/>
      <c r="WHG25" s="134"/>
      <c r="WHH25" s="135"/>
      <c r="WHI25" s="134"/>
      <c r="WHJ25" s="135"/>
      <c r="WHK25" s="134"/>
      <c r="WHL25" s="135"/>
      <c r="WHM25" s="134"/>
      <c r="WHN25" s="135"/>
      <c r="WHO25" s="134"/>
      <c r="WHP25" s="135"/>
      <c r="WHQ25" s="134"/>
      <c r="WHR25" s="135"/>
      <c r="WHS25" s="134"/>
      <c r="WHT25" s="135"/>
      <c r="WHU25" s="134"/>
      <c r="WHV25" s="135"/>
      <c r="WHW25" s="134"/>
      <c r="WHX25" s="135"/>
      <c r="WHY25" s="134"/>
      <c r="WHZ25" s="135"/>
      <c r="WIA25" s="134"/>
      <c r="WIB25" s="135"/>
      <c r="WIC25" s="134"/>
      <c r="WID25" s="135"/>
      <c r="WIE25" s="134"/>
      <c r="WIF25" s="135"/>
      <c r="WIG25" s="134"/>
      <c r="WIH25" s="135"/>
      <c r="WII25" s="134"/>
      <c r="WIJ25" s="135"/>
      <c r="WIK25" s="134"/>
      <c r="WIL25" s="135"/>
      <c r="WIM25" s="134"/>
      <c r="WIN25" s="135"/>
      <c r="WIO25" s="134"/>
      <c r="WIP25" s="135"/>
      <c r="WIQ25" s="134"/>
      <c r="WIR25" s="135"/>
      <c r="WIS25" s="134"/>
      <c r="WIT25" s="135"/>
      <c r="WIU25" s="134"/>
      <c r="WIV25" s="135"/>
      <c r="WIW25" s="134"/>
      <c r="WIX25" s="135"/>
      <c r="WIY25" s="134"/>
      <c r="WIZ25" s="135"/>
      <c r="WJA25" s="134"/>
      <c r="WJB25" s="135"/>
      <c r="WJC25" s="134"/>
      <c r="WJD25" s="135"/>
      <c r="WJE25" s="134"/>
      <c r="WJF25" s="135"/>
      <c r="WJG25" s="134"/>
      <c r="WJH25" s="135"/>
      <c r="WJI25" s="134"/>
      <c r="WJJ25" s="135"/>
      <c r="WJK25" s="134"/>
      <c r="WJL25" s="135"/>
      <c r="WJM25" s="134"/>
      <c r="WJN25" s="135"/>
      <c r="WJO25" s="134"/>
      <c r="WJP25" s="135"/>
      <c r="WJQ25" s="134"/>
      <c r="WJR25" s="135"/>
      <c r="WJS25" s="134"/>
      <c r="WJT25" s="135"/>
      <c r="WJU25" s="134"/>
      <c r="WJV25" s="135"/>
      <c r="WJW25" s="134"/>
      <c r="WJX25" s="135"/>
      <c r="WJY25" s="134"/>
      <c r="WJZ25" s="135"/>
      <c r="WKA25" s="134"/>
      <c r="WKB25" s="135"/>
      <c r="WKC25" s="134"/>
      <c r="WKD25" s="135"/>
      <c r="WKE25" s="134"/>
      <c r="WKF25" s="135"/>
      <c r="WKG25" s="134"/>
      <c r="WKH25" s="135"/>
      <c r="WKI25" s="134"/>
      <c r="WKJ25" s="135"/>
      <c r="WKK25" s="134"/>
      <c r="WKL25" s="135"/>
      <c r="WKM25" s="134"/>
      <c r="WKN25" s="135"/>
      <c r="WKO25" s="134"/>
      <c r="WKP25" s="135"/>
      <c r="WKQ25" s="134"/>
      <c r="WKR25" s="135"/>
      <c r="WKS25" s="134"/>
      <c r="WKT25" s="135"/>
      <c r="WKU25" s="134"/>
      <c r="WKV25" s="135"/>
      <c r="WKW25" s="134"/>
      <c r="WKX25" s="135"/>
      <c r="WKY25" s="134"/>
      <c r="WKZ25" s="135"/>
      <c r="WLA25" s="134"/>
      <c r="WLB25" s="135"/>
      <c r="WLC25" s="134"/>
      <c r="WLD25" s="135"/>
      <c r="WLE25" s="134"/>
      <c r="WLF25" s="135"/>
      <c r="WLG25" s="134"/>
      <c r="WLH25" s="135"/>
      <c r="WLI25" s="134"/>
      <c r="WLJ25" s="135"/>
      <c r="WLK25" s="134"/>
      <c r="WLL25" s="135"/>
      <c r="WLM25" s="134"/>
      <c r="WLN25" s="135"/>
      <c r="WLO25" s="134"/>
      <c r="WLP25" s="135"/>
      <c r="WLQ25" s="134"/>
      <c r="WLR25" s="135"/>
      <c r="WLS25" s="134"/>
      <c r="WLT25" s="135"/>
      <c r="WLU25" s="134"/>
      <c r="WLV25" s="135"/>
      <c r="WLW25" s="134"/>
      <c r="WLX25" s="135"/>
      <c r="WLY25" s="134"/>
      <c r="WLZ25" s="135"/>
      <c r="WMA25" s="134"/>
      <c r="WMB25" s="135"/>
      <c r="WMC25" s="134"/>
      <c r="WMD25" s="135"/>
      <c r="WME25" s="134"/>
      <c r="WMF25" s="135"/>
      <c r="WMG25" s="134"/>
      <c r="WMH25" s="135"/>
      <c r="WMI25" s="134"/>
      <c r="WMJ25" s="135"/>
      <c r="WMK25" s="134"/>
      <c r="WML25" s="135"/>
      <c r="WMM25" s="134"/>
      <c r="WMN25" s="135"/>
      <c r="WMO25" s="134"/>
      <c r="WMP25" s="135"/>
      <c r="WMQ25" s="134"/>
      <c r="WMR25" s="135"/>
      <c r="WMS25" s="134"/>
      <c r="WMT25" s="135"/>
      <c r="WMU25" s="134"/>
      <c r="WMV25" s="135"/>
      <c r="WMW25" s="134"/>
      <c r="WMX25" s="135"/>
      <c r="WMY25" s="134"/>
      <c r="WMZ25" s="135"/>
      <c r="WNA25" s="134"/>
      <c r="WNB25" s="135"/>
      <c r="WNC25" s="134"/>
      <c r="WND25" s="135"/>
      <c r="WNE25" s="134"/>
      <c r="WNF25" s="135"/>
      <c r="WNG25" s="134"/>
      <c r="WNH25" s="135"/>
      <c r="WNI25" s="134"/>
      <c r="WNJ25" s="135"/>
      <c r="WNK25" s="134"/>
      <c r="WNL25" s="135"/>
      <c r="WNM25" s="134"/>
      <c r="WNN25" s="135"/>
      <c r="WNO25" s="134"/>
      <c r="WNP25" s="135"/>
      <c r="WNQ25" s="134"/>
      <c r="WNR25" s="135"/>
      <c r="WNS25" s="134"/>
      <c r="WNT25" s="135"/>
      <c r="WNU25" s="134"/>
      <c r="WNV25" s="135"/>
      <c r="WNW25" s="134"/>
      <c r="WNX25" s="135"/>
      <c r="WNY25" s="134"/>
      <c r="WNZ25" s="135"/>
      <c r="WOA25" s="134"/>
      <c r="WOB25" s="135"/>
      <c r="WOC25" s="134"/>
      <c r="WOD25" s="135"/>
      <c r="WOE25" s="134"/>
      <c r="WOF25" s="135"/>
      <c r="WOG25" s="134"/>
      <c r="WOH25" s="135"/>
      <c r="WOI25" s="134"/>
      <c r="WOJ25" s="135"/>
      <c r="WOK25" s="134"/>
      <c r="WOL25" s="135"/>
      <c r="WOM25" s="134"/>
      <c r="WON25" s="135"/>
      <c r="WOO25" s="134"/>
      <c r="WOP25" s="135"/>
      <c r="WOQ25" s="134"/>
      <c r="WOR25" s="135"/>
      <c r="WOS25" s="134"/>
      <c r="WOT25" s="135"/>
      <c r="WOU25" s="134"/>
      <c r="WOV25" s="135"/>
      <c r="WOW25" s="134"/>
      <c r="WOX25" s="135"/>
      <c r="WOY25" s="134"/>
      <c r="WOZ25" s="135"/>
      <c r="WPA25" s="134"/>
      <c r="WPB25" s="135"/>
      <c r="WPC25" s="134"/>
      <c r="WPD25" s="135"/>
      <c r="WPE25" s="134"/>
      <c r="WPF25" s="135"/>
      <c r="WPG25" s="134"/>
      <c r="WPH25" s="135"/>
      <c r="WPI25" s="134"/>
      <c r="WPJ25" s="135"/>
      <c r="WPK25" s="134"/>
      <c r="WPL25" s="135"/>
      <c r="WPM25" s="134"/>
      <c r="WPN25" s="135"/>
      <c r="WPO25" s="134"/>
      <c r="WPP25" s="135"/>
      <c r="WPQ25" s="134"/>
      <c r="WPR25" s="135"/>
      <c r="WPS25" s="134"/>
      <c r="WPT25" s="135"/>
      <c r="WPU25" s="134"/>
      <c r="WPV25" s="135"/>
      <c r="WPW25" s="134"/>
      <c r="WPX25" s="135"/>
      <c r="WPY25" s="134"/>
      <c r="WPZ25" s="135"/>
      <c r="WQA25" s="134"/>
      <c r="WQB25" s="135"/>
      <c r="WQC25" s="134"/>
      <c r="WQD25" s="135"/>
      <c r="WQE25" s="134"/>
      <c r="WQF25" s="135"/>
      <c r="WQG25" s="134"/>
      <c r="WQH25" s="135"/>
      <c r="WQI25" s="134"/>
      <c r="WQJ25" s="135"/>
      <c r="WQK25" s="134"/>
      <c r="WQL25" s="135"/>
      <c r="WQM25" s="134"/>
      <c r="WQN25" s="135"/>
      <c r="WQO25" s="134"/>
      <c r="WQP25" s="135"/>
      <c r="WQQ25" s="134"/>
      <c r="WQR25" s="135"/>
      <c r="WQS25" s="134"/>
      <c r="WQT25" s="135"/>
      <c r="WQU25" s="134"/>
      <c r="WQV25" s="135"/>
      <c r="WQW25" s="134"/>
      <c r="WQX25" s="135"/>
      <c r="WQY25" s="134"/>
      <c r="WQZ25" s="135"/>
      <c r="WRA25" s="134"/>
      <c r="WRB25" s="135"/>
      <c r="WRC25" s="134"/>
      <c r="WRD25" s="135"/>
      <c r="WRE25" s="134"/>
      <c r="WRF25" s="135"/>
      <c r="WRG25" s="134"/>
      <c r="WRH25" s="135"/>
      <c r="WRI25" s="134"/>
      <c r="WRJ25" s="135"/>
      <c r="WRK25" s="134"/>
      <c r="WRL25" s="135"/>
      <c r="WRM25" s="134"/>
      <c r="WRN25" s="135"/>
      <c r="WRO25" s="134"/>
      <c r="WRP25" s="135"/>
      <c r="WRQ25" s="134"/>
      <c r="WRR25" s="135"/>
      <c r="WRS25" s="134"/>
      <c r="WRT25" s="135"/>
      <c r="WRU25" s="134"/>
      <c r="WRV25" s="135"/>
      <c r="WRW25" s="134"/>
      <c r="WRX25" s="135"/>
      <c r="WRY25" s="134"/>
      <c r="WRZ25" s="135"/>
      <c r="WSA25" s="134"/>
      <c r="WSB25" s="135"/>
      <c r="WSC25" s="134"/>
      <c r="WSD25" s="135"/>
      <c r="WSE25" s="134"/>
      <c r="WSF25" s="135"/>
      <c r="WSG25" s="134"/>
      <c r="WSH25" s="135"/>
      <c r="WSI25" s="134"/>
      <c r="WSJ25" s="135"/>
      <c r="WSK25" s="134"/>
      <c r="WSL25" s="135"/>
      <c r="WSM25" s="134"/>
      <c r="WSN25" s="135"/>
      <c r="WSO25" s="134"/>
      <c r="WSP25" s="135"/>
      <c r="WSQ25" s="134"/>
      <c r="WSR25" s="135"/>
      <c r="WSS25" s="134"/>
      <c r="WST25" s="135"/>
      <c r="WSU25" s="134"/>
      <c r="WSV25" s="135"/>
      <c r="WSW25" s="134"/>
      <c r="WSX25" s="135"/>
      <c r="WSY25" s="134"/>
      <c r="WSZ25" s="135"/>
      <c r="WTA25" s="134"/>
      <c r="WTB25" s="135"/>
      <c r="WTC25" s="134"/>
      <c r="WTD25" s="135"/>
      <c r="WTE25" s="134"/>
      <c r="WTF25" s="135"/>
      <c r="WTG25" s="134"/>
      <c r="WTH25" s="135"/>
      <c r="WTI25" s="134"/>
      <c r="WTJ25" s="135"/>
      <c r="WTK25" s="134"/>
      <c r="WTL25" s="135"/>
      <c r="WTM25" s="134"/>
      <c r="WTN25" s="135"/>
      <c r="WTO25" s="134"/>
      <c r="WTP25" s="135"/>
      <c r="WTQ25" s="134"/>
      <c r="WTR25" s="135"/>
      <c r="WTS25" s="134"/>
      <c r="WTT25" s="135"/>
      <c r="WTU25" s="134"/>
      <c r="WTV25" s="135"/>
      <c r="WTW25" s="134"/>
      <c r="WTX25" s="135"/>
      <c r="WTY25" s="134"/>
      <c r="WTZ25" s="135"/>
      <c r="WUA25" s="134"/>
      <c r="WUB25" s="135"/>
      <c r="WUC25" s="134"/>
      <c r="WUD25" s="135"/>
      <c r="WUE25" s="134"/>
      <c r="WUF25" s="135"/>
      <c r="WUG25" s="134"/>
      <c r="WUH25" s="135"/>
      <c r="WUI25" s="134"/>
      <c r="WUJ25" s="135"/>
      <c r="WUK25" s="134"/>
      <c r="WUL25" s="135"/>
      <c r="WUM25" s="134"/>
      <c r="WUN25" s="135"/>
      <c r="WUO25" s="134"/>
      <c r="WUP25" s="135"/>
      <c r="WUQ25" s="134"/>
      <c r="WUR25" s="135"/>
      <c r="WUS25" s="134"/>
      <c r="WUT25" s="135"/>
      <c r="WUU25" s="134"/>
      <c r="WUV25" s="135"/>
      <c r="WUW25" s="134"/>
      <c r="WUX25" s="135"/>
      <c r="WUY25" s="134"/>
      <c r="WUZ25" s="135"/>
      <c r="WVA25" s="134"/>
      <c r="WVB25" s="135"/>
      <c r="WVC25" s="134"/>
      <c r="WVD25" s="135"/>
      <c r="WVE25" s="134"/>
      <c r="WVF25" s="135"/>
      <c r="WVG25" s="134"/>
      <c r="WVH25" s="135"/>
      <c r="WVI25" s="134"/>
      <c r="WVJ25" s="135"/>
      <c r="WVK25" s="134"/>
      <c r="WVL25" s="135"/>
      <c r="WVM25" s="134"/>
      <c r="WVN25" s="135"/>
      <c r="WVO25" s="134"/>
      <c r="WVP25" s="135"/>
      <c r="WVQ25" s="134"/>
      <c r="WVR25" s="135"/>
      <c r="WVS25" s="134"/>
      <c r="WVT25" s="135"/>
      <c r="WVU25" s="134"/>
      <c r="WVV25" s="135"/>
      <c r="WVW25" s="134"/>
      <c r="WVX25" s="135"/>
      <c r="WVY25" s="134"/>
      <c r="WVZ25" s="135"/>
      <c r="WWA25" s="134"/>
      <c r="WWB25" s="135"/>
      <c r="WWC25" s="134"/>
      <c r="WWD25" s="135"/>
      <c r="WWE25" s="134"/>
      <c r="WWF25" s="135"/>
      <c r="WWG25" s="134"/>
      <c r="WWH25" s="135"/>
      <c r="WWI25" s="134"/>
      <c r="WWJ25" s="135"/>
      <c r="WWK25" s="134"/>
      <c r="WWL25" s="135"/>
      <c r="WWM25" s="134"/>
      <c r="WWN25" s="135"/>
      <c r="WWO25" s="134"/>
      <c r="WWP25" s="135"/>
      <c r="WWQ25" s="134"/>
      <c r="WWR25" s="135"/>
      <c r="WWS25" s="134"/>
      <c r="WWT25" s="135"/>
      <c r="WWU25" s="134"/>
      <c r="WWV25" s="135"/>
      <c r="WWW25" s="134"/>
      <c r="WWX25" s="135"/>
      <c r="WWY25" s="134"/>
      <c r="WWZ25" s="135"/>
      <c r="WXA25" s="134"/>
      <c r="WXB25" s="135"/>
      <c r="WXC25" s="134"/>
      <c r="WXD25" s="135"/>
      <c r="WXE25" s="134"/>
      <c r="WXF25" s="135"/>
      <c r="WXG25" s="134"/>
      <c r="WXH25" s="135"/>
      <c r="WXI25" s="134"/>
      <c r="WXJ25" s="135"/>
      <c r="WXK25" s="134"/>
      <c r="WXL25" s="135"/>
      <c r="WXM25" s="134"/>
      <c r="WXN25" s="135"/>
      <c r="WXO25" s="134"/>
      <c r="WXP25" s="135"/>
      <c r="WXQ25" s="134"/>
      <c r="WXR25" s="135"/>
      <c r="WXS25" s="134"/>
      <c r="WXT25" s="135"/>
      <c r="WXU25" s="134"/>
      <c r="WXV25" s="135"/>
      <c r="WXW25" s="134"/>
      <c r="WXX25" s="135"/>
      <c r="WXY25" s="134"/>
      <c r="WXZ25" s="135"/>
      <c r="WYA25" s="134"/>
      <c r="WYB25" s="135"/>
      <c r="WYC25" s="134"/>
      <c r="WYD25" s="135"/>
      <c r="WYE25" s="134"/>
      <c r="WYF25" s="135"/>
      <c r="WYG25" s="134"/>
      <c r="WYH25" s="135"/>
      <c r="WYI25" s="134"/>
      <c r="WYJ25" s="135"/>
      <c r="WYK25" s="134"/>
      <c r="WYL25" s="135"/>
      <c r="WYM25" s="134"/>
      <c r="WYN25" s="135"/>
      <c r="WYO25" s="134"/>
      <c r="WYP25" s="135"/>
      <c r="WYQ25" s="134"/>
      <c r="WYR25" s="135"/>
      <c r="WYS25" s="134"/>
      <c r="WYT25" s="135"/>
      <c r="WYU25" s="134"/>
      <c r="WYV25" s="135"/>
      <c r="WYW25" s="134"/>
      <c r="WYX25" s="135"/>
      <c r="WYY25" s="134"/>
      <c r="WYZ25" s="135"/>
      <c r="WZA25" s="134"/>
      <c r="WZB25" s="135"/>
      <c r="WZC25" s="134"/>
      <c r="WZD25" s="135"/>
      <c r="WZE25" s="134"/>
      <c r="WZF25" s="135"/>
      <c r="WZG25" s="134"/>
      <c r="WZH25" s="135"/>
      <c r="WZI25" s="134"/>
      <c r="WZJ25" s="135"/>
      <c r="WZK25" s="134"/>
      <c r="WZL25" s="135"/>
      <c r="WZM25" s="134"/>
      <c r="WZN25" s="135"/>
      <c r="WZO25" s="134"/>
      <c r="WZP25" s="135"/>
      <c r="WZQ25" s="134"/>
      <c r="WZR25" s="135"/>
      <c r="WZS25" s="134"/>
      <c r="WZT25" s="135"/>
      <c r="WZU25" s="134"/>
      <c r="WZV25" s="135"/>
      <c r="WZW25" s="134"/>
      <c r="WZX25" s="135"/>
      <c r="WZY25" s="134"/>
      <c r="WZZ25" s="135"/>
      <c r="XAA25" s="134"/>
      <c r="XAB25" s="135"/>
      <c r="XAC25" s="134"/>
      <c r="XAD25" s="135"/>
      <c r="XAE25" s="134"/>
      <c r="XAF25" s="135"/>
      <c r="XAG25" s="134"/>
      <c r="XAH25" s="135"/>
      <c r="XAI25" s="134"/>
      <c r="XAJ25" s="135"/>
      <c r="XAK25" s="134"/>
      <c r="XAL25" s="135"/>
      <c r="XAM25" s="134"/>
      <c r="XAN25" s="135"/>
      <c r="XAO25" s="134"/>
      <c r="XAP25" s="135"/>
      <c r="XAQ25" s="134"/>
      <c r="XAR25" s="135"/>
      <c r="XAS25" s="134"/>
      <c r="XAT25" s="135"/>
      <c r="XAU25" s="134"/>
      <c r="XAV25" s="135"/>
      <c r="XAW25" s="134"/>
      <c r="XAX25" s="135"/>
      <c r="XAY25" s="134"/>
      <c r="XAZ25" s="135"/>
      <c r="XBA25" s="134"/>
      <c r="XBB25" s="135"/>
      <c r="XBC25" s="134"/>
      <c r="XBD25" s="135"/>
      <c r="XBE25" s="134"/>
      <c r="XBF25" s="135"/>
      <c r="XBG25" s="134"/>
      <c r="XBH25" s="135"/>
      <c r="XBI25" s="134"/>
      <c r="XBJ25" s="135"/>
      <c r="XBK25" s="134"/>
      <c r="XBL25" s="135"/>
      <c r="XBM25" s="134"/>
      <c r="XBN25" s="135"/>
      <c r="XBO25" s="134"/>
      <c r="XBP25" s="135"/>
      <c r="XBQ25" s="134"/>
      <c r="XBR25" s="135"/>
      <c r="XBS25" s="134"/>
      <c r="XBT25" s="135"/>
      <c r="XBU25" s="134"/>
      <c r="XBV25" s="135"/>
      <c r="XBW25" s="134"/>
      <c r="XBX25" s="135"/>
      <c r="XBY25" s="134"/>
      <c r="XBZ25" s="135"/>
      <c r="XCA25" s="134"/>
      <c r="XCB25" s="135"/>
      <c r="XCC25" s="134"/>
      <c r="XCD25" s="135"/>
      <c r="XCE25" s="134"/>
      <c r="XCF25" s="135"/>
      <c r="XCG25" s="134"/>
      <c r="XCH25" s="135"/>
      <c r="XCI25" s="134"/>
      <c r="XCJ25" s="135"/>
      <c r="XCK25" s="134"/>
      <c r="XCL25" s="135"/>
      <c r="XCM25" s="134"/>
      <c r="XCN25" s="135"/>
      <c r="XCO25" s="134"/>
      <c r="XCP25" s="135"/>
      <c r="XCQ25" s="134"/>
      <c r="XCR25" s="135"/>
      <c r="XCS25" s="134"/>
      <c r="XCT25" s="135"/>
      <c r="XCU25" s="134"/>
      <c r="XCV25" s="135"/>
      <c r="XCW25" s="134"/>
      <c r="XCX25" s="135"/>
      <c r="XCY25" s="134"/>
      <c r="XCZ25" s="135"/>
      <c r="XDA25" s="134"/>
      <c r="XDB25" s="135"/>
      <c r="XDC25" s="134"/>
      <c r="XDD25" s="135"/>
      <c r="XDE25" s="134"/>
      <c r="XDF25" s="135"/>
      <c r="XDG25" s="134"/>
      <c r="XDH25" s="135"/>
      <c r="XDI25" s="134"/>
      <c r="XDJ25" s="135"/>
      <c r="XDK25" s="134"/>
      <c r="XDL25" s="135"/>
      <c r="XDM25" s="134"/>
      <c r="XDN25" s="135"/>
      <c r="XDO25" s="134"/>
      <c r="XDP25" s="135"/>
      <c r="XDQ25" s="134"/>
      <c r="XDR25" s="135"/>
      <c r="XDS25" s="134"/>
      <c r="XDT25" s="135"/>
      <c r="XDU25" s="134"/>
      <c r="XDV25" s="135"/>
      <c r="XDW25" s="134"/>
      <c r="XDX25" s="135"/>
      <c r="XDY25" s="134"/>
      <c r="XDZ25" s="135"/>
      <c r="XEA25" s="134"/>
      <c r="XEB25" s="135"/>
      <c r="XEC25" s="134"/>
    </row>
    <row r="26" spans="1:16357" ht="25.5">
      <c r="A26" s="57" t="s">
        <v>2918</v>
      </c>
      <c r="B26" s="56" t="s">
        <v>2909</v>
      </c>
      <c r="C26" s="47">
        <v>1565.2139244579607</v>
      </c>
      <c r="D26" s="79">
        <v>4.1062330774383771</v>
      </c>
      <c r="E26" s="47">
        <v>1407.1150802</v>
      </c>
      <c r="F26" s="79">
        <v>3.3446199999999999</v>
      </c>
      <c r="G26" s="79">
        <v>1286.3076419784002</v>
      </c>
      <c r="H26" s="79">
        <v>3.0068670188139039</v>
      </c>
      <c r="I26" s="79">
        <v>1117.9376248038393</v>
      </c>
      <c r="J26" s="79">
        <v>2.6263011835549586</v>
      </c>
      <c r="K26" s="79">
        <v>1129.3086800357594</v>
      </c>
      <c r="L26" s="79">
        <v>2.6161389024851376</v>
      </c>
      <c r="M26" s="79">
        <v>1022.2171692304793</v>
      </c>
      <c r="N26" s="79">
        <v>2.2309410066138788</v>
      </c>
      <c r="O26" s="79">
        <v>1028.2520448469206</v>
      </c>
      <c r="P26" s="79">
        <v>2.2109143477400028</v>
      </c>
      <c r="Q26" s="229">
        <v>866.60239297308067</v>
      </c>
      <c r="R26" s="164">
        <v>1.8171955649585452</v>
      </c>
      <c r="S26" s="229">
        <v>852.4547721335199</v>
      </c>
      <c r="T26" s="164">
        <v>1.8425478701686371</v>
      </c>
      <c r="U26" s="229">
        <v>824.18208544976039</v>
      </c>
      <c r="V26" s="164">
        <v>1.8394868551495602</v>
      </c>
      <c r="W26" s="229">
        <v>517.64099156820009</v>
      </c>
      <c r="X26" s="164">
        <v>1.0909878212915465</v>
      </c>
      <c r="Y26" s="229">
        <v>498.43565312903962</v>
      </c>
      <c r="Z26" s="164">
        <v>1.0965233481367469</v>
      </c>
      <c r="AA26" s="229">
        <v>324.89699999999999</v>
      </c>
      <c r="AB26" s="164">
        <v>0.72699999999999998</v>
      </c>
      <c r="AC26" s="229">
        <v>343.59267908019996</v>
      </c>
      <c r="AD26" s="164">
        <v>0.72878436999999996</v>
      </c>
      <c r="AE26" s="229">
        <v>173.5686654843602</v>
      </c>
      <c r="AF26" s="164">
        <v>0.36218238733877295</v>
      </c>
      <c r="AG26" s="229">
        <v>187.79538956159999</v>
      </c>
      <c r="AH26" s="164">
        <v>0.35870303999999997</v>
      </c>
      <c r="AI26" s="56" t="s">
        <v>437</v>
      </c>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27"/>
      <c r="BG26" s="127"/>
      <c r="BH26" s="127"/>
      <c r="BI26" s="127"/>
      <c r="BJ26" s="127"/>
      <c r="BK26" s="127"/>
      <c r="BL26" s="127"/>
      <c r="BM26" s="127"/>
      <c r="BN26" s="127"/>
      <c r="BO26" s="127"/>
      <c r="BP26" s="127"/>
      <c r="BQ26" s="127"/>
      <c r="BR26" s="127"/>
      <c r="BS26" s="127"/>
      <c r="BT26" s="127"/>
      <c r="BU26" s="127"/>
      <c r="BV26" s="127"/>
      <c r="BW26" s="127"/>
      <c r="BX26" s="127"/>
      <c r="BY26" s="127"/>
      <c r="BZ26" s="127"/>
      <c r="CA26" s="127"/>
      <c r="CB26" s="127"/>
      <c r="CC26" s="127"/>
      <c r="CD26" s="127"/>
      <c r="CE26" s="127"/>
      <c r="CF26" s="127"/>
      <c r="CG26" s="127"/>
    </row>
    <row r="27" spans="1:16357" ht="18" customHeight="1">
      <c r="A27" s="57" t="s">
        <v>2919</v>
      </c>
      <c r="B27" s="56" t="s">
        <v>2910</v>
      </c>
      <c r="C27" s="47">
        <v>160486.94153000001</v>
      </c>
      <c r="D27" s="79">
        <v>421.02665808804238</v>
      </c>
      <c r="E27" s="47">
        <v>169027.8194871</v>
      </c>
      <c r="F27" s="79">
        <v>401.76801</v>
      </c>
      <c r="G27" s="79">
        <v>152260.64145</v>
      </c>
      <c r="H27" s="79">
        <v>355.923797774609</v>
      </c>
      <c r="I27" s="79">
        <v>148703.09359</v>
      </c>
      <c r="J27" s="79">
        <v>349.33890946038008</v>
      </c>
      <c r="K27" s="79">
        <v>139722.30375000002</v>
      </c>
      <c r="L27" s="79">
        <v>323.67851310028499</v>
      </c>
      <c r="M27" s="79">
        <v>138147.35944000003</v>
      </c>
      <c r="N27" s="79">
        <v>301.50012972501099</v>
      </c>
      <c r="O27" s="79">
        <v>119945.81907000003</v>
      </c>
      <c r="P27" s="79">
        <v>257.90362748344376</v>
      </c>
      <c r="Q27" s="229">
        <v>3140.9172932339975</v>
      </c>
      <c r="R27" s="164">
        <v>6.5862511129065364</v>
      </c>
      <c r="S27" s="229">
        <v>115815.60550000003</v>
      </c>
      <c r="T27" s="164">
        <v>250.33093158975475</v>
      </c>
      <c r="U27" s="229">
        <v>110094.07318000002</v>
      </c>
      <c r="V27" s="164">
        <v>245.71827514786298</v>
      </c>
      <c r="W27" s="229">
        <v>96950.749260000026</v>
      </c>
      <c r="X27" s="164">
        <v>204.33483520559787</v>
      </c>
      <c r="Y27" s="229">
        <v>92547.408000000025</v>
      </c>
      <c r="Z27" s="164">
        <v>203.59778247096099</v>
      </c>
      <c r="AA27" s="229">
        <v>83789.153999999995</v>
      </c>
      <c r="AB27" s="164">
        <v>187.54</v>
      </c>
      <c r="AC27" s="229">
        <v>78899.342340801406</v>
      </c>
      <c r="AD27" s="164">
        <v>167.35108459</v>
      </c>
      <c r="AE27" s="229">
        <v>88167.139150000032</v>
      </c>
      <c r="AF27" s="164">
        <v>183.97666913590558</v>
      </c>
      <c r="AG27" s="229">
        <v>82176.497241725388</v>
      </c>
      <c r="AH27" s="164">
        <v>156.96316851</v>
      </c>
      <c r="AI27" s="56" t="s">
        <v>214</v>
      </c>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7"/>
      <c r="BZ27" s="127"/>
      <c r="CA27" s="127"/>
      <c r="CB27" s="127"/>
      <c r="CC27" s="127"/>
      <c r="CD27" s="127"/>
      <c r="CE27" s="127"/>
      <c r="CF27" s="127"/>
      <c r="CG27" s="127"/>
    </row>
    <row r="28" spans="1:16357" ht="16.5" customHeight="1">
      <c r="A28" s="57" t="s">
        <v>2920</v>
      </c>
      <c r="B28" s="56" t="s">
        <v>2911</v>
      </c>
      <c r="C28" s="47">
        <v>3678.7367301369991</v>
      </c>
      <c r="D28" s="79">
        <v>9.6509174934073112</v>
      </c>
      <c r="E28" s="47">
        <v>4071.8711846999995</v>
      </c>
      <c r="F28" s="79">
        <v>9.6785700000000006</v>
      </c>
      <c r="G28" s="79">
        <v>3832.8476218052974</v>
      </c>
      <c r="H28" s="79">
        <v>8.9596475415631431</v>
      </c>
      <c r="I28" s="79">
        <v>3735.4029809697981</v>
      </c>
      <c r="J28" s="79">
        <v>8.7753494043972982</v>
      </c>
      <c r="K28" s="79">
        <v>3492.6405834081979</v>
      </c>
      <c r="L28" s="79">
        <v>8.0909967878430233</v>
      </c>
      <c r="M28" s="79">
        <v>3655.7483808005968</v>
      </c>
      <c r="N28" s="79">
        <v>7.9784993033622804</v>
      </c>
      <c r="O28" s="79">
        <v>3321.3399547124986</v>
      </c>
      <c r="P28" s="79">
        <v>7.141437934790785</v>
      </c>
      <c r="Q28" s="229">
        <v>50124.555221440001</v>
      </c>
      <c r="R28" s="164">
        <v>105.10716354178113</v>
      </c>
      <c r="S28" s="229">
        <v>3169.5971303695983</v>
      </c>
      <c r="T28" s="164">
        <v>6.8509610512689907</v>
      </c>
      <c r="U28" s="229">
        <v>3129.2102659887983</v>
      </c>
      <c r="V28" s="164">
        <v>6.984064872199081</v>
      </c>
      <c r="W28" s="229">
        <v>3054.5324636574978</v>
      </c>
      <c r="X28" s="164">
        <v>6.4377778651073783</v>
      </c>
      <c r="Y28" s="229">
        <v>2863.7358867935973</v>
      </c>
      <c r="Z28" s="164">
        <v>6.3000173503907009</v>
      </c>
      <c r="AA28" s="229">
        <v>2747.2460000000001</v>
      </c>
      <c r="AB28" s="164">
        <v>6.149</v>
      </c>
      <c r="AC28" s="229">
        <v>2694.2540461056001</v>
      </c>
      <c r="AD28" s="164">
        <v>5.7147033600000006</v>
      </c>
      <c r="AE28" s="229">
        <v>2855.2826810087981</v>
      </c>
      <c r="AF28" s="164">
        <v>5.958063311997992</v>
      </c>
      <c r="AG28" s="229">
        <v>2717.4996344964002</v>
      </c>
      <c r="AH28" s="164">
        <v>5.1906246600000001</v>
      </c>
      <c r="AI28" s="56" t="s">
        <v>593</v>
      </c>
      <c r="AJ28" s="127"/>
      <c r="AK28" s="127"/>
      <c r="AL28" s="127"/>
      <c r="AM28" s="127"/>
      <c r="AN28" s="127"/>
      <c r="AO28" s="127"/>
      <c r="AP28" s="127"/>
      <c r="AQ28" s="127"/>
      <c r="AR28" s="127"/>
      <c r="AS28" s="127"/>
      <c r="AT28" s="127"/>
      <c r="AU28" s="127"/>
      <c r="AV28" s="127"/>
      <c r="AW28" s="127"/>
      <c r="AX28" s="127"/>
      <c r="AY28" s="127"/>
      <c r="AZ28" s="127"/>
      <c r="BA28" s="127"/>
      <c r="BB28" s="127"/>
      <c r="BC28" s="127"/>
      <c r="BD28" s="127"/>
      <c r="BE28" s="127"/>
      <c r="BF28" s="127"/>
      <c r="BG28" s="127"/>
      <c r="BH28" s="127"/>
      <c r="BI28" s="127"/>
      <c r="BJ28" s="127"/>
      <c r="BK28" s="127"/>
      <c r="BL28" s="127"/>
      <c r="BM28" s="127"/>
      <c r="BN28" s="127"/>
      <c r="BO28" s="127"/>
      <c r="BP28" s="127"/>
      <c r="BQ28" s="127"/>
      <c r="BR28" s="127"/>
      <c r="BS28" s="127"/>
      <c r="BT28" s="127"/>
      <c r="BU28" s="127"/>
      <c r="BV28" s="127"/>
      <c r="BW28" s="127"/>
      <c r="BX28" s="127"/>
      <c r="BY28" s="127"/>
      <c r="BZ28" s="127"/>
      <c r="CA28" s="127"/>
      <c r="CB28" s="127"/>
      <c r="CC28" s="127"/>
      <c r="CD28" s="127"/>
      <c r="CE28" s="127"/>
      <c r="CF28" s="127"/>
      <c r="CG28" s="127"/>
    </row>
    <row r="29" spans="1:16357" ht="25.5">
      <c r="A29" s="57" t="s">
        <v>2921</v>
      </c>
      <c r="B29" s="56" t="s">
        <v>1665</v>
      </c>
      <c r="C29" s="47"/>
      <c r="D29" s="79"/>
      <c r="E29" s="47">
        <v>9931.4611653000011</v>
      </c>
      <c r="F29" s="79">
        <v>23.60643</v>
      </c>
      <c r="G29" s="79">
        <v>40970.662790399998</v>
      </c>
      <c r="H29" s="79">
        <v>95.772838987353595</v>
      </c>
      <c r="I29" s="79">
        <v>40741.810960199997</v>
      </c>
      <c r="J29" s="79">
        <v>95.712197148495306</v>
      </c>
      <c r="K29" s="79">
        <v>41892.255295800001</v>
      </c>
      <c r="L29" s="79">
        <v>97.046946268677459</v>
      </c>
      <c r="M29" s="79">
        <v>44626.106888999995</v>
      </c>
      <c r="N29" s="79">
        <v>97.394384305979926</v>
      </c>
      <c r="O29" s="79">
        <v>46031.011057800009</v>
      </c>
      <c r="P29" s="79">
        <v>98.974393776984627</v>
      </c>
      <c r="Q29" s="229">
        <v>95378</v>
      </c>
      <c r="R29" s="164">
        <v>200</v>
      </c>
      <c r="S29" s="229">
        <v>56894.719684950011</v>
      </c>
      <c r="T29" s="164">
        <v>122.97572611034262</v>
      </c>
      <c r="U29" s="229">
        <v>65532.385682070002</v>
      </c>
      <c r="V29" s="164">
        <v>146.2613228034148</v>
      </c>
      <c r="W29" s="229">
        <v>70184.064100259988</v>
      </c>
      <c r="X29" s="164">
        <v>147.92097308630679</v>
      </c>
      <c r="Y29" s="229">
        <v>75947.523934919998</v>
      </c>
      <c r="Z29" s="164">
        <v>167.0792061222281</v>
      </c>
      <c r="AA29" s="229">
        <v>75601.285999999993</v>
      </c>
      <c r="AB29" s="164">
        <v>169.214</v>
      </c>
      <c r="AC29" s="229">
        <v>85513.414337969181</v>
      </c>
      <c r="AD29" s="164">
        <v>181.37999901999999</v>
      </c>
      <c r="AE29" s="229">
        <v>93505.35205229999</v>
      </c>
      <c r="AF29" s="164">
        <v>195.11581506228737</v>
      </c>
      <c r="AG29" s="229">
        <v>105630.6532690258</v>
      </c>
      <c r="AH29" s="164">
        <v>201.76233576999999</v>
      </c>
      <c r="AI29" s="56" t="s">
        <v>1662</v>
      </c>
    </row>
    <row r="30" spans="1:16357" ht="20.25" customHeight="1">
      <c r="A30" s="57" t="s">
        <v>2922</v>
      </c>
      <c r="B30" s="56" t="s">
        <v>2912</v>
      </c>
      <c r="C30" s="47">
        <v>76236</v>
      </c>
      <c r="D30" s="79">
        <v>200</v>
      </c>
      <c r="E30" s="47">
        <v>84142</v>
      </c>
      <c r="F30" s="79">
        <v>200</v>
      </c>
      <c r="G30" s="79">
        <v>85558</v>
      </c>
      <c r="H30" s="79">
        <v>200</v>
      </c>
      <c r="I30" s="79">
        <v>85134</v>
      </c>
      <c r="J30" s="79">
        <v>200</v>
      </c>
      <c r="K30" s="79">
        <v>86334</v>
      </c>
      <c r="L30" s="79">
        <v>200</v>
      </c>
      <c r="M30" s="79">
        <v>91640</v>
      </c>
      <c r="N30" s="79">
        <v>200</v>
      </c>
      <c r="O30" s="79">
        <v>93016</v>
      </c>
      <c r="P30" s="79">
        <v>200</v>
      </c>
      <c r="Q30" s="229">
        <v>4116625</v>
      </c>
      <c r="R30" s="164">
        <v>8632.231751556963</v>
      </c>
      <c r="S30" s="229">
        <v>92530</v>
      </c>
      <c r="T30" s="164">
        <v>200</v>
      </c>
      <c r="U30" s="229">
        <v>89610</v>
      </c>
      <c r="V30" s="164">
        <v>200</v>
      </c>
      <c r="W30" s="229">
        <v>94894</v>
      </c>
      <c r="X30" s="164">
        <v>200</v>
      </c>
      <c r="Y30" s="229">
        <v>90912</v>
      </c>
      <c r="Z30" s="164">
        <v>200</v>
      </c>
      <c r="AA30" s="229">
        <v>89356</v>
      </c>
      <c r="AB30" s="164">
        <v>200</v>
      </c>
      <c r="AC30" s="229">
        <v>94292</v>
      </c>
      <c r="AD30" s="164">
        <v>200</v>
      </c>
      <c r="AE30" s="229">
        <v>95846</v>
      </c>
      <c r="AF30" s="164">
        <v>200</v>
      </c>
      <c r="AG30" s="229">
        <v>104708</v>
      </c>
      <c r="AH30" s="164">
        <v>200</v>
      </c>
      <c r="AI30" s="56" t="s">
        <v>101</v>
      </c>
    </row>
    <row r="31" spans="1:16357" ht="20.25" customHeight="1">
      <c r="A31" s="57" t="s">
        <v>2923</v>
      </c>
      <c r="B31" s="56" t="s">
        <v>956</v>
      </c>
      <c r="C31" s="47">
        <v>3416740.0000000005</v>
      </c>
      <c r="D31" s="79">
        <v>8963.5867569127458</v>
      </c>
      <c r="E31" s="47">
        <v>3870101</v>
      </c>
      <c r="F31" s="79">
        <v>9198.9755413467719</v>
      </c>
      <c r="G31" s="79">
        <v>3901249</v>
      </c>
      <c r="H31" s="79">
        <v>9119.5422987914626</v>
      </c>
      <c r="I31" s="79">
        <v>3858979.0000000005</v>
      </c>
      <c r="J31" s="79">
        <v>9065.6588437052178</v>
      </c>
      <c r="K31" s="79">
        <v>3878993</v>
      </c>
      <c r="L31" s="79">
        <v>8986.0147798086491</v>
      </c>
      <c r="M31" s="79">
        <v>4101554</v>
      </c>
      <c r="N31" s="79">
        <v>8951.4491488432996</v>
      </c>
      <c r="O31" s="79">
        <v>4098270</v>
      </c>
      <c r="P31" s="79">
        <v>8811.9678334910132</v>
      </c>
      <c r="Q31" s="229">
        <v>664800</v>
      </c>
      <c r="R31" s="164">
        <v>1394.0321667470487</v>
      </c>
      <c r="S31" s="229">
        <v>4091516.9999999995</v>
      </c>
      <c r="T31" s="164">
        <v>8843.6550308008209</v>
      </c>
      <c r="U31" s="229">
        <v>3982801.0000000005</v>
      </c>
      <c r="V31" s="164">
        <v>8889.1887066175659</v>
      </c>
      <c r="W31" s="229">
        <v>4191777.0000000005</v>
      </c>
      <c r="X31" s="164">
        <v>8834.6512951293025</v>
      </c>
      <c r="Y31" s="229">
        <v>3795891.9999999995</v>
      </c>
      <c r="Z31" s="164">
        <v>8350.6951777543109</v>
      </c>
      <c r="AA31" s="229">
        <v>3711101.75</v>
      </c>
      <c r="AB31" s="164">
        <v>8306.3289999999997</v>
      </c>
      <c r="AC31" s="229">
        <v>3910013.2499986072</v>
      </c>
      <c r="AD31" s="164">
        <v>8293.414605689999</v>
      </c>
      <c r="AE31" s="229">
        <v>4011053</v>
      </c>
      <c r="AF31" s="164">
        <v>8369.7869498987966</v>
      </c>
      <c r="AG31" s="229">
        <v>4318347.2500004796</v>
      </c>
      <c r="AH31" s="164">
        <v>8248.3616342599998</v>
      </c>
      <c r="AI31" s="56" t="s">
        <v>955</v>
      </c>
    </row>
    <row r="32" spans="1:16357" ht="30" customHeight="1">
      <c r="A32" s="57" t="s">
        <v>2924</v>
      </c>
      <c r="B32" s="56" t="s">
        <v>1664</v>
      </c>
      <c r="C32" s="47"/>
      <c r="D32" s="79"/>
      <c r="E32" s="47">
        <v>226000</v>
      </c>
      <c r="F32" s="79">
        <v>537.18713603194601</v>
      </c>
      <c r="G32" s="79">
        <v>472800</v>
      </c>
      <c r="H32" s="79">
        <v>1105.2151756703056</v>
      </c>
      <c r="I32" s="79">
        <v>468000</v>
      </c>
      <c r="J32" s="79">
        <v>1099.4432306716469</v>
      </c>
      <c r="K32" s="79">
        <v>461599.99999999994</v>
      </c>
      <c r="L32" s="79">
        <v>1069.3353719276297</v>
      </c>
      <c r="M32" s="79">
        <v>439200</v>
      </c>
      <c r="N32" s="79">
        <v>958.53339153208208</v>
      </c>
      <c r="O32" s="79">
        <v>728000</v>
      </c>
      <c r="P32" s="79">
        <v>1565.3220951234198</v>
      </c>
      <c r="Q32" s="229">
        <v>1722178.63678252</v>
      </c>
      <c r="R32" s="164">
        <v>3611.2701813468939</v>
      </c>
      <c r="S32" s="229">
        <v>514400</v>
      </c>
      <c r="T32" s="164">
        <v>1111.8556143953313</v>
      </c>
      <c r="U32" s="229">
        <v>465600</v>
      </c>
      <c r="V32" s="164">
        <v>1039.1697355205893</v>
      </c>
      <c r="W32" s="229">
        <v>292800</v>
      </c>
      <c r="X32" s="164">
        <v>617.10961704638862</v>
      </c>
      <c r="Y32" s="229">
        <v>303600</v>
      </c>
      <c r="Z32" s="164">
        <v>667.8986272439281</v>
      </c>
      <c r="AA32" s="229">
        <v>290400</v>
      </c>
      <c r="AB32" s="164">
        <v>649.98400000000004</v>
      </c>
      <c r="AC32" s="229">
        <v>331799.99999814574</v>
      </c>
      <c r="AD32" s="164">
        <v>703.77126372999999</v>
      </c>
      <c r="AE32" s="229">
        <v>309600</v>
      </c>
      <c r="AF32" s="164">
        <v>646.03634997808979</v>
      </c>
      <c r="AG32" s="229">
        <v>299400.00000184675</v>
      </c>
      <c r="AH32" s="164">
        <v>571.87607442000001</v>
      </c>
      <c r="AI32" s="56" t="s">
        <v>1663</v>
      </c>
    </row>
    <row r="33" spans="1:35" ht="30" customHeight="1">
      <c r="A33" s="21" t="s">
        <v>185</v>
      </c>
      <c r="B33" s="233" t="s">
        <v>2928</v>
      </c>
      <c r="C33" s="225"/>
      <c r="D33" s="81">
        <v>8968.3615732863727</v>
      </c>
      <c r="E33" s="66">
        <v>2927277.0460747899</v>
      </c>
      <c r="F33" s="81">
        <v>6957.9450121812897</v>
      </c>
      <c r="G33" s="81">
        <v>3387853.6828741999</v>
      </c>
      <c r="H33" s="81">
        <v>7919.4316904887901</v>
      </c>
      <c r="I33" s="81">
        <v>2741175.7564680101</v>
      </c>
      <c r="J33" s="81">
        <v>6439.6733536965485</v>
      </c>
      <c r="K33" s="81">
        <v>2102537.9598559798</v>
      </c>
      <c r="L33" s="81">
        <v>4870.706696911946</v>
      </c>
      <c r="M33" s="81">
        <v>1432855.4764413401</v>
      </c>
      <c r="N33" s="81">
        <v>3127.1398438265824</v>
      </c>
      <c r="O33" s="81">
        <v>1796203.7363776199</v>
      </c>
      <c r="P33" s="81">
        <v>3862.1392800757289</v>
      </c>
      <c r="Q33" s="135">
        <v>1722178.63678252</v>
      </c>
      <c r="R33" s="134">
        <v>3611.2701813468939</v>
      </c>
      <c r="S33" s="135">
        <v>2236247.7334572403</v>
      </c>
      <c r="T33" s="134">
        <v>4833.5625925802233</v>
      </c>
      <c r="U33" s="135">
        <v>2631826.7852527499</v>
      </c>
      <c r="V33" s="134">
        <v>5873.9577842936051</v>
      </c>
      <c r="W33" s="135">
        <v>2852545.6897292598</v>
      </c>
      <c r="X33" s="134">
        <v>6012.0675484841186</v>
      </c>
      <c r="Y33" s="135">
        <v>1199999.99991635</v>
      </c>
      <c r="Z33" s="134">
        <v>2639.915522519249</v>
      </c>
      <c r="AA33" s="135">
        <v>500000</v>
      </c>
      <c r="AB33" s="134">
        <v>1119.1189999999999</v>
      </c>
      <c r="AC33" s="135">
        <v>400628.87211084005</v>
      </c>
      <c r="AD33" s="134">
        <v>849.7621688178001</v>
      </c>
      <c r="AE33" s="135">
        <v>499999.99999992998</v>
      </c>
      <c r="AF33" s="134">
        <v>1043.3403584916009</v>
      </c>
      <c r="AG33" s="135">
        <v>454128.80091756</v>
      </c>
      <c r="AH33" s="134">
        <v>867.4194921449365</v>
      </c>
      <c r="AI33" s="3" t="s">
        <v>528</v>
      </c>
    </row>
    <row r="34" spans="1:35" ht="15" customHeight="1">
      <c r="A34" s="21" t="s">
        <v>508</v>
      </c>
      <c r="B34" s="1067" t="s">
        <v>2929</v>
      </c>
      <c r="C34" s="1068"/>
      <c r="D34" s="82">
        <v>8968.3615732863727</v>
      </c>
      <c r="E34" s="67">
        <v>2927277.0460747899</v>
      </c>
      <c r="F34" s="82">
        <v>6957.9450121812897</v>
      </c>
      <c r="G34" s="82">
        <v>3387853.6828741999</v>
      </c>
      <c r="H34" s="82">
        <v>7919.4316904887901</v>
      </c>
      <c r="I34" s="82">
        <v>2741175.7564680101</v>
      </c>
      <c r="J34" s="82">
        <v>6439.6733536965485</v>
      </c>
      <c r="K34" s="82">
        <v>2102537.9598559798</v>
      </c>
      <c r="L34" s="82">
        <v>4870.706696911946</v>
      </c>
      <c r="M34" s="82">
        <v>1432855.4764413401</v>
      </c>
      <c r="N34" s="82">
        <v>3127.1398438265824</v>
      </c>
      <c r="O34" s="82">
        <v>1796203.7363776199</v>
      </c>
      <c r="P34" s="82">
        <v>3862.1392800757289</v>
      </c>
      <c r="Q34" s="229">
        <v>1722178.63678252</v>
      </c>
      <c r="R34" s="164">
        <v>3611.2701813468939</v>
      </c>
      <c r="S34" s="229">
        <v>2236247.7334572403</v>
      </c>
      <c r="T34" s="164">
        <v>4833.5625925802233</v>
      </c>
      <c r="U34" s="229">
        <v>2631826.7852527499</v>
      </c>
      <c r="V34" s="164">
        <v>5873.9577842936051</v>
      </c>
      <c r="W34" s="229">
        <v>2852545.6897292598</v>
      </c>
      <c r="X34" s="164">
        <v>6012.0675484841186</v>
      </c>
      <c r="Y34" s="229">
        <v>1199999.99991635</v>
      </c>
      <c r="Z34" s="164">
        <v>2639.915522519249</v>
      </c>
      <c r="AA34" s="229">
        <v>500000</v>
      </c>
      <c r="AB34" s="164">
        <v>1119.1189999999999</v>
      </c>
      <c r="AC34" s="229">
        <v>400628.87211084005</v>
      </c>
      <c r="AD34" s="164">
        <v>849.7621688178001</v>
      </c>
      <c r="AE34" s="229">
        <v>499999.99999992998</v>
      </c>
      <c r="AF34" s="164">
        <v>1043.3403584916009</v>
      </c>
      <c r="AG34" s="229">
        <v>454128.80091756</v>
      </c>
      <c r="AH34" s="164">
        <v>867.4194921449365</v>
      </c>
      <c r="AI34" s="6" t="s">
        <v>509</v>
      </c>
    </row>
    <row r="35" spans="1:35" ht="15.75" customHeight="1">
      <c r="A35" s="21" t="s">
        <v>510</v>
      </c>
      <c r="B35" s="1067" t="s">
        <v>2930</v>
      </c>
      <c r="C35" s="1068"/>
      <c r="D35" s="81">
        <v>0</v>
      </c>
      <c r="E35" s="68">
        <v>0</v>
      </c>
      <c r="F35" s="81">
        <v>0</v>
      </c>
      <c r="G35" s="81">
        <v>0</v>
      </c>
      <c r="H35" s="81">
        <v>0</v>
      </c>
      <c r="I35" s="81">
        <v>0</v>
      </c>
      <c r="J35" s="81">
        <v>0</v>
      </c>
      <c r="K35" s="81">
        <v>0</v>
      </c>
      <c r="L35" s="81">
        <v>0</v>
      </c>
      <c r="M35" s="81"/>
      <c r="N35" s="81"/>
      <c r="O35" s="81">
        <v>0</v>
      </c>
      <c r="P35" s="81">
        <v>0</v>
      </c>
      <c r="Q35" s="189"/>
      <c r="R35" s="164"/>
      <c r="S35" s="189">
        <v>0</v>
      </c>
      <c r="T35" s="164">
        <v>0</v>
      </c>
      <c r="U35" s="189">
        <v>0</v>
      </c>
      <c r="V35" s="164">
        <v>0</v>
      </c>
      <c r="W35" s="189">
        <v>0</v>
      </c>
      <c r="X35" s="164">
        <v>0</v>
      </c>
      <c r="Y35" s="189">
        <v>0</v>
      </c>
      <c r="Z35" s="164">
        <v>0</v>
      </c>
      <c r="AA35" s="189" t="s">
        <v>2925</v>
      </c>
      <c r="AB35" s="164" t="s">
        <v>2925</v>
      </c>
      <c r="AC35" s="350">
        <v>0</v>
      </c>
      <c r="AD35" s="350">
        <v>0</v>
      </c>
      <c r="AE35" s="350">
        <v>0</v>
      </c>
      <c r="AF35" s="350">
        <v>0</v>
      </c>
      <c r="AG35" s="350">
        <v>0</v>
      </c>
      <c r="AH35" s="350">
        <v>0</v>
      </c>
      <c r="AI35" s="6" t="s">
        <v>489</v>
      </c>
    </row>
    <row r="36" spans="1:35" ht="27.75" customHeight="1">
      <c r="A36" s="21" t="s">
        <v>269</v>
      </c>
      <c r="B36" s="233" t="s">
        <v>2931</v>
      </c>
      <c r="C36" s="223"/>
      <c r="D36" s="81">
        <v>2221.1427668591346</v>
      </c>
      <c r="E36" s="66">
        <v>1741971.6845</v>
      </c>
      <c r="F36" s="81">
        <v>4140.5521249792018</v>
      </c>
      <c r="G36" s="81">
        <v>1727426.8354130501</v>
      </c>
      <c r="H36" s="81">
        <v>4038.0252820614091</v>
      </c>
      <c r="I36" s="81">
        <v>1791544.821062132</v>
      </c>
      <c r="J36" s="81">
        <v>4208.7645853880513</v>
      </c>
      <c r="K36" s="81">
        <v>1874497.8050963522</v>
      </c>
      <c r="L36" s="81">
        <v>4342.4324254554458</v>
      </c>
      <c r="M36" s="81">
        <v>1807125.4544230781</v>
      </c>
      <c r="N36" s="81">
        <v>3943.9665089984246</v>
      </c>
      <c r="O36" s="81">
        <v>1816370.6183262342</v>
      </c>
      <c r="P36" s="81">
        <v>3905.5014585151675</v>
      </c>
      <c r="Q36" s="135">
        <v>1849132.4059627941</v>
      </c>
      <c r="R36" s="134">
        <v>3877.4820314177155</v>
      </c>
      <c r="S36" s="135">
        <v>1801782.3103052946</v>
      </c>
      <c r="T36" s="134">
        <v>3894.4824604026689</v>
      </c>
      <c r="U36" s="135">
        <v>1827755.9731654511</v>
      </c>
      <c r="V36" s="134">
        <v>4079.3571547047227</v>
      </c>
      <c r="W36" s="135">
        <v>1972689.4300126096</v>
      </c>
      <c r="X36" s="134">
        <v>4157.6694627955603</v>
      </c>
      <c r="Y36" s="135">
        <v>1970631.9309</v>
      </c>
      <c r="Z36" s="134">
        <v>4335.2515199313621</v>
      </c>
      <c r="AA36" s="135">
        <v>1798749.6880000001</v>
      </c>
      <c r="AB36" s="134">
        <v>4026.03</v>
      </c>
      <c r="AC36" s="135">
        <v>1886506.8894314799</v>
      </c>
      <c r="AD36" s="134">
        <v>4001.4145196442537</v>
      </c>
      <c r="AE36" s="135">
        <v>2144935.9049999998</v>
      </c>
      <c r="AF36" s="134">
        <v>4475.7963921290402</v>
      </c>
      <c r="AG36" s="135">
        <v>2301568.1054219399</v>
      </c>
      <c r="AH36" s="134">
        <v>4396.1647733161553</v>
      </c>
      <c r="AI36" s="3" t="s">
        <v>529</v>
      </c>
    </row>
    <row r="37" spans="1:35" ht="15.75" customHeight="1">
      <c r="A37" s="22" t="s">
        <v>398</v>
      </c>
      <c r="B37" s="1069" t="s">
        <v>2932</v>
      </c>
      <c r="C37" s="1070"/>
      <c r="D37" s="82">
        <v>1653.0669168961249</v>
      </c>
      <c r="E37" s="67">
        <v>684728.92989999999</v>
      </c>
      <c r="F37" s="82">
        <v>1627.5556319079651</v>
      </c>
      <c r="G37" s="82">
        <v>689856.95581305027</v>
      </c>
      <c r="H37" s="82">
        <v>1612.606549505716</v>
      </c>
      <c r="I37" s="82">
        <v>734514.75546213205</v>
      </c>
      <c r="J37" s="82">
        <v>1725.5497344471821</v>
      </c>
      <c r="K37" s="82">
        <v>731440.95649635245</v>
      </c>
      <c r="L37" s="82">
        <v>1694.4447297619765</v>
      </c>
      <c r="M37" s="82">
        <v>725027.5618230782</v>
      </c>
      <c r="N37" s="82">
        <v>1582.3386333982501</v>
      </c>
      <c r="O37" s="82">
        <v>711601.91772623418</v>
      </c>
      <c r="P37" s="82">
        <v>1530.0634680619123</v>
      </c>
      <c r="Q37" s="229">
        <v>740447.73036279413</v>
      </c>
      <c r="R37" s="164">
        <v>1552.6593771368537</v>
      </c>
      <c r="S37" s="229">
        <v>729103.40970529465</v>
      </c>
      <c r="T37" s="164">
        <v>1575.928692759742</v>
      </c>
      <c r="U37" s="229">
        <v>758648.69656545098</v>
      </c>
      <c r="V37" s="164">
        <v>1693.2232933053253</v>
      </c>
      <c r="W37" s="229">
        <v>857883.67341260938</v>
      </c>
      <c r="X37" s="164">
        <v>1808.08833732925</v>
      </c>
      <c r="Y37" s="229">
        <v>919617.6753</v>
      </c>
      <c r="Z37" s="164">
        <v>2023.0941466473071</v>
      </c>
      <c r="AA37" s="229">
        <v>900000.58600000001</v>
      </c>
      <c r="AB37" s="164">
        <v>2014.4159999999999</v>
      </c>
      <c r="AC37" s="229">
        <v>890478.37683148007</v>
      </c>
      <c r="AD37" s="164">
        <v>1888.7676087716457</v>
      </c>
      <c r="AE37" s="229">
        <v>924805.93050000002</v>
      </c>
      <c r="AF37" s="164">
        <v>1929.7747021263276</v>
      </c>
      <c r="AG37" s="229">
        <v>992545.48492194002</v>
      </c>
      <c r="AH37" s="164">
        <v>1895.8350554340452</v>
      </c>
      <c r="AI37" s="231" t="s">
        <v>18</v>
      </c>
    </row>
    <row r="38" spans="1:35" ht="16.5" customHeight="1">
      <c r="A38" s="22" t="s">
        <v>19</v>
      </c>
      <c r="B38" s="1071" t="s">
        <v>167</v>
      </c>
      <c r="C38" s="1070"/>
      <c r="D38" s="82">
        <v>568.07584996300955</v>
      </c>
      <c r="E38" s="67">
        <v>1057242.7546000001</v>
      </c>
      <c r="F38" s="82">
        <v>2512.9964930712372</v>
      </c>
      <c r="G38" s="82">
        <v>1037569.8796</v>
      </c>
      <c r="H38" s="82">
        <v>2425.4187325556932</v>
      </c>
      <c r="I38" s="82">
        <v>1057030.0656000001</v>
      </c>
      <c r="J38" s="82">
        <v>2483.2148509408698</v>
      </c>
      <c r="K38" s="82">
        <v>1143056.8485999999</v>
      </c>
      <c r="L38" s="82">
        <v>2647.987695693469</v>
      </c>
      <c r="M38" s="82">
        <v>1082097.8925999999</v>
      </c>
      <c r="N38" s="82">
        <v>2361.6278756001743</v>
      </c>
      <c r="O38" s="82">
        <v>1104768.7005999999</v>
      </c>
      <c r="P38" s="82">
        <v>2375.4379904532552</v>
      </c>
      <c r="Q38" s="229">
        <v>1108684.6756</v>
      </c>
      <c r="R38" s="164">
        <v>2324.8226542808616</v>
      </c>
      <c r="S38" s="229">
        <v>1072678.9006000001</v>
      </c>
      <c r="T38" s="164">
        <v>2318.5537676429267</v>
      </c>
      <c r="U38" s="229">
        <v>1069107.2766</v>
      </c>
      <c r="V38" s="164">
        <v>2386.1338613993971</v>
      </c>
      <c r="W38" s="229">
        <v>1114805.7566000002</v>
      </c>
      <c r="X38" s="164">
        <v>2349.5811254663099</v>
      </c>
      <c r="Y38" s="229">
        <v>1051014.2556</v>
      </c>
      <c r="Z38" s="164">
        <v>2312.1573732840548</v>
      </c>
      <c r="AA38" s="229">
        <v>898749.103</v>
      </c>
      <c r="AB38" s="164">
        <v>2011.614</v>
      </c>
      <c r="AC38" s="229">
        <v>996028.51260000002</v>
      </c>
      <c r="AD38" s="164">
        <v>2112.6469108726083</v>
      </c>
      <c r="AE38" s="229">
        <v>1220129.9745</v>
      </c>
      <c r="AF38" s="164">
        <v>2546.0216900027126</v>
      </c>
      <c r="AG38" s="229">
        <v>1309022.6205</v>
      </c>
      <c r="AH38" s="164">
        <v>2500.3297178821103</v>
      </c>
      <c r="AI38" s="232" t="s">
        <v>168</v>
      </c>
    </row>
    <row r="39" spans="1:35" ht="20.25" customHeight="1">
      <c r="A39" s="23" t="s">
        <v>247</v>
      </c>
      <c r="B39" s="3" t="s">
        <v>325</v>
      </c>
      <c r="C39" s="226"/>
      <c r="D39" s="81">
        <v>2016.0738368474542</v>
      </c>
      <c r="E39" s="66">
        <v>877205.61712010228</v>
      </c>
      <c r="F39" s="81">
        <v>2085.0600582826705</v>
      </c>
      <c r="G39" s="81">
        <v>920974.54731583863</v>
      </c>
      <c r="H39" s="81">
        <v>2152.8660027486349</v>
      </c>
      <c r="I39" s="81">
        <v>1002180.508047239</v>
      </c>
      <c r="J39" s="81">
        <v>2354.3602040248056</v>
      </c>
      <c r="K39" s="81">
        <v>1172589.2291820254</v>
      </c>
      <c r="L39" s="81">
        <v>2716.4019486691814</v>
      </c>
      <c r="M39" s="81">
        <v>1241984.4178330426</v>
      </c>
      <c r="N39" s="81">
        <v>2710.5727146072518</v>
      </c>
      <c r="O39" s="81">
        <v>1379522.3225272836</v>
      </c>
      <c r="P39" s="81">
        <v>2966.2043573735355</v>
      </c>
      <c r="Q39" s="135">
        <v>1364317.2616383452</v>
      </c>
      <c r="R39" s="134">
        <v>2860.8636407522599</v>
      </c>
      <c r="S39" s="135">
        <v>1303804.527222713</v>
      </c>
      <c r="T39" s="134">
        <v>2818.1228298340279</v>
      </c>
      <c r="U39" s="135">
        <v>1284844.5778255898</v>
      </c>
      <c r="V39" s="134">
        <v>2867.6365982046423</v>
      </c>
      <c r="W39" s="135">
        <v>1371172.2745876436</v>
      </c>
      <c r="X39" s="134">
        <v>2889.9029961591746</v>
      </c>
      <c r="Y39" s="135">
        <v>1461867.8774690302</v>
      </c>
      <c r="Z39" s="134">
        <v>3216.0064182264832</v>
      </c>
      <c r="AA39" s="135">
        <v>1443836.794</v>
      </c>
      <c r="AB39" s="134">
        <v>3231.65</v>
      </c>
      <c r="AC39" s="135">
        <v>1583809.7971334949</v>
      </c>
      <c r="AD39" s="134">
        <v>3359.3725812020002</v>
      </c>
      <c r="AE39" s="135">
        <v>1652927.1193755262</v>
      </c>
      <c r="AF39" s="134">
        <v>3449.1311465799849</v>
      </c>
      <c r="AG39" s="135">
        <v>1917095.4246789496</v>
      </c>
      <c r="AH39" s="134">
        <v>3661.7936063699999</v>
      </c>
      <c r="AI39" s="3" t="s">
        <v>109</v>
      </c>
    </row>
    <row r="40" spans="1:35" ht="20.25" customHeight="1">
      <c r="A40" s="21" t="s">
        <v>505</v>
      </c>
      <c r="B40" s="6" t="s">
        <v>2929</v>
      </c>
      <c r="C40" s="6"/>
      <c r="D40" s="82">
        <v>451.97299040998899</v>
      </c>
      <c r="E40" s="67">
        <v>188910.90175906118</v>
      </c>
      <c r="F40" s="82">
        <v>449.02878885470085</v>
      </c>
      <c r="G40" s="82">
        <v>191571.3193557988</v>
      </c>
      <c r="H40" s="82">
        <v>447.81626348394957</v>
      </c>
      <c r="I40" s="82">
        <v>194428.8064857524</v>
      </c>
      <c r="J40" s="82">
        <v>456.75947679129933</v>
      </c>
      <c r="K40" s="82">
        <v>197126.52147407242</v>
      </c>
      <c r="L40" s="82">
        <v>456.66022997677021</v>
      </c>
      <c r="M40" s="82">
        <v>208555.195586894</v>
      </c>
      <c r="N40" s="82">
        <v>455.16192838693587</v>
      </c>
      <c r="O40" s="82">
        <v>211641.22212368759</v>
      </c>
      <c r="P40" s="82">
        <v>455.0641225674886</v>
      </c>
      <c r="Q40" s="229">
        <v>216418.90385383079</v>
      </c>
      <c r="R40" s="228">
        <v>453.81304672740214</v>
      </c>
      <c r="S40" s="229">
        <v>210046.76625829798</v>
      </c>
      <c r="T40" s="228">
        <v>454.00792447486867</v>
      </c>
      <c r="U40" s="229">
        <v>202934.661248786</v>
      </c>
      <c r="V40" s="228">
        <v>452.9286045057159</v>
      </c>
      <c r="W40" s="229">
        <v>211586.21663939001</v>
      </c>
      <c r="X40" s="228">
        <v>445.94224427127108</v>
      </c>
      <c r="Y40" s="229">
        <v>202825.81663938999</v>
      </c>
      <c r="Z40" s="228">
        <v>446.20251812607796</v>
      </c>
      <c r="AA40" s="229">
        <v>199302.617</v>
      </c>
      <c r="AB40" s="228">
        <v>446.08699999999999</v>
      </c>
      <c r="AC40" s="229">
        <v>210161.8166395</v>
      </c>
      <c r="AD40" s="228">
        <v>445.76807500000001</v>
      </c>
      <c r="AE40" s="229">
        <v>254892.87699463993</v>
      </c>
      <c r="AF40" s="228">
        <v>531.88005132116086</v>
      </c>
      <c r="AG40" s="229">
        <v>361391.33421151742</v>
      </c>
      <c r="AH40" s="228">
        <v>690.28409331</v>
      </c>
      <c r="AI40" s="6" t="s">
        <v>509</v>
      </c>
    </row>
    <row r="41" spans="1:35" ht="20.25" customHeight="1">
      <c r="A41" s="21" t="s">
        <v>185</v>
      </c>
      <c r="B41" s="6" t="s">
        <v>2930</v>
      </c>
      <c r="C41" s="6"/>
      <c r="D41" s="82">
        <v>1564.1008464374654</v>
      </c>
      <c r="E41" s="67">
        <v>688294.71536104102</v>
      </c>
      <c r="F41" s="82">
        <v>1636.0312694279696</v>
      </c>
      <c r="G41" s="82">
        <v>729403.22796003975</v>
      </c>
      <c r="H41" s="82">
        <v>1705.0497392646853</v>
      </c>
      <c r="I41" s="82">
        <v>807751.70156148658</v>
      </c>
      <c r="J41" s="82">
        <v>1897.6007272335062</v>
      </c>
      <c r="K41" s="82">
        <v>975462.70770795294</v>
      </c>
      <c r="L41" s="82">
        <v>2259.7417186924108</v>
      </c>
      <c r="M41" s="82">
        <v>1033429.2222461487</v>
      </c>
      <c r="N41" s="82">
        <v>2255.4107862203159</v>
      </c>
      <c r="O41" s="82">
        <v>1167881.1004035962</v>
      </c>
      <c r="P41" s="82">
        <v>2511.1402348060469</v>
      </c>
      <c r="Q41" s="229">
        <v>1147898.3577845143</v>
      </c>
      <c r="R41" s="228">
        <v>2407.0505940248581</v>
      </c>
      <c r="S41" s="229">
        <v>1093757.760964415</v>
      </c>
      <c r="T41" s="228">
        <v>2364.1149053591594</v>
      </c>
      <c r="U41" s="229">
        <v>1081909.9165768039</v>
      </c>
      <c r="V41" s="228">
        <v>2414.7079936989262</v>
      </c>
      <c r="W41" s="229">
        <v>1159586.0579482536</v>
      </c>
      <c r="X41" s="228">
        <v>2443.9607518879034</v>
      </c>
      <c r="Y41" s="229">
        <v>1259042.0608296401</v>
      </c>
      <c r="Z41" s="228">
        <v>2769.8039001004054</v>
      </c>
      <c r="AA41" s="229">
        <v>1244534.1780000001</v>
      </c>
      <c r="AB41" s="228">
        <v>2785.5639999999999</v>
      </c>
      <c r="AC41" s="229">
        <v>1373647.9804939949</v>
      </c>
      <c r="AD41" s="228">
        <v>2913.6045062020003</v>
      </c>
      <c r="AE41" s="229">
        <v>1398034.2423808863</v>
      </c>
      <c r="AF41" s="228">
        <v>2917.2510952588241</v>
      </c>
      <c r="AG41" s="229">
        <v>1555704.0904674323</v>
      </c>
      <c r="AH41" s="228">
        <v>2971.5095130599998</v>
      </c>
      <c r="AI41" s="6" t="s">
        <v>489</v>
      </c>
    </row>
    <row r="42" spans="1:35" ht="15.75" customHeight="1">
      <c r="A42" s="23" t="s">
        <v>310</v>
      </c>
      <c r="B42" s="3" t="s">
        <v>2933</v>
      </c>
      <c r="C42" s="227"/>
      <c r="D42" s="81">
        <v>80.33971011070885</v>
      </c>
      <c r="E42" s="66">
        <v>28608.350699999999</v>
      </c>
      <c r="F42" s="81">
        <v>68.000168049250078</v>
      </c>
      <c r="G42" s="81">
        <v>28608.350699999999</v>
      </c>
      <c r="H42" s="81">
        <v>66.874753266789781</v>
      </c>
      <c r="I42" s="81">
        <v>26608.350699999999</v>
      </c>
      <c r="J42" s="81">
        <v>62.509339864214063</v>
      </c>
      <c r="K42" s="81">
        <v>26608.350699999999</v>
      </c>
      <c r="L42" s="81">
        <v>61.640490884240272</v>
      </c>
      <c r="M42" s="81">
        <v>26608.350699999999</v>
      </c>
      <c r="N42" s="81">
        <v>58.071476865997376</v>
      </c>
      <c r="O42" s="81">
        <v>26608.350699999999</v>
      </c>
      <c r="P42" s="81">
        <v>57.212416573492732</v>
      </c>
      <c r="Q42" s="230">
        <v>26608.350699999999</v>
      </c>
      <c r="R42" s="134">
        <v>55.795572773595588</v>
      </c>
      <c r="S42" s="230">
        <v>24608.350699999999</v>
      </c>
      <c r="T42" s="134">
        <v>53.189993947908782</v>
      </c>
      <c r="U42" s="230">
        <v>24608.350699999999</v>
      </c>
      <c r="V42" s="134">
        <v>54.923224416917748</v>
      </c>
      <c r="W42" s="230">
        <v>22608.350699999999</v>
      </c>
      <c r="X42" s="134">
        <v>47.64969481737517</v>
      </c>
      <c r="Y42" s="230">
        <v>22608.350699999999</v>
      </c>
      <c r="Z42" s="134">
        <v>49.73677996304118</v>
      </c>
      <c r="AA42" s="230">
        <v>22608.350699999999</v>
      </c>
      <c r="AB42" s="134">
        <v>50.603000000000002</v>
      </c>
      <c r="AC42" s="230">
        <v>22608.350699999999</v>
      </c>
      <c r="AD42" s="134">
        <v>47.953910618080009</v>
      </c>
      <c r="AE42" s="230">
        <v>22608.350699999999</v>
      </c>
      <c r="AF42" s="134">
        <v>47.176409448490283</v>
      </c>
      <c r="AG42" s="230">
        <v>20608.350699999999</v>
      </c>
      <c r="AH42" s="134">
        <v>39.363469266913711</v>
      </c>
      <c r="AI42" s="3" t="s">
        <v>381</v>
      </c>
    </row>
    <row r="43" spans="1:35" ht="15.75" customHeight="1">
      <c r="A43" s="21" t="s">
        <v>505</v>
      </c>
      <c r="B43" s="6" t="s">
        <v>2929</v>
      </c>
      <c r="C43" s="6"/>
      <c r="D43" s="82">
        <v>80.33971011070885</v>
      </c>
      <c r="E43" s="67">
        <v>28608.350699999999</v>
      </c>
      <c r="F43" s="82">
        <v>68.000168049250078</v>
      </c>
      <c r="G43" s="82">
        <v>28608.350699999999</v>
      </c>
      <c r="H43" s="82">
        <v>66.874753266789781</v>
      </c>
      <c r="I43" s="82">
        <v>26608.350699999999</v>
      </c>
      <c r="J43" s="82">
        <v>62.509339864214063</v>
      </c>
      <c r="K43" s="82">
        <v>26608.350699999999</v>
      </c>
      <c r="L43" s="82">
        <v>61.640490884240272</v>
      </c>
      <c r="M43" s="82">
        <v>26608.350699999999</v>
      </c>
      <c r="N43" s="82">
        <v>58.071476865997376</v>
      </c>
      <c r="O43" s="82">
        <v>26608.350699999999</v>
      </c>
      <c r="P43" s="82">
        <v>57.212416573492732</v>
      </c>
      <c r="Q43" s="229">
        <v>26608.350699999999</v>
      </c>
      <c r="R43" s="164">
        <v>55.795572773595588</v>
      </c>
      <c r="S43" s="229">
        <v>24608.350699999999</v>
      </c>
      <c r="T43" s="164">
        <v>53.189993947908782</v>
      </c>
      <c r="U43" s="229">
        <v>24608.350699999999</v>
      </c>
      <c r="V43" s="164">
        <v>54.923224416917748</v>
      </c>
      <c r="W43" s="229">
        <v>22608.350699999999</v>
      </c>
      <c r="X43" s="164">
        <v>47.64969481737517</v>
      </c>
      <c r="Y43" s="229">
        <v>22608.350699999999</v>
      </c>
      <c r="Z43" s="164">
        <v>49.73677996304118</v>
      </c>
      <c r="AA43" s="229">
        <v>22608.350999999999</v>
      </c>
      <c r="AB43" s="164">
        <v>50.603000000000002</v>
      </c>
      <c r="AC43" s="229">
        <v>22608.350699999999</v>
      </c>
      <c r="AD43" s="164">
        <v>47.953910618080009</v>
      </c>
      <c r="AE43" s="229">
        <v>22608.350699999999</v>
      </c>
      <c r="AF43" s="164">
        <v>47.176409448490283</v>
      </c>
      <c r="AG43" s="229">
        <v>20608.350699999999</v>
      </c>
      <c r="AH43" s="164">
        <v>39.363469266913711</v>
      </c>
      <c r="AI43" s="6" t="s">
        <v>311</v>
      </c>
    </row>
    <row r="44" spans="1:35" ht="15" customHeight="1">
      <c r="A44" s="21" t="s">
        <v>185</v>
      </c>
      <c r="B44" s="6" t="s">
        <v>2930</v>
      </c>
      <c r="C44" s="6"/>
      <c r="D44" s="66">
        <v>0</v>
      </c>
      <c r="E44" s="66">
        <v>0</v>
      </c>
      <c r="F44" s="66">
        <v>0</v>
      </c>
      <c r="G44" s="66">
        <v>0</v>
      </c>
      <c r="H44" s="66">
        <v>0</v>
      </c>
      <c r="I44" s="66">
        <v>0</v>
      </c>
      <c r="J44" s="66">
        <v>0</v>
      </c>
      <c r="K44" s="66">
        <v>0</v>
      </c>
      <c r="L44" s="66">
        <v>0</v>
      </c>
      <c r="M44" s="66"/>
      <c r="N44" s="66"/>
      <c r="O44" s="66">
        <v>0</v>
      </c>
      <c r="P44" s="66">
        <v>0</v>
      </c>
      <c r="Q44" s="190">
        <v>0</v>
      </c>
      <c r="R44" s="191">
        <v>0</v>
      </c>
      <c r="S44" s="190">
        <v>0</v>
      </c>
      <c r="T44" s="191">
        <v>0</v>
      </c>
      <c r="U44" s="190">
        <v>0</v>
      </c>
      <c r="V44" s="191">
        <v>0</v>
      </c>
      <c r="W44" s="190">
        <v>0</v>
      </c>
      <c r="X44" s="191">
        <v>0</v>
      </c>
      <c r="Y44" s="190">
        <v>0</v>
      </c>
      <c r="Z44" s="191">
        <v>0</v>
      </c>
      <c r="AA44" s="190" t="s">
        <v>2925</v>
      </c>
      <c r="AB44" s="191" t="s">
        <v>2925</v>
      </c>
      <c r="AC44" s="350">
        <v>0</v>
      </c>
      <c r="AD44" s="350">
        <v>0</v>
      </c>
      <c r="AE44" s="350">
        <v>0</v>
      </c>
      <c r="AF44" s="350">
        <v>0</v>
      </c>
      <c r="AG44" s="350">
        <v>0</v>
      </c>
      <c r="AH44" s="350">
        <v>0</v>
      </c>
      <c r="AI44" s="6" t="s">
        <v>312</v>
      </c>
    </row>
    <row r="45" spans="1:35" ht="42.75" customHeight="1">
      <c r="A45" s="13"/>
      <c r="B45" s="14" t="s">
        <v>2934</v>
      </c>
      <c r="C45" s="14"/>
      <c r="D45" s="14"/>
      <c r="E45" s="69">
        <v>21548336.975850809</v>
      </c>
      <c r="F45" s="78">
        <v>51218.979762427363</v>
      </c>
      <c r="G45" s="78">
        <v>23172110.398438435</v>
      </c>
      <c r="H45" s="78">
        <v>54167.022133379556</v>
      </c>
      <c r="I45" s="78">
        <v>22869919.199762907</v>
      </c>
      <c r="J45" s="78">
        <v>53726.875748262522</v>
      </c>
      <c r="K45" s="78">
        <v>23174765.045613106</v>
      </c>
      <c r="L45" s="78">
        <v>53686.299825359885</v>
      </c>
      <c r="M45" s="78">
        <v>22962676.030021675</v>
      </c>
      <c r="N45" s="78">
        <v>50114.962963818587</v>
      </c>
      <c r="O45" s="78">
        <v>24358976.335895501</v>
      </c>
      <c r="P45" s="78">
        <v>52375.884441161747</v>
      </c>
      <c r="Q45" s="197">
        <v>25262908.775650695</v>
      </c>
      <c r="R45" s="197">
        <v>52974.289198034559</v>
      </c>
      <c r="S45" s="197">
        <v>26646105.833288811</v>
      </c>
      <c r="T45" s="197">
        <v>57594.522497111881</v>
      </c>
      <c r="U45" s="197">
        <v>27728359.628222249</v>
      </c>
      <c r="V45" s="197">
        <v>61886.752880754946</v>
      </c>
      <c r="W45" s="197">
        <v>30560958.245536759</v>
      </c>
      <c r="X45" s="197">
        <v>64410.728276891597</v>
      </c>
      <c r="Y45" s="197">
        <v>28650182.621470917</v>
      </c>
      <c r="Z45" s="197">
        <v>63028.384858920537</v>
      </c>
      <c r="AA45" s="197">
        <v>28726720.067000002</v>
      </c>
      <c r="AB45" s="197">
        <v>64297.237999999998</v>
      </c>
      <c r="AC45" s="197">
        <v>30327860.864313371</v>
      </c>
      <c r="AD45" s="197">
        <v>64327.537573311361</v>
      </c>
      <c r="AE45" s="197">
        <v>32180341.532344721</v>
      </c>
      <c r="AF45" s="197">
        <v>67150.098141486815</v>
      </c>
      <c r="AG45" s="197">
        <v>33775798.642258286</v>
      </c>
      <c r="AH45" s="197">
        <v>64514.265657367701</v>
      </c>
      <c r="AI45" s="14" t="s">
        <v>439</v>
      </c>
    </row>
    <row r="46" spans="1:35" ht="15" customHeight="1">
      <c r="A46" s="40"/>
      <c r="B46" s="126"/>
      <c r="C46" s="41"/>
      <c r="D46" s="42"/>
      <c r="E46" s="41"/>
      <c r="F46" s="42"/>
      <c r="G46" s="136"/>
      <c r="H46" s="136"/>
      <c r="I46" s="136"/>
      <c r="J46" s="136"/>
      <c r="K46" s="136"/>
      <c r="L46" s="136"/>
      <c r="Y46" s="221"/>
      <c r="Z46" s="221"/>
      <c r="AI46" s="126"/>
    </row>
    <row r="47" spans="1:35" s="70" customFormat="1">
      <c r="B47" s="1059" t="s">
        <v>1009</v>
      </c>
      <c r="C47" s="1059"/>
      <c r="D47" s="1059"/>
      <c r="E47" s="1059"/>
      <c r="F47" s="1059"/>
      <c r="G47" s="1059"/>
      <c r="H47" s="1059"/>
      <c r="I47" s="1059"/>
      <c r="J47" s="1059"/>
      <c r="K47" s="1059"/>
      <c r="L47" s="1059"/>
      <c r="M47" s="1059"/>
      <c r="N47" s="1059"/>
      <c r="Y47" s="222"/>
      <c r="Z47" s="222"/>
      <c r="AC47" s="221"/>
      <c r="AD47" s="221"/>
      <c r="AE47" s="351"/>
      <c r="AF47" s="335"/>
      <c r="AG47" s="351"/>
      <c r="AH47" s="351"/>
    </row>
    <row r="48" spans="1:35" s="71" customFormat="1">
      <c r="B48" s="264" t="s">
        <v>3005</v>
      </c>
      <c r="C48" s="264"/>
      <c r="D48" s="264"/>
      <c r="E48" s="268"/>
      <c r="F48" s="268"/>
      <c r="G48" s="269"/>
      <c r="H48" s="269"/>
      <c r="I48" s="269"/>
      <c r="J48" s="269"/>
      <c r="K48" s="269"/>
      <c r="L48" s="270"/>
      <c r="M48" s="269"/>
      <c r="N48" s="269"/>
      <c r="Y48" s="221"/>
      <c r="Z48" s="221"/>
      <c r="AC48" s="222"/>
      <c r="AD48" s="222"/>
      <c r="AE48" s="352"/>
      <c r="AF48" s="336"/>
      <c r="AG48" s="352"/>
      <c r="AH48" s="352"/>
    </row>
    <row r="49" spans="2:35" s="70" customFormat="1">
      <c r="B49" s="266" t="s">
        <v>1010</v>
      </c>
      <c r="C49" s="266"/>
      <c r="D49" s="266"/>
      <c r="E49" s="268"/>
      <c r="F49" s="268"/>
      <c r="G49" s="271"/>
      <c r="H49" s="271"/>
      <c r="I49" s="271"/>
      <c r="J49" s="271"/>
      <c r="K49" s="271"/>
      <c r="L49" s="271"/>
      <c r="M49" s="271"/>
      <c r="N49" s="271"/>
      <c r="Y49" s="222"/>
      <c r="Z49" s="222"/>
      <c r="AC49" s="221"/>
      <c r="AD49" s="221"/>
      <c r="AE49" s="351"/>
      <c r="AF49" s="335"/>
      <c r="AG49" s="351"/>
      <c r="AH49" s="351"/>
    </row>
    <row r="50" spans="2:35" s="71" customFormat="1" ht="24" customHeight="1">
      <c r="B50" s="264" t="s">
        <v>1011</v>
      </c>
      <c r="C50" s="264"/>
      <c r="D50" s="264"/>
      <c r="E50" s="268"/>
      <c r="F50" s="268"/>
      <c r="G50" s="269"/>
      <c r="H50" s="269"/>
      <c r="I50" s="269"/>
      <c r="J50" s="269"/>
      <c r="K50" s="269"/>
      <c r="L50" s="269"/>
      <c r="M50" s="269"/>
      <c r="N50" s="269"/>
      <c r="Y50" s="221"/>
      <c r="Z50" s="221"/>
      <c r="AC50" s="222"/>
      <c r="AD50" s="222"/>
      <c r="AE50" s="352"/>
      <c r="AF50" s="336"/>
      <c r="AG50" s="352"/>
      <c r="AH50" s="352"/>
    </row>
    <row r="51" spans="2:35" s="70" customFormat="1">
      <c r="B51" s="266" t="s">
        <v>1012</v>
      </c>
      <c r="C51" s="266"/>
      <c r="D51" s="266"/>
      <c r="E51" s="264"/>
      <c r="F51" s="264"/>
      <c r="G51" s="271"/>
      <c r="H51" s="271"/>
      <c r="I51" s="271"/>
      <c r="J51" s="271"/>
      <c r="K51" s="271"/>
      <c r="L51" s="271"/>
      <c r="M51" s="271"/>
      <c r="N51" s="271"/>
      <c r="Y51" s="221"/>
      <c r="Z51" s="221"/>
      <c r="AC51" s="221"/>
      <c r="AD51" s="221"/>
      <c r="AE51" s="351"/>
      <c r="AF51" s="335"/>
      <c r="AG51" s="351"/>
      <c r="AH51" s="351"/>
    </row>
    <row r="52" spans="2:35" s="70" customFormat="1" ht="41.25" customHeight="1">
      <c r="B52" s="267" t="s">
        <v>1204</v>
      </c>
      <c r="C52" s="267"/>
      <c r="D52" s="267"/>
      <c r="E52" s="267"/>
      <c r="F52" s="267"/>
      <c r="G52" s="271"/>
      <c r="H52" s="271"/>
      <c r="I52" s="271"/>
      <c r="J52" s="271"/>
      <c r="K52" s="271"/>
      <c r="L52" s="271"/>
      <c r="M52" s="271"/>
      <c r="N52" s="271"/>
      <c r="Y52" s="224"/>
      <c r="Z52" s="224"/>
      <c r="AC52" s="221"/>
      <c r="AD52" s="221"/>
      <c r="AE52" s="351"/>
      <c r="AF52" s="335"/>
      <c r="AG52" s="351"/>
      <c r="AH52" s="351"/>
    </row>
    <row r="53" spans="2:35" s="116" customFormat="1" ht="14.25">
      <c r="B53" s="263"/>
      <c r="C53" s="264"/>
      <c r="D53" s="264"/>
      <c r="E53" s="264"/>
      <c r="F53" s="264"/>
      <c r="G53" s="272"/>
      <c r="H53" s="272"/>
      <c r="I53" s="272"/>
      <c r="J53" s="272"/>
      <c r="K53" s="272"/>
      <c r="L53" s="272"/>
      <c r="M53" s="272"/>
      <c r="N53" s="272"/>
      <c r="Y53" s="221"/>
      <c r="Z53" s="221"/>
      <c r="AC53" s="224"/>
      <c r="AD53" s="224"/>
      <c r="AE53" s="353"/>
      <c r="AF53" s="337"/>
      <c r="AG53" s="353"/>
      <c r="AH53" s="353"/>
    </row>
    <row r="54" spans="2:35" s="70" customFormat="1" ht="21.75" customHeight="1">
      <c r="B54" s="263" t="s">
        <v>1013</v>
      </c>
      <c r="C54" s="263"/>
      <c r="D54" s="263"/>
      <c r="E54" s="263"/>
      <c r="F54" s="263"/>
      <c r="G54" s="271"/>
      <c r="H54" s="271"/>
      <c r="I54" s="271"/>
      <c r="J54" s="271"/>
      <c r="K54" s="271"/>
      <c r="L54" s="271"/>
      <c r="M54" s="271"/>
      <c r="N54" s="271"/>
      <c r="Y54" s="221"/>
      <c r="Z54" s="221"/>
      <c r="AC54" s="221"/>
      <c r="AD54" s="221"/>
      <c r="AE54" s="351"/>
      <c r="AF54" s="335"/>
      <c r="AG54" s="351"/>
      <c r="AH54" s="351"/>
    </row>
    <row r="55" spans="2:35" s="70" customFormat="1" ht="18" customHeight="1">
      <c r="B55" s="265" t="s">
        <v>1873</v>
      </c>
      <c r="C55" s="265"/>
      <c r="D55" s="265"/>
      <c r="E55" s="264"/>
      <c r="F55" s="264"/>
      <c r="G55" s="271"/>
      <c r="H55" s="271"/>
      <c r="I55" s="271"/>
      <c r="J55" s="271"/>
      <c r="K55" s="271"/>
      <c r="L55" s="271"/>
      <c r="M55" s="271"/>
      <c r="N55" s="271"/>
      <c r="Y55" s="221"/>
      <c r="Z55" s="221"/>
      <c r="AC55" s="221"/>
      <c r="AD55" s="221"/>
      <c r="AE55" s="351"/>
      <c r="AF55" s="335"/>
      <c r="AG55" s="351"/>
      <c r="AH55" s="351"/>
    </row>
    <row r="56" spans="2:35" s="70" customFormat="1">
      <c r="B56" s="215"/>
      <c r="C56" s="137"/>
      <c r="D56" s="137"/>
      <c r="E56" s="132"/>
      <c r="F56" s="132"/>
      <c r="Y56" s="221"/>
      <c r="Z56" s="221"/>
      <c r="AC56" s="221"/>
      <c r="AD56" s="221"/>
      <c r="AE56" s="351"/>
      <c r="AF56" s="335"/>
      <c r="AG56" s="351"/>
      <c r="AH56" s="351"/>
    </row>
    <row r="57" spans="2:35" s="70" customFormat="1">
      <c r="B57" s="1074"/>
      <c r="C57" s="1074"/>
      <c r="D57" s="1074"/>
      <c r="E57" s="138"/>
      <c r="F57" s="139"/>
      <c r="Y57" s="221"/>
      <c r="Z57" s="221"/>
      <c r="AC57" s="221"/>
      <c r="AD57" s="221"/>
      <c r="AE57" s="351"/>
      <c r="AF57" s="335"/>
      <c r="AG57" s="351"/>
      <c r="AH57" s="351"/>
    </row>
    <row r="58" spans="2:35" s="70" customFormat="1">
      <c r="B58" s="1073"/>
      <c r="C58" s="1073"/>
      <c r="D58" s="1073"/>
      <c r="E58" s="140"/>
      <c r="F58" s="141"/>
      <c r="G58" s="72"/>
      <c r="H58" s="73"/>
      <c r="I58" s="73"/>
      <c r="J58" s="73"/>
      <c r="K58" s="73"/>
      <c r="L58" s="73"/>
      <c r="Y58" s="221"/>
      <c r="Z58" s="221"/>
      <c r="AC58" s="221"/>
      <c r="AD58" s="221"/>
      <c r="AE58" s="351"/>
      <c r="AF58" s="335"/>
      <c r="AG58" s="351"/>
      <c r="AH58" s="351"/>
      <c r="AI58" s="74"/>
    </row>
    <row r="59" spans="2:35" s="70" customFormat="1">
      <c r="B59" s="1074"/>
      <c r="C59" s="1074"/>
      <c r="D59" s="1074"/>
      <c r="E59" s="132"/>
      <c r="F59" s="132"/>
      <c r="H59" s="75"/>
      <c r="I59" s="75"/>
      <c r="J59" s="75"/>
      <c r="K59" s="75"/>
      <c r="L59" s="75"/>
      <c r="Y59" s="221"/>
      <c r="Z59" s="221"/>
      <c r="AC59" s="221"/>
      <c r="AD59" s="221"/>
      <c r="AE59" s="351"/>
      <c r="AF59" s="335"/>
      <c r="AG59" s="351"/>
      <c r="AH59" s="351"/>
    </row>
    <row r="60" spans="2:35" s="70" customFormat="1" ht="14.25">
      <c r="B60" s="1075"/>
      <c r="C60" s="1075"/>
      <c r="D60" s="1075"/>
      <c r="E60" s="1075"/>
      <c r="F60" s="1075"/>
      <c r="Y60" s="221"/>
      <c r="Z60" s="221"/>
      <c r="AC60" s="221"/>
      <c r="AD60" s="221"/>
      <c r="AE60" s="351"/>
      <c r="AF60" s="335"/>
      <c r="AG60" s="351"/>
      <c r="AH60" s="351"/>
    </row>
    <row r="61" spans="2:35" s="70" customFormat="1" ht="14.25" customHeight="1">
      <c r="B61" s="237"/>
      <c r="C61" s="129"/>
      <c r="D61" s="142"/>
      <c r="E61" s="129"/>
      <c r="F61" s="129"/>
      <c r="Y61" s="221"/>
      <c r="Z61" s="221"/>
      <c r="AC61" s="221"/>
      <c r="AD61" s="221"/>
      <c r="AE61" s="351"/>
      <c r="AF61" s="335"/>
      <c r="AG61" s="351"/>
      <c r="AH61" s="351"/>
    </row>
    <row r="62" spans="2:35" s="70" customFormat="1" ht="14.25">
      <c r="B62" s="1072"/>
      <c r="C62" s="1073"/>
      <c r="D62" s="1073"/>
      <c r="E62" s="1073"/>
      <c r="F62" s="1073"/>
      <c r="Y62" s="221"/>
      <c r="Z62" s="221"/>
      <c r="AC62" s="221"/>
      <c r="AD62" s="221"/>
      <c r="AE62" s="351"/>
      <c r="AF62" s="335"/>
      <c r="AG62" s="351"/>
      <c r="AH62" s="351"/>
    </row>
    <row r="63" spans="2:35" s="70" customFormat="1">
      <c r="B63" s="215"/>
      <c r="C63" s="161"/>
      <c r="D63" s="161"/>
      <c r="E63" s="161"/>
      <c r="F63" s="161"/>
      <c r="Y63" s="221"/>
      <c r="Z63" s="221"/>
      <c r="AC63" s="221"/>
      <c r="AD63" s="221"/>
      <c r="AE63" s="351"/>
      <c r="AF63" s="335"/>
      <c r="AG63" s="351"/>
      <c r="AH63" s="351"/>
    </row>
    <row r="64" spans="2:35" s="70" customFormat="1">
      <c r="B64" s="215"/>
      <c r="Y64" s="220"/>
      <c r="Z64" s="220"/>
      <c r="AC64" s="221"/>
      <c r="AD64" s="221"/>
      <c r="AE64" s="351"/>
      <c r="AF64" s="335"/>
      <c r="AG64" s="351"/>
      <c r="AH64" s="351"/>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44">
    <mergeCell ref="AI7:AI9"/>
    <mergeCell ref="Y7:Z7"/>
    <mergeCell ref="Y8:Z8"/>
    <mergeCell ref="AC7:AD7"/>
    <mergeCell ref="AC8:AD8"/>
    <mergeCell ref="AE7:AF7"/>
    <mergeCell ref="AE8:AF8"/>
    <mergeCell ref="AG7:AH7"/>
    <mergeCell ref="AG8:AH8"/>
    <mergeCell ref="M7:N7"/>
    <mergeCell ref="M8:N8"/>
    <mergeCell ref="I7:J7"/>
    <mergeCell ref="I8:J8"/>
    <mergeCell ref="AA7:AB7"/>
    <mergeCell ref="AA8:AB8"/>
    <mergeCell ref="W7:X7"/>
    <mergeCell ref="W8:X8"/>
    <mergeCell ref="Q7:R7"/>
    <mergeCell ref="U7:V7"/>
    <mergeCell ref="U8:V8"/>
    <mergeCell ref="S7:T7"/>
    <mergeCell ref="S8:T8"/>
    <mergeCell ref="Q8:R8"/>
    <mergeCell ref="B62:F62"/>
    <mergeCell ref="B57:D57"/>
    <mergeCell ref="B58:D58"/>
    <mergeCell ref="B59:D59"/>
    <mergeCell ref="B60:F60"/>
    <mergeCell ref="B47:N47"/>
    <mergeCell ref="B7:B9"/>
    <mergeCell ref="O7:P7"/>
    <mergeCell ref="O8:P8"/>
    <mergeCell ref="G7:H7"/>
    <mergeCell ref="G8:H8"/>
    <mergeCell ref="K7:L7"/>
    <mergeCell ref="B35:C35"/>
    <mergeCell ref="B37:C37"/>
    <mergeCell ref="B38:C38"/>
    <mergeCell ref="C7:D7"/>
    <mergeCell ref="C8:D8"/>
    <mergeCell ref="E7:F7"/>
    <mergeCell ref="E8:F8"/>
    <mergeCell ref="B34:C34"/>
    <mergeCell ref="K8:L8"/>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pageSetUpPr fitToPage="1"/>
  </sheetPr>
  <dimension ref="A1:AD39"/>
  <sheetViews>
    <sheetView zoomScaleNormal="100" zoomScaleSheetLayoutView="100" workbookViewId="0">
      <selection activeCell="C8" sqref="C8:H8"/>
    </sheetView>
  </sheetViews>
  <sheetFormatPr defaultColWidth="9.140625" defaultRowHeight="11.25"/>
  <cols>
    <col min="1" max="1" width="21" style="381" customWidth="1"/>
    <col min="2" max="5" width="11.140625" style="381" customWidth="1"/>
    <col min="6" max="15" width="11.140625" style="382" customWidth="1"/>
    <col min="16" max="16" width="16.140625" style="382" customWidth="1"/>
    <col min="17" max="30" width="11.140625" style="382" customWidth="1"/>
    <col min="31" max="16384" width="9.140625" style="382"/>
  </cols>
  <sheetData>
    <row r="1" spans="1:30" ht="11.25" customHeight="1">
      <c r="A1" s="1083" t="s">
        <v>2874</v>
      </c>
      <c r="B1" s="1083"/>
      <c r="C1" s="1083"/>
      <c r="D1" s="1083"/>
      <c r="E1" s="1083"/>
      <c r="F1" s="1083"/>
      <c r="G1" s="1083"/>
      <c r="H1" s="1083"/>
      <c r="I1" s="1083"/>
      <c r="J1" s="1083"/>
      <c r="K1" s="1083"/>
      <c r="L1" s="1083"/>
      <c r="M1" s="1083"/>
      <c r="N1" s="1083"/>
      <c r="O1" s="1083"/>
      <c r="P1" s="705"/>
      <c r="Q1" s="705"/>
      <c r="R1" s="706"/>
      <c r="S1" s="706"/>
      <c r="T1" s="706"/>
      <c r="U1" s="706"/>
      <c r="V1" s="706"/>
      <c r="W1" s="706"/>
      <c r="X1" s="706"/>
      <c r="Y1" s="706"/>
      <c r="Z1" s="706"/>
      <c r="AA1" s="706"/>
      <c r="AB1" s="706"/>
      <c r="AC1" s="706"/>
      <c r="AD1" s="706"/>
    </row>
    <row r="2" spans="1:30" ht="11.25" customHeight="1">
      <c r="A2" s="1083"/>
      <c r="B2" s="1083"/>
      <c r="C2" s="1083"/>
      <c r="D2" s="1083"/>
      <c r="E2" s="1083"/>
      <c r="F2" s="1083"/>
      <c r="G2" s="1083"/>
      <c r="H2" s="1083"/>
      <c r="I2" s="1083"/>
      <c r="J2" s="1083"/>
      <c r="K2" s="1083"/>
      <c r="L2" s="1083"/>
      <c r="M2" s="1083"/>
      <c r="N2" s="1083"/>
      <c r="O2" s="1083"/>
      <c r="P2" s="706"/>
      <c r="Q2" s="706"/>
      <c r="R2" s="1083"/>
      <c r="S2" s="1083"/>
      <c r="T2" s="1083"/>
      <c r="U2" s="1083"/>
      <c r="V2" s="1083"/>
      <c r="W2" s="1083"/>
      <c r="X2" s="707"/>
      <c r="Y2" s="707"/>
      <c r="Z2" s="707"/>
      <c r="AA2" s="707"/>
      <c r="AB2" s="707"/>
      <c r="AC2" s="707"/>
      <c r="AD2" s="707"/>
    </row>
    <row r="3" spans="1:30" ht="11.25" customHeight="1">
      <c r="A3" s="1083" t="s">
        <v>2875</v>
      </c>
      <c r="B3" s="1083"/>
      <c r="C3" s="1083"/>
      <c r="D3" s="1083"/>
      <c r="E3" s="1083"/>
      <c r="F3" s="1083"/>
      <c r="G3" s="1083"/>
      <c r="H3" s="1083"/>
      <c r="I3" s="1083"/>
      <c r="J3" s="1083"/>
      <c r="K3" s="1083"/>
      <c r="L3" s="1083"/>
      <c r="M3" s="1083"/>
      <c r="N3" s="1083"/>
      <c r="O3" s="1083"/>
      <c r="P3" s="706"/>
      <c r="Q3" s="706"/>
      <c r="R3" s="1083"/>
      <c r="S3" s="1083"/>
      <c r="T3" s="1083"/>
      <c r="U3" s="1083"/>
      <c r="V3" s="1083"/>
      <c r="W3" s="1083"/>
      <c r="X3" s="707"/>
      <c r="Y3" s="707"/>
      <c r="Z3" s="707"/>
      <c r="AA3" s="707"/>
      <c r="AB3" s="707"/>
      <c r="AC3" s="707"/>
      <c r="AD3" s="707"/>
    </row>
    <row r="4" spans="1:30" ht="17.25" customHeight="1">
      <c r="A4" s="1084" t="s">
        <v>3258</v>
      </c>
      <c r="B4" s="1084"/>
      <c r="C4" s="1084"/>
      <c r="D4" s="1084"/>
      <c r="E4" s="1084"/>
      <c r="F4" s="1084"/>
      <c r="G4" s="1084"/>
      <c r="H4" s="1084"/>
      <c r="I4" s="1084"/>
      <c r="J4" s="1084"/>
      <c r="K4" s="1084"/>
      <c r="L4" s="1084"/>
      <c r="M4" s="1084"/>
      <c r="N4" s="1084"/>
      <c r="O4" s="1084"/>
      <c r="P4" s="1085"/>
      <c r="Q4" s="1085"/>
      <c r="R4" s="1085"/>
      <c r="S4" s="1085"/>
      <c r="T4" s="1085"/>
      <c r="U4" s="1085"/>
      <c r="V4" s="1085"/>
      <c r="W4" s="1085"/>
      <c r="X4" s="1085"/>
      <c r="Y4" s="1085"/>
      <c r="Z4" s="1085"/>
      <c r="AA4" s="1085"/>
      <c r="AB4" s="1085"/>
      <c r="AC4" s="1085"/>
      <c r="AD4" s="1085"/>
    </row>
    <row r="5" spans="1:30" ht="1.5" customHeight="1">
      <c r="A5" s="705"/>
      <c r="B5" s="705"/>
      <c r="C5" s="705"/>
      <c r="D5" s="705"/>
      <c r="E5" s="705"/>
      <c r="F5" s="705"/>
      <c r="G5" s="705"/>
      <c r="H5" s="705"/>
      <c r="I5" s="705"/>
      <c r="J5" s="705"/>
      <c r="K5" s="705"/>
      <c r="L5" s="705"/>
      <c r="M5" s="705"/>
      <c r="N5" s="705"/>
      <c r="O5" s="705"/>
      <c r="P5" s="705"/>
      <c r="Q5" s="705"/>
      <c r="R5" s="706"/>
      <c r="S5" s="706"/>
      <c r="T5" s="706"/>
      <c r="U5" s="706"/>
      <c r="V5" s="706"/>
      <c r="W5" s="706"/>
      <c r="X5" s="706"/>
      <c r="Y5" s="706"/>
      <c r="Z5" s="706"/>
      <c r="AA5" s="706"/>
      <c r="AB5" s="706"/>
      <c r="AC5" s="706"/>
      <c r="AD5" s="706"/>
    </row>
    <row r="6" spans="1:30" ht="16.5" customHeight="1" thickBot="1">
      <c r="A6" s="705"/>
      <c r="B6" s="705"/>
      <c r="C6" s="705"/>
      <c r="D6" s="705"/>
      <c r="E6" s="705"/>
      <c r="F6" s="705"/>
      <c r="G6" s="705"/>
      <c r="H6" s="705"/>
      <c r="I6" s="705"/>
      <c r="J6" s="705"/>
      <c r="K6" s="705"/>
      <c r="L6" s="705"/>
      <c r="M6" s="705"/>
      <c r="N6" s="705"/>
      <c r="O6" s="705"/>
      <c r="P6" s="705"/>
      <c r="Q6" s="705"/>
      <c r="R6" s="706"/>
      <c r="S6" s="706"/>
      <c r="T6" s="706"/>
      <c r="U6" s="706"/>
      <c r="V6" s="706"/>
      <c r="W6" s="706"/>
      <c r="X6" s="706"/>
      <c r="Y6" s="706"/>
      <c r="Z6" s="706"/>
      <c r="AA6" s="706"/>
      <c r="AB6" s="706"/>
      <c r="AC6" s="706"/>
      <c r="AD6" s="706"/>
    </row>
    <row r="7" spans="1:30" ht="42" customHeight="1" thickBot="1">
      <c r="A7" s="1093" t="s">
        <v>1513</v>
      </c>
      <c r="B7" s="1096" t="s">
        <v>3259</v>
      </c>
      <c r="C7" s="1097"/>
      <c r="D7" s="1097"/>
      <c r="E7" s="1097"/>
      <c r="F7" s="1097"/>
      <c r="G7" s="1097"/>
      <c r="H7" s="1098"/>
      <c r="I7" s="1099" t="s">
        <v>1994</v>
      </c>
      <c r="J7" s="1100"/>
      <c r="K7" s="1100"/>
      <c r="L7" s="1100"/>
      <c r="M7" s="1100"/>
      <c r="N7" s="1100"/>
      <c r="O7" s="1101"/>
      <c r="P7" s="1093" t="s">
        <v>1513</v>
      </c>
      <c r="Q7" s="1096" t="s">
        <v>2050</v>
      </c>
      <c r="R7" s="1097"/>
      <c r="S7" s="1097"/>
      <c r="T7" s="1097"/>
      <c r="U7" s="1097"/>
      <c r="V7" s="1097"/>
      <c r="W7" s="1098"/>
      <c r="X7" s="746"/>
      <c r="Y7" s="1102" t="s">
        <v>1971</v>
      </c>
      <c r="Z7" s="1102"/>
      <c r="AA7" s="1102"/>
      <c r="AB7" s="1102"/>
      <c r="AC7" s="1102"/>
      <c r="AD7" s="1102"/>
    </row>
    <row r="8" spans="1:30" ht="54.75" customHeight="1" thickBot="1">
      <c r="A8" s="1094"/>
      <c r="B8" s="708" t="s">
        <v>3260</v>
      </c>
      <c r="C8" s="1103" t="s">
        <v>2081</v>
      </c>
      <c r="D8" s="1104"/>
      <c r="E8" s="1104"/>
      <c r="F8" s="1104"/>
      <c r="G8" s="1104"/>
      <c r="H8" s="1105"/>
      <c r="I8" s="708" t="s">
        <v>3260</v>
      </c>
      <c r="J8" s="1104" t="s">
        <v>2081</v>
      </c>
      <c r="K8" s="1104"/>
      <c r="L8" s="1104"/>
      <c r="M8" s="1104"/>
      <c r="N8" s="1104"/>
      <c r="O8" s="1104"/>
      <c r="P8" s="1094"/>
      <c r="Q8" s="708" t="s">
        <v>3260</v>
      </c>
      <c r="R8" s="1103" t="s">
        <v>2081</v>
      </c>
      <c r="S8" s="1104"/>
      <c r="T8" s="1104"/>
      <c r="U8" s="1104"/>
      <c r="V8" s="1104"/>
      <c r="W8" s="1105"/>
      <c r="X8" s="708" t="s">
        <v>3260</v>
      </c>
      <c r="Y8" s="1104" t="s">
        <v>2081</v>
      </c>
      <c r="Z8" s="1104"/>
      <c r="AA8" s="1104"/>
      <c r="AB8" s="1104"/>
      <c r="AC8" s="1104"/>
      <c r="AD8" s="1104"/>
    </row>
    <row r="9" spans="1:30" ht="9" customHeight="1" thickBot="1">
      <c r="A9" s="1094"/>
      <c r="B9" s="709"/>
      <c r="C9" s="1086"/>
      <c r="D9" s="1087"/>
      <c r="E9" s="1087"/>
      <c r="F9" s="1087"/>
      <c r="G9" s="1087"/>
      <c r="H9" s="1088"/>
      <c r="I9" s="710"/>
      <c r="J9" s="1087"/>
      <c r="K9" s="1087"/>
      <c r="L9" s="1089"/>
      <c r="M9" s="1089"/>
      <c r="N9" s="1089"/>
      <c r="O9" s="1089"/>
      <c r="P9" s="1094"/>
      <c r="Q9" s="710"/>
      <c r="R9" s="1090"/>
      <c r="S9" s="1091"/>
      <c r="T9" s="1091"/>
      <c r="U9" s="1091"/>
      <c r="V9" s="1091"/>
      <c r="W9" s="1092"/>
      <c r="X9" s="710"/>
      <c r="Y9" s="1091"/>
      <c r="Z9" s="1091"/>
      <c r="AA9" s="1091"/>
      <c r="AB9" s="1091"/>
      <c r="AC9" s="1091"/>
      <c r="AD9" s="1091"/>
    </row>
    <row r="10" spans="1:30" ht="48" customHeight="1" thickBot="1">
      <c r="A10" s="1095"/>
      <c r="B10" s="711" t="s">
        <v>3261</v>
      </c>
      <c r="C10" s="712" t="s">
        <v>3262</v>
      </c>
      <c r="D10" s="712" t="s">
        <v>3263</v>
      </c>
      <c r="E10" s="713" t="s">
        <v>3264</v>
      </c>
      <c r="F10" s="713" t="s">
        <v>3265</v>
      </c>
      <c r="G10" s="713" t="s">
        <v>3266</v>
      </c>
      <c r="H10" s="713" t="s">
        <v>3267</v>
      </c>
      <c r="I10" s="708" t="s">
        <v>3261</v>
      </c>
      <c r="J10" s="712" t="s">
        <v>3262</v>
      </c>
      <c r="K10" s="712" t="s">
        <v>3263</v>
      </c>
      <c r="L10" s="713" t="s">
        <v>3264</v>
      </c>
      <c r="M10" s="713" t="s">
        <v>3265</v>
      </c>
      <c r="N10" s="713" t="s">
        <v>3266</v>
      </c>
      <c r="O10" s="713" t="s">
        <v>3267</v>
      </c>
      <c r="P10" s="1095"/>
      <c r="Q10" s="714" t="s">
        <v>3261</v>
      </c>
      <c r="R10" s="712" t="s">
        <v>3262</v>
      </c>
      <c r="S10" s="712" t="s">
        <v>3263</v>
      </c>
      <c r="T10" s="713" t="s">
        <v>3264</v>
      </c>
      <c r="U10" s="713" t="s">
        <v>3265</v>
      </c>
      <c r="V10" s="713" t="s">
        <v>3266</v>
      </c>
      <c r="W10" s="713" t="s">
        <v>3267</v>
      </c>
      <c r="X10" s="708" t="s">
        <v>3261</v>
      </c>
      <c r="Y10" s="712" t="s">
        <v>3262</v>
      </c>
      <c r="Z10" s="712" t="s">
        <v>3263</v>
      </c>
      <c r="AA10" s="713" t="s">
        <v>3264</v>
      </c>
      <c r="AB10" s="713" t="s">
        <v>3265</v>
      </c>
      <c r="AC10" s="713" t="s">
        <v>3266</v>
      </c>
      <c r="AD10" s="713" t="s">
        <v>3267</v>
      </c>
    </row>
    <row r="11" spans="1:30" ht="59.25" customHeight="1" thickBot="1">
      <c r="A11" s="715" t="s">
        <v>3268</v>
      </c>
      <c r="B11" s="716">
        <v>40000</v>
      </c>
      <c r="C11" s="717"/>
      <c r="D11" s="717"/>
      <c r="E11" s="717"/>
      <c r="F11" s="717"/>
      <c r="G11" s="717"/>
      <c r="H11" s="718"/>
      <c r="I11" s="716">
        <v>22700.386129999999</v>
      </c>
      <c r="J11" s="717"/>
      <c r="K11" s="717"/>
      <c r="L11" s="717"/>
      <c r="M11" s="717"/>
      <c r="N11" s="717"/>
      <c r="O11" s="718"/>
      <c r="P11" s="715" t="s">
        <v>3268</v>
      </c>
      <c r="Q11" s="716">
        <v>172948.65631799999</v>
      </c>
      <c r="R11" s="717"/>
      <c r="S11" s="717"/>
      <c r="T11" s="717"/>
      <c r="U11" s="717"/>
      <c r="V11" s="717"/>
      <c r="W11" s="718"/>
      <c r="X11" s="719">
        <v>0.13850000000000001</v>
      </c>
      <c r="Y11" s="720"/>
      <c r="Z11" s="720"/>
      <c r="AA11" s="720"/>
      <c r="AB11" s="720"/>
      <c r="AC11" s="720"/>
      <c r="AD11" s="721"/>
    </row>
    <row r="12" spans="1:30" ht="52.5" customHeight="1" thickBot="1">
      <c r="A12" s="715" t="s">
        <v>3268</v>
      </c>
      <c r="B12" s="722">
        <v>30000</v>
      </c>
      <c r="C12" s="723"/>
      <c r="D12" s="723"/>
      <c r="E12" s="723"/>
      <c r="F12" s="723"/>
      <c r="G12" s="723"/>
      <c r="H12" s="724"/>
      <c r="I12" s="722">
        <v>1758.2919999999999</v>
      </c>
      <c r="J12" s="723"/>
      <c r="K12" s="723"/>
      <c r="L12" s="723"/>
      <c r="M12" s="723"/>
      <c r="N12" s="723"/>
      <c r="O12" s="724"/>
      <c r="P12" s="715" t="s">
        <v>3268</v>
      </c>
      <c r="Q12" s="722">
        <v>2000</v>
      </c>
      <c r="R12" s="723"/>
      <c r="S12" s="723"/>
      <c r="T12" s="723"/>
      <c r="U12" s="723"/>
      <c r="V12" s="723"/>
      <c r="W12" s="724"/>
      <c r="X12" s="725">
        <v>0.13750000000000001</v>
      </c>
      <c r="Y12" s="726"/>
      <c r="Z12" s="726"/>
      <c r="AA12" s="726"/>
      <c r="AB12" s="726"/>
      <c r="AC12" s="726"/>
      <c r="AD12" s="727"/>
    </row>
    <row r="13" spans="1:30" ht="60" customHeight="1" thickBot="1">
      <c r="A13" s="715" t="s">
        <v>3269</v>
      </c>
      <c r="B13" s="722"/>
      <c r="C13" s="723"/>
      <c r="D13" s="723">
        <v>15000</v>
      </c>
      <c r="E13" s="723"/>
      <c r="F13" s="723"/>
      <c r="G13" s="723"/>
      <c r="H13" s="724"/>
      <c r="I13" s="722"/>
      <c r="J13" s="723"/>
      <c r="K13" s="723">
        <v>2999.9993690000001</v>
      </c>
      <c r="L13" s="723"/>
      <c r="M13" s="723"/>
      <c r="N13" s="723"/>
      <c r="O13" s="724"/>
      <c r="P13" s="715" t="s">
        <v>3269</v>
      </c>
      <c r="Q13" s="722"/>
      <c r="R13" s="723"/>
      <c r="S13" s="723">
        <v>9067.6769100000001</v>
      </c>
      <c r="T13" s="723"/>
      <c r="U13" s="723"/>
      <c r="V13" s="723"/>
      <c r="W13" s="724"/>
      <c r="X13" s="725"/>
      <c r="Y13" s="726"/>
      <c r="Z13" s="726">
        <v>0.14000000000000001</v>
      </c>
      <c r="AA13" s="726"/>
      <c r="AB13" s="726"/>
      <c r="AC13" s="726"/>
      <c r="AD13" s="727"/>
    </row>
    <row r="14" spans="1:30" ht="61.5" customHeight="1" thickBot="1">
      <c r="A14" s="728" t="s">
        <v>3270</v>
      </c>
      <c r="B14" s="722"/>
      <c r="C14" s="723"/>
      <c r="D14" s="723">
        <v>15000</v>
      </c>
      <c r="E14" s="723"/>
      <c r="F14" s="723"/>
      <c r="G14" s="723"/>
      <c r="H14" s="724"/>
      <c r="I14" s="722"/>
      <c r="J14" s="723"/>
      <c r="K14" s="723">
        <v>9300.625</v>
      </c>
      <c r="L14" s="723"/>
      <c r="M14" s="723"/>
      <c r="N14" s="723"/>
      <c r="O14" s="724"/>
      <c r="P14" s="728" t="s">
        <v>3270</v>
      </c>
      <c r="Q14" s="722"/>
      <c r="R14" s="723"/>
      <c r="S14" s="723">
        <v>10000</v>
      </c>
      <c r="T14" s="723"/>
      <c r="U14" s="723"/>
      <c r="V14" s="723"/>
      <c r="W14" s="724"/>
      <c r="X14" s="725"/>
      <c r="Y14" s="726"/>
      <c r="Z14" s="726">
        <v>0.14000000000000001</v>
      </c>
      <c r="AA14" s="726"/>
      <c r="AB14" s="726"/>
      <c r="AC14" s="726"/>
      <c r="AD14" s="727"/>
    </row>
    <row r="15" spans="1:30" ht="34.5" thickBot="1">
      <c r="A15" s="715" t="s">
        <v>3271</v>
      </c>
      <c r="B15" s="722"/>
      <c r="C15" s="723"/>
      <c r="D15" s="723">
        <v>15000</v>
      </c>
      <c r="E15" s="723"/>
      <c r="F15" s="723"/>
      <c r="G15" s="723"/>
      <c r="H15" s="724"/>
      <c r="I15" s="722"/>
      <c r="J15" s="723"/>
      <c r="K15" s="723">
        <v>9541.2803339999991</v>
      </c>
      <c r="L15" s="723"/>
      <c r="M15" s="723"/>
      <c r="N15" s="723"/>
      <c r="O15" s="724"/>
      <c r="P15" s="715" t="s">
        <v>3271</v>
      </c>
      <c r="Q15" s="722"/>
      <c r="R15" s="723"/>
      <c r="S15" s="723">
        <v>21040.912716999999</v>
      </c>
      <c r="T15" s="723"/>
      <c r="U15" s="723"/>
      <c r="V15" s="723"/>
      <c r="W15" s="724"/>
      <c r="X15" s="725"/>
      <c r="Y15" s="726"/>
      <c r="Z15" s="726">
        <v>0.14199999999999999</v>
      </c>
      <c r="AA15" s="726"/>
      <c r="AB15" s="726"/>
      <c r="AC15" s="726"/>
      <c r="AD15" s="727"/>
    </row>
    <row r="16" spans="1:30" ht="57" thickBot="1">
      <c r="A16" s="728" t="s">
        <v>3272</v>
      </c>
      <c r="B16" s="722"/>
      <c r="C16" s="723"/>
      <c r="D16" s="723">
        <v>15000</v>
      </c>
      <c r="E16" s="723"/>
      <c r="F16" s="723"/>
      <c r="G16" s="723"/>
      <c r="H16" s="724"/>
      <c r="I16" s="722"/>
      <c r="J16" s="723"/>
      <c r="K16" s="723">
        <v>9419.9883329999993</v>
      </c>
      <c r="L16" s="723"/>
      <c r="M16" s="723"/>
      <c r="N16" s="723"/>
      <c r="O16" s="724"/>
      <c r="P16" s="728" t="s">
        <v>3272</v>
      </c>
      <c r="Q16" s="722"/>
      <c r="R16" s="723"/>
      <c r="S16" s="723">
        <v>10000</v>
      </c>
      <c r="T16" s="723"/>
      <c r="U16" s="723"/>
      <c r="V16" s="723"/>
      <c r="W16" s="724"/>
      <c r="X16" s="725"/>
      <c r="Y16" s="726"/>
      <c r="Z16" s="726">
        <v>0.14149999999999999</v>
      </c>
      <c r="AA16" s="726"/>
      <c r="AB16" s="726"/>
      <c r="AC16" s="726"/>
      <c r="AD16" s="727"/>
    </row>
    <row r="17" spans="1:30" ht="34.5" thickBot="1">
      <c r="A17" s="715" t="s">
        <v>3273</v>
      </c>
      <c r="B17" s="722"/>
      <c r="C17" s="729"/>
      <c r="D17" s="729"/>
      <c r="E17" s="729">
        <v>40000</v>
      </c>
      <c r="F17" s="729"/>
      <c r="G17" s="729"/>
      <c r="H17" s="730"/>
      <c r="I17" s="722"/>
      <c r="J17" s="729"/>
      <c r="K17" s="729"/>
      <c r="L17" s="729">
        <v>11000</v>
      </c>
      <c r="M17" s="729"/>
      <c r="N17" s="729"/>
      <c r="O17" s="730"/>
      <c r="P17" s="715" t="s">
        <v>3273</v>
      </c>
      <c r="Q17" s="722"/>
      <c r="R17" s="729"/>
      <c r="S17" s="729"/>
      <c r="T17" s="729">
        <v>11500</v>
      </c>
      <c r="U17" s="729"/>
      <c r="V17" s="729"/>
      <c r="W17" s="730"/>
      <c r="X17" s="725"/>
      <c r="Y17" s="731"/>
      <c r="Z17" s="731"/>
      <c r="AA17" s="731">
        <v>0.14000000000000001</v>
      </c>
      <c r="AB17" s="731"/>
      <c r="AC17" s="731"/>
      <c r="AD17" s="732"/>
    </row>
    <row r="18" spans="1:30" ht="34.5" thickBot="1">
      <c r="A18" s="715" t="s">
        <v>3273</v>
      </c>
      <c r="B18" s="722"/>
      <c r="C18" s="729"/>
      <c r="D18" s="729"/>
      <c r="E18" s="729">
        <v>30000</v>
      </c>
      <c r="F18" s="729"/>
      <c r="G18" s="729"/>
      <c r="H18" s="730"/>
      <c r="I18" s="722"/>
      <c r="J18" s="729"/>
      <c r="K18" s="729"/>
      <c r="L18" s="729">
        <v>10000</v>
      </c>
      <c r="M18" s="729"/>
      <c r="N18" s="729"/>
      <c r="O18" s="730"/>
      <c r="P18" s="715" t="s">
        <v>3273</v>
      </c>
      <c r="Q18" s="722"/>
      <c r="R18" s="729"/>
      <c r="S18" s="729"/>
      <c r="T18" s="729">
        <v>10000</v>
      </c>
      <c r="U18" s="729"/>
      <c r="V18" s="729"/>
      <c r="W18" s="730"/>
      <c r="X18" s="725"/>
      <c r="Y18" s="731"/>
      <c r="Z18" s="731"/>
      <c r="AA18" s="731">
        <v>0.14000000000000001</v>
      </c>
      <c r="AB18" s="731"/>
      <c r="AC18" s="731"/>
      <c r="AD18" s="732"/>
    </row>
    <row r="19" spans="1:30" ht="34.5" thickBot="1">
      <c r="A19" s="715" t="s">
        <v>3274</v>
      </c>
      <c r="B19" s="722"/>
      <c r="C19" s="729"/>
      <c r="D19" s="729"/>
      <c r="E19" s="729"/>
      <c r="F19" s="729"/>
      <c r="G19" s="729">
        <v>20000</v>
      </c>
      <c r="H19" s="730"/>
      <c r="I19" s="722"/>
      <c r="J19" s="729"/>
      <c r="K19" s="729"/>
      <c r="L19" s="729"/>
      <c r="M19" s="729"/>
      <c r="N19" s="729">
        <v>3842.4443620000002</v>
      </c>
      <c r="O19" s="730"/>
      <c r="P19" s="715" t="s">
        <v>3274</v>
      </c>
      <c r="Q19" s="722"/>
      <c r="R19" s="729"/>
      <c r="S19" s="729"/>
      <c r="T19" s="729"/>
      <c r="U19" s="729"/>
      <c r="V19" s="729">
        <v>33113.593572999998</v>
      </c>
      <c r="W19" s="730"/>
      <c r="X19" s="725"/>
      <c r="Y19" s="731"/>
      <c r="Z19" s="731"/>
      <c r="AA19" s="731"/>
      <c r="AB19" s="731"/>
      <c r="AC19" s="731">
        <v>0.14099999999999999</v>
      </c>
      <c r="AD19" s="732"/>
    </row>
    <row r="20" spans="1:30" ht="57" thickBot="1">
      <c r="A20" s="728" t="s">
        <v>3275</v>
      </c>
      <c r="B20" s="722"/>
      <c r="C20" s="729"/>
      <c r="D20" s="729"/>
      <c r="E20" s="729"/>
      <c r="F20" s="729"/>
      <c r="G20" s="729">
        <v>30000</v>
      </c>
      <c r="H20" s="730"/>
      <c r="I20" s="722"/>
      <c r="J20" s="729"/>
      <c r="K20" s="729"/>
      <c r="L20" s="729"/>
      <c r="M20" s="729"/>
      <c r="N20" s="729">
        <v>38974.741999999998</v>
      </c>
      <c r="O20" s="730"/>
      <c r="P20" s="728" t="s">
        <v>3275</v>
      </c>
      <c r="Q20" s="722"/>
      <c r="R20" s="729"/>
      <c r="S20" s="729"/>
      <c r="T20" s="729"/>
      <c r="U20" s="729"/>
      <c r="V20" s="729">
        <v>46000</v>
      </c>
      <c r="W20" s="730"/>
      <c r="X20" s="725"/>
      <c r="Y20" s="731"/>
      <c r="Z20" s="731"/>
      <c r="AA20" s="731"/>
      <c r="AB20" s="731"/>
      <c r="AC20" s="731">
        <v>0.1404</v>
      </c>
      <c r="AD20" s="732"/>
    </row>
    <row r="21" spans="1:30" ht="34.5" thickBot="1">
      <c r="A21" s="715" t="s">
        <v>3276</v>
      </c>
      <c r="B21" s="722"/>
      <c r="C21" s="729"/>
      <c r="D21" s="729"/>
      <c r="E21" s="729"/>
      <c r="F21" s="729"/>
      <c r="G21" s="729">
        <v>15000</v>
      </c>
      <c r="H21" s="730"/>
      <c r="I21" s="722"/>
      <c r="J21" s="729"/>
      <c r="K21" s="729"/>
      <c r="L21" s="729"/>
      <c r="M21" s="729"/>
      <c r="N21" s="729">
        <v>5644.7236569999995</v>
      </c>
      <c r="O21" s="730"/>
      <c r="P21" s="715" t="s">
        <v>3276</v>
      </c>
      <c r="Q21" s="722"/>
      <c r="R21" s="729"/>
      <c r="S21" s="729"/>
      <c r="T21" s="729"/>
      <c r="U21" s="729"/>
      <c r="V21" s="729">
        <v>20967.561000000002</v>
      </c>
      <c r="W21" s="730"/>
      <c r="X21" s="725"/>
      <c r="Y21" s="731"/>
      <c r="Z21" s="731"/>
      <c r="AA21" s="731"/>
      <c r="AB21" s="731"/>
      <c r="AC21" s="731">
        <v>0.14149999999999999</v>
      </c>
      <c r="AD21" s="732"/>
    </row>
    <row r="22" spans="1:30" ht="57" thickBot="1">
      <c r="A22" s="728" t="s">
        <v>3277</v>
      </c>
      <c r="B22" s="722"/>
      <c r="C22" s="729"/>
      <c r="D22" s="729"/>
      <c r="E22" s="729"/>
      <c r="F22" s="729"/>
      <c r="G22" s="729">
        <v>15000</v>
      </c>
      <c r="H22" s="730"/>
      <c r="I22" s="722"/>
      <c r="J22" s="729"/>
      <c r="K22" s="729"/>
      <c r="L22" s="729"/>
      <c r="M22" s="729"/>
      <c r="N22" s="729">
        <v>19186.400667000002</v>
      </c>
      <c r="O22" s="730"/>
      <c r="P22" s="728" t="s">
        <v>3277</v>
      </c>
      <c r="Q22" s="722"/>
      <c r="R22" s="729"/>
      <c r="S22" s="729"/>
      <c r="T22" s="729"/>
      <c r="U22" s="729"/>
      <c r="V22" s="729">
        <v>23000</v>
      </c>
      <c r="W22" s="730"/>
      <c r="X22" s="725"/>
      <c r="Y22" s="731"/>
      <c r="Z22" s="731"/>
      <c r="AA22" s="731"/>
      <c r="AB22" s="731"/>
      <c r="AC22" s="731">
        <v>0.14149999999999999</v>
      </c>
      <c r="AD22" s="732"/>
    </row>
    <row r="23" spans="1:30" ht="34.5" thickBot="1">
      <c r="A23" s="715" t="s">
        <v>3278</v>
      </c>
      <c r="B23" s="722"/>
      <c r="C23" s="729"/>
      <c r="D23" s="729"/>
      <c r="E23" s="729"/>
      <c r="F23" s="729"/>
      <c r="G23" s="729"/>
      <c r="H23" s="730">
        <v>30000</v>
      </c>
      <c r="I23" s="722"/>
      <c r="J23" s="729"/>
      <c r="K23" s="729"/>
      <c r="L23" s="729"/>
      <c r="M23" s="729"/>
      <c r="N23" s="729"/>
      <c r="O23" s="730">
        <v>22704.481220000001</v>
      </c>
      <c r="P23" s="715" t="s">
        <v>3278</v>
      </c>
      <c r="Q23" s="722"/>
      <c r="R23" s="729"/>
      <c r="S23" s="729"/>
      <c r="T23" s="729"/>
      <c r="U23" s="729"/>
      <c r="V23" s="729"/>
      <c r="W23" s="730">
        <v>32874.053</v>
      </c>
      <c r="X23" s="725"/>
      <c r="Y23" s="731"/>
      <c r="Z23" s="731"/>
      <c r="AA23" s="731"/>
      <c r="AB23" s="731"/>
      <c r="AC23" s="731"/>
      <c r="AD23" s="732">
        <v>0.14050000000000001</v>
      </c>
    </row>
    <row r="24" spans="1:30" ht="57" thickBot="1">
      <c r="A24" s="728" t="s">
        <v>3279</v>
      </c>
      <c r="B24" s="722"/>
      <c r="C24" s="729"/>
      <c r="D24" s="729"/>
      <c r="E24" s="729"/>
      <c r="F24" s="729"/>
      <c r="G24" s="729"/>
      <c r="H24" s="730">
        <v>30000</v>
      </c>
      <c r="I24" s="722"/>
      <c r="J24" s="729"/>
      <c r="K24" s="729"/>
      <c r="L24" s="729"/>
      <c r="M24" s="729"/>
      <c r="N24" s="729"/>
      <c r="O24" s="730">
        <v>21935.558885999999</v>
      </c>
      <c r="P24" s="728" t="s">
        <v>3279</v>
      </c>
      <c r="Q24" s="722"/>
      <c r="R24" s="729"/>
      <c r="S24" s="729"/>
      <c r="T24" s="729"/>
      <c r="U24" s="729"/>
      <c r="V24" s="729"/>
      <c r="W24" s="730">
        <v>21935.558885999999</v>
      </c>
      <c r="X24" s="725"/>
      <c r="Y24" s="731"/>
      <c r="Z24" s="731"/>
      <c r="AA24" s="731"/>
      <c r="AB24" s="731"/>
      <c r="AC24" s="731"/>
      <c r="AD24" s="732">
        <v>0.14019999999999999</v>
      </c>
    </row>
    <row r="25" spans="1:30" ht="34.5" thickBot="1">
      <c r="A25" s="715" t="s">
        <v>3280</v>
      </c>
      <c r="B25" s="722"/>
      <c r="C25" s="729"/>
      <c r="D25" s="729"/>
      <c r="E25" s="729"/>
      <c r="F25" s="729"/>
      <c r="G25" s="729">
        <v>30000</v>
      </c>
      <c r="H25" s="730"/>
      <c r="I25" s="722"/>
      <c r="J25" s="729"/>
      <c r="K25" s="729"/>
      <c r="L25" s="729"/>
      <c r="M25" s="729"/>
      <c r="N25" s="729">
        <v>1254.54475</v>
      </c>
      <c r="O25" s="730"/>
      <c r="P25" s="715" t="s">
        <v>3280</v>
      </c>
      <c r="Q25" s="722"/>
      <c r="R25" s="729"/>
      <c r="S25" s="729"/>
      <c r="T25" s="729"/>
      <c r="U25" s="729"/>
      <c r="V25" s="729">
        <v>1500</v>
      </c>
      <c r="W25" s="730"/>
      <c r="X25" s="725"/>
      <c r="Y25" s="731"/>
      <c r="Z25" s="731"/>
      <c r="AA25" s="731"/>
      <c r="AB25" s="731"/>
      <c r="AC25" s="731">
        <v>0.14199999999999999</v>
      </c>
      <c r="AD25" s="732"/>
    </row>
    <row r="26" spans="1:30" ht="57" thickBot="1">
      <c r="A26" s="728" t="s">
        <v>3281</v>
      </c>
      <c r="B26" s="722"/>
      <c r="C26" s="729"/>
      <c r="D26" s="729"/>
      <c r="E26" s="729"/>
      <c r="F26" s="729"/>
      <c r="G26" s="729">
        <v>30000</v>
      </c>
      <c r="H26" s="730"/>
      <c r="I26" s="722"/>
      <c r="J26" s="729"/>
      <c r="K26" s="729"/>
      <c r="L26" s="729"/>
      <c r="M26" s="729"/>
      <c r="N26" s="729">
        <v>58545.445</v>
      </c>
      <c r="O26" s="730"/>
      <c r="P26" s="728" t="s">
        <v>3281</v>
      </c>
      <c r="Q26" s="722"/>
      <c r="R26" s="729"/>
      <c r="S26" s="729"/>
      <c r="T26" s="729"/>
      <c r="U26" s="729"/>
      <c r="V26" s="729">
        <v>70000</v>
      </c>
      <c r="W26" s="730"/>
      <c r="X26" s="725"/>
      <c r="Y26" s="731"/>
      <c r="Z26" s="731"/>
      <c r="AA26" s="731"/>
      <c r="AB26" s="731"/>
      <c r="AC26" s="731">
        <v>0.14099999999999999</v>
      </c>
      <c r="AD26" s="732"/>
    </row>
    <row r="27" spans="1:30" ht="34.5" thickBot="1">
      <c r="A27" s="715" t="s">
        <v>3282</v>
      </c>
      <c r="B27" s="722"/>
      <c r="C27" s="729"/>
      <c r="D27" s="729"/>
      <c r="E27" s="729"/>
      <c r="F27" s="729">
        <v>25000</v>
      </c>
      <c r="G27" s="729"/>
      <c r="H27" s="730"/>
      <c r="I27" s="722"/>
      <c r="J27" s="729"/>
      <c r="K27" s="729"/>
      <c r="L27" s="729"/>
      <c r="M27" s="729">
        <v>1361.0932499999999</v>
      </c>
      <c r="N27" s="729"/>
      <c r="O27" s="730"/>
      <c r="P27" s="715" t="s">
        <v>3282</v>
      </c>
      <c r="Q27" s="722"/>
      <c r="R27" s="729"/>
      <c r="S27" s="729"/>
      <c r="T27" s="729"/>
      <c r="U27" s="729">
        <v>4500</v>
      </c>
      <c r="V27" s="729"/>
      <c r="W27" s="730"/>
      <c r="X27" s="725"/>
      <c r="Y27" s="731"/>
      <c r="Z27" s="731"/>
      <c r="AA27" s="731"/>
      <c r="AB27" s="731">
        <v>0.14199999999999999</v>
      </c>
      <c r="AC27" s="731"/>
      <c r="AD27" s="732"/>
    </row>
    <row r="28" spans="1:30" ht="57" thickBot="1">
      <c r="A28" s="728" t="s">
        <v>3283</v>
      </c>
      <c r="B28" s="722"/>
      <c r="C28" s="729"/>
      <c r="D28" s="729"/>
      <c r="E28" s="729"/>
      <c r="F28" s="729">
        <v>25000</v>
      </c>
      <c r="G28" s="729"/>
      <c r="H28" s="730"/>
      <c r="I28" s="722"/>
      <c r="J28" s="729"/>
      <c r="K28" s="729"/>
      <c r="L28" s="729"/>
      <c r="M28" s="729">
        <v>45369.758332999998</v>
      </c>
      <c r="N28" s="729"/>
      <c r="O28" s="730"/>
      <c r="P28" s="728" t="s">
        <v>3283</v>
      </c>
      <c r="Q28" s="722"/>
      <c r="R28" s="729"/>
      <c r="S28" s="729"/>
      <c r="T28" s="729"/>
      <c r="U28" s="729">
        <v>50000</v>
      </c>
      <c r="V28" s="729"/>
      <c r="W28" s="730"/>
      <c r="X28" s="725"/>
      <c r="Y28" s="731"/>
      <c r="Z28" s="731"/>
      <c r="AA28" s="731"/>
      <c r="AB28" s="731">
        <v>0.14099999999999999</v>
      </c>
      <c r="AC28" s="731"/>
      <c r="AD28" s="732"/>
    </row>
    <row r="29" spans="1:30" ht="34.5" thickBot="1">
      <c r="A29" s="715" t="s">
        <v>3284</v>
      </c>
      <c r="B29" s="722">
        <v>25000</v>
      </c>
      <c r="C29" s="729"/>
      <c r="D29" s="729"/>
      <c r="E29" s="729"/>
      <c r="F29" s="729"/>
      <c r="G29" s="729"/>
      <c r="H29" s="730"/>
      <c r="I29" s="722">
        <v>34411.939894000003</v>
      </c>
      <c r="J29" s="729"/>
      <c r="K29" s="729"/>
      <c r="L29" s="729"/>
      <c r="M29" s="729"/>
      <c r="N29" s="729"/>
      <c r="O29" s="730"/>
      <c r="P29" s="715" t="s">
        <v>3284</v>
      </c>
      <c r="Q29" s="722">
        <v>106376.8</v>
      </c>
      <c r="R29" s="729"/>
      <c r="S29" s="729"/>
      <c r="T29" s="729"/>
      <c r="U29" s="729"/>
      <c r="V29" s="729"/>
      <c r="W29" s="730"/>
      <c r="X29" s="725">
        <v>0.13900000000000001</v>
      </c>
      <c r="Y29" s="731"/>
      <c r="Z29" s="731"/>
      <c r="AA29" s="731"/>
      <c r="AB29" s="731"/>
      <c r="AC29" s="731"/>
      <c r="AD29" s="732"/>
    </row>
    <row r="30" spans="1:30" ht="57" thickBot="1">
      <c r="A30" s="715" t="s">
        <v>3285</v>
      </c>
      <c r="B30" s="722">
        <v>25000</v>
      </c>
      <c r="C30" s="729"/>
      <c r="D30" s="729"/>
      <c r="E30" s="729"/>
      <c r="F30" s="729"/>
      <c r="G30" s="729"/>
      <c r="H30" s="730"/>
      <c r="I30" s="722">
        <v>17647.759999999998</v>
      </c>
      <c r="J30" s="729"/>
      <c r="K30" s="729"/>
      <c r="L30" s="729"/>
      <c r="M30" s="729"/>
      <c r="N30" s="729"/>
      <c r="O30" s="730"/>
      <c r="P30" s="715" t="s">
        <v>3285</v>
      </c>
      <c r="Q30" s="722">
        <v>20000</v>
      </c>
      <c r="R30" s="729"/>
      <c r="S30" s="729"/>
      <c r="T30" s="729"/>
      <c r="U30" s="729"/>
      <c r="V30" s="729"/>
      <c r="W30" s="730"/>
      <c r="X30" s="725">
        <v>0.13900000000000001</v>
      </c>
      <c r="Y30" s="731"/>
      <c r="Z30" s="731"/>
      <c r="AA30" s="731"/>
      <c r="AB30" s="731"/>
      <c r="AC30" s="731"/>
      <c r="AD30" s="732"/>
    </row>
    <row r="31" spans="1:30" ht="34.5" thickBot="1">
      <c r="A31" s="715" t="s">
        <v>3286</v>
      </c>
      <c r="B31" s="722"/>
      <c r="C31" s="729"/>
      <c r="D31" s="729"/>
      <c r="E31" s="729"/>
      <c r="F31" s="729"/>
      <c r="G31" s="729">
        <v>30000</v>
      </c>
      <c r="H31" s="730"/>
      <c r="I31" s="722"/>
      <c r="J31" s="729"/>
      <c r="K31" s="729"/>
      <c r="L31" s="729"/>
      <c r="M31" s="729"/>
      <c r="N31" s="729">
        <v>6073.4122859999998</v>
      </c>
      <c r="O31" s="730"/>
      <c r="P31" s="715" t="s">
        <v>3286</v>
      </c>
      <c r="Q31" s="722"/>
      <c r="R31" s="729"/>
      <c r="S31" s="729"/>
      <c r="T31" s="729"/>
      <c r="U31" s="729"/>
      <c r="V31" s="729">
        <v>15435.97</v>
      </c>
      <c r="W31" s="730"/>
      <c r="X31" s="725"/>
      <c r="Y31" s="731"/>
      <c r="Z31" s="731"/>
      <c r="AA31" s="731"/>
      <c r="AB31" s="731"/>
      <c r="AC31" s="731">
        <v>0.14499999999999999</v>
      </c>
      <c r="AD31" s="732"/>
    </row>
    <row r="32" spans="1:30" ht="57" thickBot="1">
      <c r="A32" s="728" t="s">
        <v>3287</v>
      </c>
      <c r="B32" s="722"/>
      <c r="C32" s="729"/>
      <c r="D32" s="729"/>
      <c r="E32" s="729"/>
      <c r="F32" s="729"/>
      <c r="G32" s="729">
        <v>30000</v>
      </c>
      <c r="H32" s="730"/>
      <c r="I32" s="722"/>
      <c r="J32" s="729"/>
      <c r="K32" s="729"/>
      <c r="L32" s="729"/>
      <c r="M32" s="729"/>
      <c r="N32" s="729">
        <v>16335.215555999999</v>
      </c>
      <c r="O32" s="730"/>
      <c r="P32" s="728" t="s">
        <v>3287</v>
      </c>
      <c r="Q32" s="722"/>
      <c r="R32" s="729"/>
      <c r="S32" s="729"/>
      <c r="T32" s="729"/>
      <c r="U32" s="729"/>
      <c r="V32" s="729">
        <v>20000</v>
      </c>
      <c r="W32" s="730"/>
      <c r="X32" s="725"/>
      <c r="Y32" s="731"/>
      <c r="Z32" s="731"/>
      <c r="AA32" s="731"/>
      <c r="AB32" s="731"/>
      <c r="AC32" s="731">
        <v>0.14349999999999999</v>
      </c>
      <c r="AD32" s="732"/>
    </row>
    <row r="33" spans="1:30" ht="34.5" thickBot="1">
      <c r="A33" s="715" t="s">
        <v>3288</v>
      </c>
      <c r="B33" s="722"/>
      <c r="C33" s="729">
        <v>30000</v>
      </c>
      <c r="D33" s="729"/>
      <c r="E33" s="729"/>
      <c r="F33" s="729"/>
      <c r="G33" s="729"/>
      <c r="H33" s="730"/>
      <c r="I33" s="722"/>
      <c r="J33" s="729">
        <v>9018.466085</v>
      </c>
      <c r="K33" s="729"/>
      <c r="L33" s="729"/>
      <c r="M33" s="729"/>
      <c r="N33" s="729"/>
      <c r="O33" s="730"/>
      <c r="P33" s="715" t="s">
        <v>3288</v>
      </c>
      <c r="Q33" s="722"/>
      <c r="R33" s="729">
        <v>10350</v>
      </c>
      <c r="S33" s="729"/>
      <c r="T33" s="729"/>
      <c r="U33" s="729"/>
      <c r="V33" s="729"/>
      <c r="W33" s="730"/>
      <c r="X33" s="725"/>
      <c r="Y33" s="731">
        <v>0.14599999999999999</v>
      </c>
      <c r="Z33" s="731"/>
      <c r="AA33" s="731"/>
      <c r="AB33" s="731"/>
      <c r="AC33" s="731"/>
      <c r="AD33" s="732"/>
    </row>
    <row r="34" spans="1:30" ht="57" thickBot="1">
      <c r="A34" s="728" t="s">
        <v>3289</v>
      </c>
      <c r="B34" s="722"/>
      <c r="C34" s="729">
        <v>20000</v>
      </c>
      <c r="D34" s="729"/>
      <c r="E34" s="729"/>
      <c r="F34" s="729"/>
      <c r="G34" s="729"/>
      <c r="H34" s="730"/>
      <c r="I34" s="722"/>
      <c r="J34" s="729">
        <v>36304.306666999997</v>
      </c>
      <c r="K34" s="729"/>
      <c r="L34" s="729"/>
      <c r="M34" s="729"/>
      <c r="N34" s="729"/>
      <c r="O34" s="730"/>
      <c r="P34" s="728" t="s">
        <v>3289</v>
      </c>
      <c r="Q34" s="722"/>
      <c r="R34" s="729">
        <v>40000</v>
      </c>
      <c r="S34" s="729"/>
      <c r="T34" s="729"/>
      <c r="U34" s="729"/>
      <c r="V34" s="729"/>
      <c r="W34" s="730"/>
      <c r="X34" s="725"/>
      <c r="Y34" s="731">
        <v>0.14449999999999999</v>
      </c>
      <c r="Z34" s="731"/>
      <c r="AA34" s="731"/>
      <c r="AB34" s="731"/>
      <c r="AC34" s="731"/>
      <c r="AD34" s="732"/>
    </row>
    <row r="35" spans="1:30" ht="34.5" thickBot="1">
      <c r="A35" s="715" t="s">
        <v>3290</v>
      </c>
      <c r="B35" s="722"/>
      <c r="C35" s="729"/>
      <c r="D35" s="729"/>
      <c r="E35" s="729">
        <v>40000</v>
      </c>
      <c r="F35" s="729"/>
      <c r="G35" s="729"/>
      <c r="H35" s="730"/>
      <c r="I35" s="722"/>
      <c r="J35" s="729"/>
      <c r="K35" s="729"/>
      <c r="L35" s="729">
        <v>699.95930999999996</v>
      </c>
      <c r="M35" s="729"/>
      <c r="N35" s="729"/>
      <c r="O35" s="730"/>
      <c r="P35" s="715" t="s">
        <v>3290</v>
      </c>
      <c r="Q35" s="722"/>
      <c r="R35" s="729"/>
      <c r="S35" s="729"/>
      <c r="T35" s="729">
        <v>1700</v>
      </c>
      <c r="U35" s="729"/>
      <c r="V35" s="729"/>
      <c r="W35" s="730"/>
      <c r="X35" s="725"/>
      <c r="Y35" s="731"/>
      <c r="Z35" s="731"/>
      <c r="AA35" s="731">
        <v>0.14099999999999999</v>
      </c>
      <c r="AB35" s="731"/>
      <c r="AC35" s="731"/>
      <c r="AD35" s="732"/>
    </row>
    <row r="36" spans="1:30" ht="57" thickBot="1">
      <c r="A36" s="728" t="s">
        <v>3291</v>
      </c>
      <c r="B36" s="722"/>
      <c r="C36" s="729"/>
      <c r="D36" s="729"/>
      <c r="E36" s="729">
        <v>30000</v>
      </c>
      <c r="F36" s="729"/>
      <c r="G36" s="729"/>
      <c r="H36" s="730"/>
      <c r="I36" s="722"/>
      <c r="J36" s="729"/>
      <c r="K36" s="729"/>
      <c r="L36" s="729">
        <v>19998.408888999998</v>
      </c>
      <c r="M36" s="729"/>
      <c r="N36" s="729"/>
      <c r="O36" s="730"/>
      <c r="P36" s="728" t="s">
        <v>3291</v>
      </c>
      <c r="Q36" s="722"/>
      <c r="R36" s="729"/>
      <c r="S36" s="729"/>
      <c r="T36" s="729">
        <v>20000</v>
      </c>
      <c r="U36" s="729"/>
      <c r="V36" s="729"/>
      <c r="W36" s="730"/>
      <c r="X36" s="725"/>
      <c r="Y36" s="731"/>
      <c r="Z36" s="731"/>
      <c r="AA36" s="731">
        <v>0.14099999999999999</v>
      </c>
      <c r="AB36" s="731"/>
      <c r="AC36" s="731"/>
      <c r="AD36" s="732"/>
    </row>
    <row r="37" spans="1:30" ht="34.5" thickBot="1">
      <c r="A37" s="715" t="s">
        <v>3292</v>
      </c>
      <c r="B37" s="722">
        <v>40000</v>
      </c>
      <c r="C37" s="729"/>
      <c r="D37" s="729"/>
      <c r="E37" s="729"/>
      <c r="F37" s="729"/>
      <c r="G37" s="729"/>
      <c r="H37" s="730"/>
      <c r="I37" s="722">
        <v>25422.379892000001</v>
      </c>
      <c r="J37" s="729"/>
      <c r="K37" s="729"/>
      <c r="L37" s="729"/>
      <c r="M37" s="729"/>
      <c r="N37" s="729"/>
      <c r="O37" s="730"/>
      <c r="P37" s="715" t="s">
        <v>3292</v>
      </c>
      <c r="Q37" s="722">
        <v>69189.501766999994</v>
      </c>
      <c r="R37" s="729"/>
      <c r="S37" s="729"/>
      <c r="T37" s="729"/>
      <c r="U37" s="729"/>
      <c r="V37" s="729"/>
      <c r="W37" s="730"/>
      <c r="X37" s="725">
        <v>0.14050000000000001</v>
      </c>
      <c r="Y37" s="731"/>
      <c r="Z37" s="731"/>
      <c r="AA37" s="731"/>
      <c r="AB37" s="731"/>
      <c r="AC37" s="731"/>
      <c r="AD37" s="732"/>
    </row>
    <row r="38" spans="1:30" ht="57" thickBot="1">
      <c r="A38" s="715" t="s">
        <v>3293</v>
      </c>
      <c r="B38" s="733">
        <v>40000</v>
      </c>
      <c r="C38" s="734"/>
      <c r="D38" s="734"/>
      <c r="E38" s="734"/>
      <c r="F38" s="734"/>
      <c r="G38" s="734"/>
      <c r="H38" s="735"/>
      <c r="I38" s="733">
        <v>53018.22</v>
      </c>
      <c r="J38" s="734"/>
      <c r="K38" s="734"/>
      <c r="L38" s="734"/>
      <c r="M38" s="734"/>
      <c r="N38" s="734"/>
      <c r="O38" s="735"/>
      <c r="P38" s="715" t="s">
        <v>3293</v>
      </c>
      <c r="Q38" s="733">
        <v>60000</v>
      </c>
      <c r="R38" s="734"/>
      <c r="S38" s="734"/>
      <c r="T38" s="734"/>
      <c r="U38" s="734"/>
      <c r="V38" s="734"/>
      <c r="W38" s="735"/>
      <c r="X38" s="736">
        <v>0.13969999999999999</v>
      </c>
      <c r="Y38" s="737"/>
      <c r="Z38" s="737"/>
      <c r="AA38" s="737"/>
      <c r="AB38" s="737"/>
      <c r="AC38" s="737"/>
      <c r="AD38" s="738"/>
    </row>
    <row r="39" spans="1:30" ht="45.75" thickBot="1">
      <c r="A39" s="739" t="s">
        <v>3294</v>
      </c>
      <c r="B39" s="740">
        <f>SUM(B11:B38)</f>
        <v>200000</v>
      </c>
      <c r="C39" s="740">
        <f t="shared" ref="C39:W39" si="0">SUM(C11:C38)</f>
        <v>50000</v>
      </c>
      <c r="D39" s="740">
        <f t="shared" si="0"/>
        <v>60000</v>
      </c>
      <c r="E39" s="740">
        <f t="shared" si="0"/>
        <v>140000</v>
      </c>
      <c r="F39" s="740">
        <f t="shared" si="0"/>
        <v>50000</v>
      </c>
      <c r="G39" s="740">
        <f t="shared" si="0"/>
        <v>200000</v>
      </c>
      <c r="H39" s="740">
        <f t="shared" si="0"/>
        <v>60000</v>
      </c>
      <c r="I39" s="740">
        <f t="shared" si="0"/>
        <v>154958.977916</v>
      </c>
      <c r="J39" s="740">
        <f t="shared" si="0"/>
        <v>45322.772751999997</v>
      </c>
      <c r="K39" s="740">
        <f t="shared" si="0"/>
        <v>31261.893036000001</v>
      </c>
      <c r="L39" s="740">
        <f t="shared" si="0"/>
        <v>41698.368198999997</v>
      </c>
      <c r="M39" s="740">
        <f t="shared" si="0"/>
        <v>46730.851582999996</v>
      </c>
      <c r="N39" s="740">
        <f t="shared" si="0"/>
        <v>149856.92827800004</v>
      </c>
      <c r="O39" s="740">
        <f t="shared" si="0"/>
        <v>44640.040106</v>
      </c>
      <c r="P39" s="739" t="s">
        <v>3294</v>
      </c>
      <c r="Q39" s="741">
        <f t="shared" si="0"/>
        <v>430514.95808499999</v>
      </c>
      <c r="R39" s="741">
        <f t="shared" si="0"/>
        <v>50350</v>
      </c>
      <c r="S39" s="741">
        <f t="shared" si="0"/>
        <v>50108.589627000001</v>
      </c>
      <c r="T39" s="741">
        <f t="shared" si="0"/>
        <v>43200</v>
      </c>
      <c r="U39" s="741">
        <f t="shared" si="0"/>
        <v>54500</v>
      </c>
      <c r="V39" s="741">
        <f t="shared" si="0"/>
        <v>230017.12457299998</v>
      </c>
      <c r="W39" s="742">
        <f t="shared" si="0"/>
        <v>54809.611885999999</v>
      </c>
      <c r="X39" s="743"/>
      <c r="Y39" s="744"/>
      <c r="Z39" s="745"/>
      <c r="AA39" s="745"/>
      <c r="AB39" s="745"/>
      <c r="AC39" s="745"/>
      <c r="AD39" s="745"/>
    </row>
  </sheetData>
  <customSheetViews>
    <customSheetView guid="{CEB12AB2-2B7C-47EA-8993-91B31C172525}" showPageBreaks="1" fitToPage="1" printArea="1" view="pageBreakPreview">
      <selection activeCell="H14" sqref="H14"/>
      <colBreaks count="1" manualBreakCount="1">
        <brk id="13" max="19" man="1"/>
      </colBreaks>
      <pageMargins left="0.25" right="0.25" top="0.75" bottom="0.75" header="0.3" footer="0.3"/>
      <pageSetup paperSize="9" scale="43" orientation="landscape" r:id="rId1"/>
    </customSheetView>
    <customSheetView guid="{69687417-BF2D-41EA-9F0C-3ABCA36AC0DF}" showPageBreaks="1" fitToPage="1" printArea="1" view="pageBreakPreview">
      <selection activeCell="H14" sqref="H14"/>
      <colBreaks count="1" manualBreakCount="1">
        <brk id="13" max="19" man="1"/>
      </colBreaks>
      <pageMargins left="0.25" right="0.25" top="0.75" bottom="0.75" header="0.3" footer="0.3"/>
      <pageSetup paperSize="9" scale="43" orientation="landscape" r:id="rId2"/>
    </customSheetView>
  </customSheetViews>
  <mergeCells count="20">
    <mergeCell ref="C9:H9"/>
    <mergeCell ref="J9:O9"/>
    <mergeCell ref="R9:W9"/>
    <mergeCell ref="Y9:AD9"/>
    <mergeCell ref="A7:A10"/>
    <mergeCell ref="B7:H7"/>
    <mergeCell ref="I7:O7"/>
    <mergeCell ref="P7:P10"/>
    <mergeCell ref="Q7:W7"/>
    <mergeCell ref="Y7:AD7"/>
    <mergeCell ref="C8:H8"/>
    <mergeCell ref="J8:O8"/>
    <mergeCell ref="R8:W8"/>
    <mergeCell ref="Y8:AD8"/>
    <mergeCell ref="A1:O2"/>
    <mergeCell ref="R2:W2"/>
    <mergeCell ref="A3:O3"/>
    <mergeCell ref="R3:W3"/>
    <mergeCell ref="A4:O4"/>
    <mergeCell ref="P4:AD4"/>
  </mergeCells>
  <pageMargins left="0.25" right="0.25" top="0.75" bottom="0.75" header="0.3" footer="0.3"/>
  <pageSetup paperSize="9" scale="26" orientation="landscape" r:id="rId3"/>
  <colBreaks count="1" manualBreakCount="1">
    <brk id="13" max="4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A1:F37"/>
  <sheetViews>
    <sheetView zoomScaleNormal="100" zoomScaleSheetLayoutView="100" workbookViewId="0">
      <selection activeCell="B12" sqref="B12:E36"/>
    </sheetView>
  </sheetViews>
  <sheetFormatPr defaultRowHeight="12.75"/>
  <cols>
    <col min="1" max="1" width="18" style="181" customWidth="1"/>
    <col min="2" max="3" width="14.140625" style="181" customWidth="1"/>
    <col min="4" max="4" width="14" style="181" customWidth="1"/>
    <col min="5" max="5" width="18.28515625" style="181" customWidth="1"/>
    <col min="6" max="6" width="19.42578125" style="181" customWidth="1"/>
    <col min="7" max="7" width="38.5703125" style="181" customWidth="1"/>
    <col min="8" max="16384" width="9.140625" style="181"/>
  </cols>
  <sheetData>
    <row r="1" spans="1:6" s="54" customFormat="1" ht="3.75" customHeight="1">
      <c r="A1" s="344"/>
      <c r="B1" s="344"/>
      <c r="C1" s="344"/>
      <c r="D1" s="344"/>
      <c r="E1" s="344"/>
      <c r="F1" s="344"/>
    </row>
    <row r="2" spans="1:6" s="54" customFormat="1" ht="11.1" customHeight="1">
      <c r="A2" s="343" t="s">
        <v>1652</v>
      </c>
      <c r="B2" s="356"/>
      <c r="C2" s="356"/>
      <c r="D2" s="356"/>
      <c r="E2" s="356"/>
      <c r="F2" s="987" t="s">
        <v>1630</v>
      </c>
    </row>
    <row r="3" spans="1:6" s="54" customFormat="1" ht="4.7" customHeight="1">
      <c r="A3" s="356"/>
      <c r="B3" s="356"/>
      <c r="C3" s="356"/>
      <c r="D3" s="356"/>
      <c r="E3" s="356"/>
      <c r="F3" s="987"/>
    </row>
    <row r="4" spans="1:6" s="54" customFormat="1" ht="23.45" customHeight="1">
      <c r="A4" s="356"/>
      <c r="B4" s="356"/>
      <c r="C4" s="356"/>
      <c r="D4" s="356"/>
      <c r="E4" s="356"/>
      <c r="F4" s="356"/>
    </row>
    <row r="5" spans="1:6" s="54" customFormat="1" ht="30.4" customHeight="1">
      <c r="A5" s="1038" t="s">
        <v>1132</v>
      </c>
      <c r="B5" s="1038"/>
      <c r="C5" s="1038"/>
      <c r="D5" s="1038"/>
      <c r="E5" s="1038"/>
      <c r="F5" s="1038"/>
    </row>
    <row r="6" spans="1:6" s="54" customFormat="1" ht="12.75" customHeight="1">
      <c r="A6" s="356"/>
      <c r="B6" s="356"/>
      <c r="C6" s="356"/>
      <c r="D6" s="356"/>
      <c r="E6" s="356"/>
      <c r="F6" s="356"/>
    </row>
    <row r="7" spans="1:6" s="54" customFormat="1" ht="11.1" customHeight="1">
      <c r="A7" s="526" t="s">
        <v>124</v>
      </c>
      <c r="B7" s="356"/>
      <c r="C7" s="356"/>
      <c r="D7" s="356"/>
      <c r="E7" s="1106" t="s">
        <v>511</v>
      </c>
      <c r="F7" s="356"/>
    </row>
    <row r="8" spans="1:6" s="54" customFormat="1" ht="4.7" customHeight="1">
      <c r="A8" s="356"/>
      <c r="B8" s="356"/>
      <c r="C8" s="356"/>
      <c r="D8" s="356"/>
      <c r="E8" s="1106"/>
      <c r="F8" s="356"/>
    </row>
    <row r="9" spans="1:6" s="54" customFormat="1" ht="5.85" customHeight="1">
      <c r="A9" s="356"/>
      <c r="B9" s="356"/>
      <c r="C9" s="356"/>
      <c r="D9" s="356"/>
      <c r="E9" s="356"/>
      <c r="F9" s="356"/>
    </row>
    <row r="10" spans="1:6" s="54" customFormat="1" ht="57" customHeight="1">
      <c r="A10" s="339" t="s">
        <v>380</v>
      </c>
      <c r="B10" s="340" t="s">
        <v>2004</v>
      </c>
      <c r="C10" s="340" t="s">
        <v>2148</v>
      </c>
      <c r="D10" s="340" t="s">
        <v>2935</v>
      </c>
      <c r="E10" s="340" t="s">
        <v>3156</v>
      </c>
      <c r="F10" s="339" t="s">
        <v>37</v>
      </c>
    </row>
    <row r="11" spans="1:6" s="54" customFormat="1" ht="13.35" customHeight="1">
      <c r="A11" s="339" t="s">
        <v>505</v>
      </c>
      <c r="B11" s="339" t="s">
        <v>185</v>
      </c>
      <c r="C11" s="339" t="s">
        <v>269</v>
      </c>
      <c r="D11" s="339" t="s">
        <v>457</v>
      </c>
      <c r="E11" s="339" t="s">
        <v>667</v>
      </c>
      <c r="F11" s="339" t="s">
        <v>484</v>
      </c>
    </row>
    <row r="12" spans="1:6" s="54" customFormat="1" ht="43.15" customHeight="1">
      <c r="A12" s="341" t="s">
        <v>513</v>
      </c>
      <c r="B12" s="933">
        <v>75084.642600000006</v>
      </c>
      <c r="C12" s="933">
        <v>49474.382599999997</v>
      </c>
      <c r="D12" s="933">
        <v>100236.6827</v>
      </c>
      <c r="E12" s="933">
        <v>177934.15330000001</v>
      </c>
      <c r="F12" s="527" t="s">
        <v>127</v>
      </c>
    </row>
    <row r="13" spans="1:6" s="54" customFormat="1" ht="21.4" customHeight="1">
      <c r="A13" s="342" t="s">
        <v>2065</v>
      </c>
      <c r="B13" s="934" t="s">
        <v>487</v>
      </c>
      <c r="C13" s="934">
        <v>665.45240000000001</v>
      </c>
      <c r="D13" s="934">
        <v>3442.0118000000002</v>
      </c>
      <c r="E13" s="934">
        <v>8008.4850999999999</v>
      </c>
      <c r="F13" s="342" t="s">
        <v>2066</v>
      </c>
    </row>
    <row r="14" spans="1:6" s="54" customFormat="1" ht="21.4" customHeight="1">
      <c r="A14" s="342" t="s">
        <v>514</v>
      </c>
      <c r="B14" s="934">
        <v>915.01469999999995</v>
      </c>
      <c r="C14" s="934">
        <v>1287.9725000000001</v>
      </c>
      <c r="D14" s="934">
        <v>28124.546399999999</v>
      </c>
      <c r="E14" s="934">
        <v>55377.605300000003</v>
      </c>
      <c r="F14" s="342" t="s">
        <v>985</v>
      </c>
    </row>
    <row r="15" spans="1:6" s="54" customFormat="1" ht="21.4" customHeight="1">
      <c r="A15" s="342" t="s">
        <v>986</v>
      </c>
      <c r="B15" s="934">
        <v>1615.4892</v>
      </c>
      <c r="C15" s="934">
        <v>1559.2917</v>
      </c>
      <c r="D15" s="934">
        <v>3929.1628000000001</v>
      </c>
      <c r="E15" s="934">
        <v>6372.7376999999997</v>
      </c>
      <c r="F15" s="342" t="s">
        <v>987</v>
      </c>
    </row>
    <row r="16" spans="1:6" s="54" customFormat="1" ht="21.4" customHeight="1">
      <c r="A16" s="342" t="s">
        <v>316</v>
      </c>
      <c r="B16" s="934">
        <v>3055.6268</v>
      </c>
      <c r="C16" s="934">
        <v>1295.8327999999999</v>
      </c>
      <c r="D16" s="934">
        <v>15035.0224</v>
      </c>
      <c r="E16" s="934">
        <v>11283.6819</v>
      </c>
      <c r="F16" s="342" t="s">
        <v>988</v>
      </c>
    </row>
    <row r="17" spans="1:6" s="54" customFormat="1" ht="30.95" customHeight="1">
      <c r="A17" s="342" t="s">
        <v>317</v>
      </c>
      <c r="B17" s="934">
        <v>71.542199999999994</v>
      </c>
      <c r="C17" s="934">
        <v>318.6311</v>
      </c>
      <c r="D17" s="934">
        <v>97.540099999999995</v>
      </c>
      <c r="E17" s="934">
        <v>4603.3980000000001</v>
      </c>
      <c r="F17" s="342" t="s">
        <v>989</v>
      </c>
    </row>
    <row r="18" spans="1:6" s="54" customFormat="1" ht="21.4" customHeight="1">
      <c r="A18" s="342" t="s">
        <v>49</v>
      </c>
      <c r="B18" s="934">
        <v>1311.0556999999999</v>
      </c>
      <c r="C18" s="934">
        <v>3360.7694999999999</v>
      </c>
      <c r="D18" s="934">
        <v>2315.9548</v>
      </c>
      <c r="E18" s="934">
        <v>3757.8869</v>
      </c>
      <c r="F18" s="342" t="s">
        <v>990</v>
      </c>
    </row>
    <row r="19" spans="1:6" s="54" customFormat="1" ht="21.4" customHeight="1">
      <c r="A19" s="342" t="s">
        <v>78</v>
      </c>
      <c r="B19" s="934">
        <v>1654.7928999999999</v>
      </c>
      <c r="C19" s="934">
        <v>683.9914</v>
      </c>
      <c r="D19" s="934">
        <v>1248.3472999999999</v>
      </c>
      <c r="E19" s="934">
        <v>1194.2775999999999</v>
      </c>
      <c r="F19" s="342" t="s">
        <v>1002</v>
      </c>
    </row>
    <row r="20" spans="1:6" s="54" customFormat="1" ht="21.4" customHeight="1">
      <c r="A20" s="342" t="s">
        <v>2067</v>
      </c>
      <c r="B20" s="934" t="s">
        <v>487</v>
      </c>
      <c r="C20" s="934">
        <v>1093.5727999999999</v>
      </c>
      <c r="D20" s="934">
        <v>432.64150000000001</v>
      </c>
      <c r="E20" s="934">
        <v>1142.183</v>
      </c>
      <c r="F20" s="342" t="s">
        <v>2068</v>
      </c>
    </row>
    <row r="21" spans="1:6" s="54" customFormat="1" ht="21.4" customHeight="1">
      <c r="A21" s="342" t="s">
        <v>80</v>
      </c>
      <c r="B21" s="934">
        <v>3556.2593000000002</v>
      </c>
      <c r="C21" s="934">
        <v>1898.4556</v>
      </c>
      <c r="D21" s="934">
        <v>2969.5990000000002</v>
      </c>
      <c r="E21" s="934">
        <v>7355.1071000000002</v>
      </c>
      <c r="F21" s="342" t="s">
        <v>991</v>
      </c>
    </row>
    <row r="22" spans="1:6" s="54" customFormat="1" ht="21.4" customHeight="1">
      <c r="A22" s="342" t="s">
        <v>82</v>
      </c>
      <c r="B22" s="934">
        <v>1231.8677</v>
      </c>
      <c r="C22" s="934">
        <v>603.04660000000001</v>
      </c>
      <c r="D22" s="934">
        <v>781.24590000000001</v>
      </c>
      <c r="E22" s="934">
        <v>2301.0446999999999</v>
      </c>
      <c r="F22" s="342" t="s">
        <v>992</v>
      </c>
    </row>
    <row r="23" spans="1:6" s="54" customFormat="1" ht="21.4" customHeight="1">
      <c r="A23" s="342" t="s">
        <v>354</v>
      </c>
      <c r="B23" s="934">
        <v>805.98770000000002</v>
      </c>
      <c r="C23" s="934">
        <v>611.12270000000001</v>
      </c>
      <c r="D23" s="934">
        <v>734.11170000000004</v>
      </c>
      <c r="E23" s="934">
        <v>739.87940000000003</v>
      </c>
      <c r="F23" s="342" t="s">
        <v>993</v>
      </c>
    </row>
    <row r="24" spans="1:6" s="54" customFormat="1" ht="21.4" customHeight="1">
      <c r="A24" s="342" t="s">
        <v>327</v>
      </c>
      <c r="B24" s="934">
        <v>9720.1906999999992</v>
      </c>
      <c r="C24" s="934">
        <v>3910.1729999999998</v>
      </c>
      <c r="D24" s="934">
        <v>4371.7115000000003</v>
      </c>
      <c r="E24" s="934">
        <v>6491.6062000000002</v>
      </c>
      <c r="F24" s="342" t="s">
        <v>994</v>
      </c>
    </row>
    <row r="25" spans="1:6" s="54" customFormat="1" ht="30.95" customHeight="1">
      <c r="A25" s="342" t="s">
        <v>284</v>
      </c>
      <c r="B25" s="934">
        <v>1571.7102</v>
      </c>
      <c r="C25" s="934">
        <v>3112.7031000000002</v>
      </c>
      <c r="D25" s="934">
        <v>957.26959999999997</v>
      </c>
      <c r="E25" s="934">
        <v>4540.7325000000001</v>
      </c>
      <c r="F25" s="342" t="s">
        <v>995</v>
      </c>
    </row>
    <row r="26" spans="1:6" s="54" customFormat="1" ht="21.4" customHeight="1">
      <c r="A26" s="342" t="s">
        <v>996</v>
      </c>
      <c r="B26" s="934">
        <v>2642.7219</v>
      </c>
      <c r="C26" s="934">
        <v>1344.6624999999999</v>
      </c>
      <c r="D26" s="934">
        <v>1863.6627000000001</v>
      </c>
      <c r="E26" s="934">
        <v>3302.6720999999998</v>
      </c>
      <c r="F26" s="342" t="s">
        <v>997</v>
      </c>
    </row>
    <row r="27" spans="1:6" s="54" customFormat="1" ht="21.4" customHeight="1">
      <c r="A27" s="342" t="s">
        <v>1246</v>
      </c>
      <c r="B27" s="934">
        <v>5334.4202999999998</v>
      </c>
      <c r="C27" s="934">
        <v>5377.93</v>
      </c>
      <c r="D27" s="934">
        <v>6018.5510999999997</v>
      </c>
      <c r="E27" s="934">
        <v>13926.075199999999</v>
      </c>
      <c r="F27" s="342" t="s">
        <v>1247</v>
      </c>
    </row>
    <row r="28" spans="1:6" s="54" customFormat="1" ht="30.95" customHeight="1">
      <c r="A28" s="342" t="s">
        <v>2116</v>
      </c>
      <c r="B28" s="934" t="s">
        <v>487</v>
      </c>
      <c r="C28" s="934">
        <v>45.065199999999997</v>
      </c>
      <c r="D28" s="934">
        <v>175.5539</v>
      </c>
      <c r="E28" s="934">
        <v>3989.8108999999999</v>
      </c>
      <c r="F28" s="342" t="s">
        <v>2117</v>
      </c>
    </row>
    <row r="29" spans="1:6" s="54" customFormat="1" ht="32.25" customHeight="1">
      <c r="A29" s="342" t="s">
        <v>998</v>
      </c>
      <c r="B29" s="934">
        <v>2930.5328</v>
      </c>
      <c r="C29" s="934">
        <v>2571.1028999999999</v>
      </c>
      <c r="D29" s="934">
        <v>2252.3941</v>
      </c>
      <c r="E29" s="934">
        <v>5978.1288999999997</v>
      </c>
      <c r="F29" s="342" t="s">
        <v>999</v>
      </c>
    </row>
    <row r="30" spans="1:6" s="54" customFormat="1" ht="21.4" customHeight="1">
      <c r="A30" s="342" t="s">
        <v>2069</v>
      </c>
      <c r="B30" s="934">
        <v>25337.248599999999</v>
      </c>
      <c r="C30" s="934">
        <v>12307.212100000001</v>
      </c>
      <c r="D30" s="934">
        <v>10024.8199</v>
      </c>
      <c r="E30" s="934">
        <v>27614.7824</v>
      </c>
      <c r="F30" s="342" t="s">
        <v>2070</v>
      </c>
    </row>
    <row r="31" spans="1:6" s="54" customFormat="1" ht="21.4" customHeight="1">
      <c r="A31" s="342" t="s">
        <v>1000</v>
      </c>
      <c r="B31" s="934">
        <v>13048.041499999999</v>
      </c>
      <c r="C31" s="934">
        <v>7315.7714999999998</v>
      </c>
      <c r="D31" s="934">
        <v>15189.1968</v>
      </c>
      <c r="E31" s="934">
        <v>7825.9435999999996</v>
      </c>
      <c r="F31" s="342" t="s">
        <v>1001</v>
      </c>
    </row>
    <row r="32" spans="1:6" s="54" customFormat="1" ht="30.95" customHeight="1">
      <c r="A32" s="342" t="s">
        <v>1871</v>
      </c>
      <c r="B32" s="934">
        <v>282.1404</v>
      </c>
      <c r="C32" s="934">
        <v>111.6232</v>
      </c>
      <c r="D32" s="934">
        <v>273.33940000000001</v>
      </c>
      <c r="E32" s="934">
        <v>2128.1147999999998</v>
      </c>
      <c r="F32" s="342" t="s">
        <v>1248</v>
      </c>
    </row>
    <row r="33" spans="1:6" s="54" customFormat="1" ht="43.15" customHeight="1">
      <c r="A33" s="528" t="s">
        <v>1003</v>
      </c>
      <c r="B33" s="935">
        <v>3031.5893000000001</v>
      </c>
      <c r="C33" s="935">
        <v>2141.8998000000001</v>
      </c>
      <c r="D33" s="935">
        <v>2443.5981999999999</v>
      </c>
      <c r="E33" s="935">
        <v>6073.6310000000003</v>
      </c>
      <c r="F33" s="528" t="s">
        <v>1004</v>
      </c>
    </row>
    <row r="34" spans="1:6" s="54" customFormat="1" ht="44.25" customHeight="1">
      <c r="A34" s="338" t="s">
        <v>252</v>
      </c>
      <c r="B34" s="936">
        <v>53990.075900000003</v>
      </c>
      <c r="C34" s="936">
        <v>129057.75870000001</v>
      </c>
      <c r="D34" s="936">
        <v>197453.75109999999</v>
      </c>
      <c r="E34" s="936">
        <v>432539.837</v>
      </c>
      <c r="F34" s="338" t="s">
        <v>499</v>
      </c>
    </row>
    <row r="35" spans="1:6" s="54" customFormat="1" ht="43.15" customHeight="1">
      <c r="A35" s="528" t="s">
        <v>485</v>
      </c>
      <c r="B35" s="935">
        <v>88.678200000000004</v>
      </c>
      <c r="C35" s="935">
        <v>165.83449999999999</v>
      </c>
      <c r="D35" s="935">
        <v>228.4708</v>
      </c>
      <c r="E35" s="935">
        <v>427.1515</v>
      </c>
      <c r="F35" s="528" t="s">
        <v>419</v>
      </c>
    </row>
    <row r="36" spans="1:6" s="54" customFormat="1" ht="47.45" customHeight="1">
      <c r="A36" s="345" t="s">
        <v>390</v>
      </c>
      <c r="B36" s="937">
        <v>129074.7185</v>
      </c>
      <c r="C36" s="937">
        <v>178532.14129999999</v>
      </c>
      <c r="D36" s="937">
        <v>297690.4338</v>
      </c>
      <c r="E36" s="937">
        <v>610473.99029999995</v>
      </c>
      <c r="F36" s="346" t="s">
        <v>339</v>
      </c>
    </row>
    <row r="37" spans="1:6">
      <c r="A37" s="356"/>
      <c r="B37" s="356"/>
      <c r="C37" s="356"/>
      <c r="D37" s="356"/>
      <c r="E37" s="356"/>
      <c r="F37" s="356"/>
    </row>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ageMargins left="0.55118110236220474" right="0.23622047244094491" top="0.98425196850393704" bottom="0.98425196850393704" header="0.51181102362204722" footer="0.51181102362204722"/>
  <pageSetup paperSize="9"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A1:H32"/>
  <sheetViews>
    <sheetView zoomScale="85" zoomScaleNormal="85" zoomScaleSheetLayoutView="80" workbookViewId="0">
      <selection activeCell="B9" sqref="B9:E31"/>
    </sheetView>
  </sheetViews>
  <sheetFormatPr defaultRowHeight="12.75"/>
  <cols>
    <col min="1" max="1" width="23" style="349" customWidth="1"/>
    <col min="2" max="5" width="12.85546875" style="349" customWidth="1"/>
    <col min="6" max="6" width="22.28515625" style="349" customWidth="1"/>
    <col min="7" max="8" width="0.28515625" style="349" customWidth="1"/>
    <col min="9" max="9" width="4.7109375" style="349" customWidth="1"/>
    <col min="10" max="16384" width="9.140625" style="349"/>
  </cols>
  <sheetData>
    <row r="1" spans="1:8" s="356" customFormat="1" ht="5.25" customHeight="1"/>
    <row r="2" spans="1:8" s="356" customFormat="1" ht="18.600000000000001" customHeight="1">
      <c r="A2" s="537" t="s">
        <v>1653</v>
      </c>
      <c r="B2" s="529"/>
      <c r="C2" s="529"/>
      <c r="D2" s="529"/>
      <c r="E2" s="529"/>
      <c r="F2" s="538" t="s">
        <v>1052</v>
      </c>
      <c r="G2" s="529"/>
      <c r="H2" s="529"/>
    </row>
    <row r="3" spans="1:8" s="356" customFormat="1" ht="4.7" customHeight="1">
      <c r="A3" s="529"/>
      <c r="B3" s="529"/>
      <c r="C3" s="529"/>
      <c r="D3" s="529"/>
      <c r="E3" s="529"/>
      <c r="F3" s="529"/>
      <c r="G3" s="529"/>
      <c r="H3" s="529"/>
    </row>
    <row r="4" spans="1:8" s="356" customFormat="1" ht="23.45" customHeight="1">
      <c r="A4" s="1107" t="s">
        <v>1131</v>
      </c>
      <c r="B4" s="1107"/>
      <c r="C4" s="1107"/>
      <c r="D4" s="1107"/>
      <c r="E4" s="1107"/>
      <c r="F4" s="1107"/>
      <c r="G4" s="1107"/>
      <c r="H4" s="1107"/>
    </row>
    <row r="5" spans="1:8" s="356" customFormat="1" ht="30.4" customHeight="1">
      <c r="A5" s="529"/>
      <c r="B5" s="529"/>
      <c r="C5" s="529"/>
      <c r="D5" s="529"/>
      <c r="E5" s="529"/>
      <c r="F5" s="529"/>
      <c r="G5" s="529"/>
      <c r="H5" s="529"/>
    </row>
    <row r="6" spans="1:8" s="356" customFormat="1" ht="12.75" customHeight="1">
      <c r="A6" s="537" t="s">
        <v>124</v>
      </c>
      <c r="B6" s="529"/>
      <c r="C6" s="529"/>
      <c r="D6" s="529"/>
      <c r="E6" s="529"/>
      <c r="F6" s="538" t="s">
        <v>511</v>
      </c>
      <c r="G6" s="529"/>
      <c r="H6" s="529"/>
    </row>
    <row r="7" spans="1:8" s="356" customFormat="1" ht="52.5" customHeight="1">
      <c r="A7" s="530" t="s">
        <v>380</v>
      </c>
      <c r="B7" s="531" t="s">
        <v>2004</v>
      </c>
      <c r="C7" s="531" t="s">
        <v>2148</v>
      </c>
      <c r="D7" s="531" t="s">
        <v>2935</v>
      </c>
      <c r="E7" s="531" t="s">
        <v>3156</v>
      </c>
      <c r="F7" s="530" t="s">
        <v>37</v>
      </c>
      <c r="G7" s="529"/>
      <c r="H7" s="529"/>
    </row>
    <row r="8" spans="1:8" s="356" customFormat="1">
      <c r="A8" s="530" t="s">
        <v>505</v>
      </c>
      <c r="B8" s="530" t="s">
        <v>185</v>
      </c>
      <c r="C8" s="530" t="s">
        <v>269</v>
      </c>
      <c r="D8" s="530" t="s">
        <v>457</v>
      </c>
      <c r="E8" s="530" t="s">
        <v>667</v>
      </c>
      <c r="F8" s="530" t="s">
        <v>484</v>
      </c>
      <c r="G8" s="529"/>
      <c r="H8" s="529"/>
    </row>
    <row r="9" spans="1:8" s="356" customFormat="1" ht="25.5">
      <c r="A9" s="532" t="s">
        <v>513</v>
      </c>
      <c r="B9" s="938">
        <v>135783.41209999999</v>
      </c>
      <c r="C9" s="938">
        <v>253279.42629999999</v>
      </c>
      <c r="D9" s="938">
        <v>644298.75349999999</v>
      </c>
      <c r="E9" s="938">
        <v>1026210.414</v>
      </c>
      <c r="F9" s="532" t="s">
        <v>127</v>
      </c>
      <c r="G9" s="529"/>
      <c r="H9" s="529"/>
    </row>
    <row r="10" spans="1:8" s="356" customFormat="1" ht="20.25" customHeight="1">
      <c r="A10" s="533" t="s">
        <v>2065</v>
      </c>
      <c r="B10" s="939"/>
      <c r="C10" s="939">
        <v>2143.0194000000001</v>
      </c>
      <c r="D10" s="939">
        <v>1914.9401</v>
      </c>
      <c r="E10" s="939">
        <v>2270.5632999999998</v>
      </c>
      <c r="F10" s="533" t="s">
        <v>2066</v>
      </c>
      <c r="G10" s="529"/>
      <c r="H10" s="529"/>
    </row>
    <row r="11" spans="1:8" s="356" customFormat="1" ht="20.25" customHeight="1">
      <c r="A11" s="533" t="s">
        <v>514</v>
      </c>
      <c r="B11" s="939">
        <v>5814.6790000000001</v>
      </c>
      <c r="C11" s="939">
        <v>8515.9824000000008</v>
      </c>
      <c r="D11" s="939">
        <v>36325.699699999997</v>
      </c>
      <c r="E11" s="939">
        <v>80158.5962</v>
      </c>
      <c r="F11" s="533" t="s">
        <v>985</v>
      </c>
      <c r="G11" s="529"/>
      <c r="H11" s="529"/>
    </row>
    <row r="12" spans="1:8" s="356" customFormat="1" ht="20.25" customHeight="1">
      <c r="A12" s="533" t="s">
        <v>986</v>
      </c>
      <c r="B12" s="939">
        <v>522.1662</v>
      </c>
      <c r="C12" s="939">
        <v>2619.2337000000002</v>
      </c>
      <c r="D12" s="939">
        <v>37212.381200000003</v>
      </c>
      <c r="E12" s="939">
        <v>50903.3482</v>
      </c>
      <c r="F12" s="533" t="s">
        <v>987</v>
      </c>
      <c r="G12" s="529"/>
      <c r="H12" s="529"/>
    </row>
    <row r="13" spans="1:8" s="356" customFormat="1" ht="20.25" customHeight="1">
      <c r="A13" s="533" t="s">
        <v>316</v>
      </c>
      <c r="B13" s="939">
        <v>9390.7474999999995</v>
      </c>
      <c r="C13" s="939">
        <v>14462.768899999999</v>
      </c>
      <c r="D13" s="939">
        <v>8059.4919</v>
      </c>
      <c r="E13" s="939">
        <v>49425.317300000002</v>
      </c>
      <c r="F13" s="533" t="s">
        <v>988</v>
      </c>
      <c r="G13" s="529"/>
      <c r="H13" s="529"/>
    </row>
    <row r="14" spans="1:8" s="356" customFormat="1" ht="20.25" customHeight="1">
      <c r="A14" s="533" t="s">
        <v>317</v>
      </c>
      <c r="B14" s="939">
        <v>2128.7988</v>
      </c>
      <c r="C14" s="939">
        <v>7301.4211999999998</v>
      </c>
      <c r="D14" s="939">
        <v>13972.706099999999</v>
      </c>
      <c r="E14" s="939">
        <v>18030.9751</v>
      </c>
      <c r="F14" s="533" t="s">
        <v>989</v>
      </c>
      <c r="G14" s="529"/>
      <c r="H14" s="529"/>
    </row>
    <row r="15" spans="1:8" s="356" customFormat="1" ht="20.25" customHeight="1">
      <c r="A15" s="533" t="s">
        <v>49</v>
      </c>
      <c r="B15" s="939">
        <v>2330.9875999999999</v>
      </c>
      <c r="C15" s="939">
        <v>4730.7560999999996</v>
      </c>
      <c r="D15" s="939">
        <v>24894.8403</v>
      </c>
      <c r="E15" s="939">
        <v>21634.464599999999</v>
      </c>
      <c r="F15" s="533" t="s">
        <v>990</v>
      </c>
      <c r="G15" s="529"/>
      <c r="H15" s="529"/>
    </row>
    <row r="16" spans="1:8" s="356" customFormat="1" ht="20.25" customHeight="1">
      <c r="A16" s="533" t="s">
        <v>78</v>
      </c>
      <c r="B16" s="939">
        <v>10319.846799999999</v>
      </c>
      <c r="C16" s="939">
        <v>32819.588600000003</v>
      </c>
      <c r="D16" s="939">
        <v>31943.758699999998</v>
      </c>
      <c r="E16" s="939">
        <v>8705.1334000000006</v>
      </c>
      <c r="F16" s="533" t="s">
        <v>1002</v>
      </c>
      <c r="G16" s="529"/>
      <c r="H16" s="529"/>
    </row>
    <row r="17" spans="1:6" s="356" customFormat="1" ht="20.25" customHeight="1">
      <c r="A17" s="533" t="s">
        <v>2067</v>
      </c>
      <c r="B17" s="939"/>
      <c r="C17" s="939">
        <v>4557.9395000000004</v>
      </c>
      <c r="D17" s="939">
        <v>3983.9376000000002</v>
      </c>
      <c r="E17" s="939">
        <v>10565.676600000001</v>
      </c>
      <c r="F17" s="533" t="s">
        <v>2068</v>
      </c>
    </row>
    <row r="18" spans="1:6" s="356" customFormat="1" ht="20.25" customHeight="1">
      <c r="A18" s="533" t="s">
        <v>80</v>
      </c>
      <c r="B18" s="939">
        <v>4273.9229999999998</v>
      </c>
      <c r="C18" s="939">
        <v>9702.7139999999999</v>
      </c>
      <c r="D18" s="939">
        <v>26185.107400000001</v>
      </c>
      <c r="E18" s="939">
        <v>14628.819799999999</v>
      </c>
      <c r="F18" s="533" t="s">
        <v>991</v>
      </c>
    </row>
    <row r="19" spans="1:6" s="356" customFormat="1" ht="20.25" customHeight="1">
      <c r="A19" s="533" t="s">
        <v>82</v>
      </c>
      <c r="B19" s="939">
        <v>3721.0792000000001</v>
      </c>
      <c r="C19" s="939">
        <v>4924.0392000000002</v>
      </c>
      <c r="D19" s="939">
        <v>18714.337</v>
      </c>
      <c r="E19" s="939">
        <v>35071.468999999997</v>
      </c>
      <c r="F19" s="533" t="s">
        <v>992</v>
      </c>
    </row>
    <row r="20" spans="1:6" s="356" customFormat="1" ht="20.25" customHeight="1">
      <c r="A20" s="533" t="s">
        <v>354</v>
      </c>
      <c r="B20" s="939">
        <v>2245.4394000000002</v>
      </c>
      <c r="C20" s="939">
        <v>2502.4702000000002</v>
      </c>
      <c r="D20" s="939">
        <v>23403.072700000001</v>
      </c>
      <c r="E20" s="939">
        <v>46422.897799999999</v>
      </c>
      <c r="F20" s="533" t="s">
        <v>993</v>
      </c>
    </row>
    <row r="21" spans="1:6" s="356" customFormat="1" ht="20.25" customHeight="1">
      <c r="A21" s="533" t="s">
        <v>327</v>
      </c>
      <c r="B21" s="939">
        <v>163.0463</v>
      </c>
      <c r="C21" s="939">
        <v>2345.4792000000002</v>
      </c>
      <c r="D21" s="939">
        <v>37395.144699999997</v>
      </c>
      <c r="E21" s="939">
        <v>37450.055899999999</v>
      </c>
      <c r="F21" s="533" t="s">
        <v>994</v>
      </c>
    </row>
    <row r="22" spans="1:6" s="356" customFormat="1" ht="20.25" customHeight="1">
      <c r="A22" s="533" t="s">
        <v>284</v>
      </c>
      <c r="B22" s="939">
        <v>4137.0123999999996</v>
      </c>
      <c r="C22" s="939">
        <v>8961.0614000000005</v>
      </c>
      <c r="D22" s="939">
        <v>17634.826099999998</v>
      </c>
      <c r="E22" s="939">
        <v>19017.873800000001</v>
      </c>
      <c r="F22" s="533" t="s">
        <v>995</v>
      </c>
    </row>
    <row r="23" spans="1:6" s="356" customFormat="1" ht="20.25" customHeight="1">
      <c r="A23" s="533" t="s">
        <v>996</v>
      </c>
      <c r="B23" s="939">
        <v>6905.1724000000004</v>
      </c>
      <c r="C23" s="939">
        <v>10447.2233</v>
      </c>
      <c r="D23" s="939">
        <v>14109.6335</v>
      </c>
      <c r="E23" s="939">
        <v>19008.051599999999</v>
      </c>
      <c r="F23" s="533" t="s">
        <v>997</v>
      </c>
    </row>
    <row r="24" spans="1:6" s="356" customFormat="1" ht="20.25" customHeight="1">
      <c r="A24" s="533" t="s">
        <v>1246</v>
      </c>
      <c r="B24" s="939">
        <v>1675.9691</v>
      </c>
      <c r="C24" s="939">
        <v>1107.2810999999999</v>
      </c>
      <c r="D24" s="939">
        <v>60092.375099999997</v>
      </c>
      <c r="E24" s="939">
        <v>142228.66949999999</v>
      </c>
      <c r="F24" s="533" t="s">
        <v>1247</v>
      </c>
    </row>
    <row r="25" spans="1:6" s="356" customFormat="1" ht="20.25" customHeight="1">
      <c r="A25" s="533" t="s">
        <v>2116</v>
      </c>
      <c r="B25" s="939"/>
      <c r="C25" s="939">
        <v>656.81479999999999</v>
      </c>
      <c r="D25" s="939">
        <v>2745.6448999999998</v>
      </c>
      <c r="E25" s="939">
        <v>3209.7678999999998</v>
      </c>
      <c r="F25" s="533" t="s">
        <v>2117</v>
      </c>
    </row>
    <row r="26" spans="1:6" s="356" customFormat="1" ht="20.25" customHeight="1">
      <c r="A26" s="533" t="s">
        <v>998</v>
      </c>
      <c r="B26" s="939">
        <v>6588.0284000000001</v>
      </c>
      <c r="C26" s="939">
        <v>4552.4371000000001</v>
      </c>
      <c r="D26" s="939">
        <v>8482.8799999999992</v>
      </c>
      <c r="E26" s="939">
        <v>12074.289500000001</v>
      </c>
      <c r="F26" s="533" t="s">
        <v>999</v>
      </c>
    </row>
    <row r="27" spans="1:6" s="356" customFormat="1" ht="20.25" customHeight="1">
      <c r="A27" s="533" t="s">
        <v>2069</v>
      </c>
      <c r="B27" s="939">
        <v>45789.239000000001</v>
      </c>
      <c r="C27" s="939">
        <v>101212.52740000001</v>
      </c>
      <c r="D27" s="939">
        <v>161881.0134</v>
      </c>
      <c r="E27" s="939">
        <v>270543.61099999998</v>
      </c>
      <c r="F27" s="533" t="s">
        <v>2070</v>
      </c>
    </row>
    <row r="28" spans="1:6" s="356" customFormat="1" ht="20.25" customHeight="1">
      <c r="A28" s="533" t="s">
        <v>1000</v>
      </c>
      <c r="B28" s="939">
        <v>28972.728800000001</v>
      </c>
      <c r="C28" s="939">
        <v>28667.913400000001</v>
      </c>
      <c r="D28" s="939">
        <v>86093.832399999999</v>
      </c>
      <c r="E28" s="939">
        <v>178217.26930000001</v>
      </c>
      <c r="F28" s="533" t="s">
        <v>1001</v>
      </c>
    </row>
    <row r="29" spans="1:6" s="356" customFormat="1" ht="20.25" customHeight="1">
      <c r="A29" s="533" t="s">
        <v>1871</v>
      </c>
      <c r="B29" s="939">
        <v>804.54819999999995</v>
      </c>
      <c r="C29" s="939">
        <v>1048.7554</v>
      </c>
      <c r="D29" s="939">
        <v>29253.130700000002</v>
      </c>
      <c r="E29" s="939">
        <v>6643.5641999999998</v>
      </c>
      <c r="F29" s="533" t="s">
        <v>1248</v>
      </c>
    </row>
    <row r="30" spans="1:6" s="356" customFormat="1" ht="45" customHeight="1">
      <c r="A30" s="534" t="s">
        <v>252</v>
      </c>
      <c r="B30" s="939">
        <v>580029.02749999997</v>
      </c>
      <c r="C30" s="939">
        <v>899515.98060000001</v>
      </c>
      <c r="D30" s="939">
        <v>910938.24529999995</v>
      </c>
      <c r="E30" s="939">
        <v>841889.6838</v>
      </c>
      <c r="F30" s="534" t="s">
        <v>499</v>
      </c>
    </row>
    <row r="31" spans="1:6" s="356" customFormat="1" ht="38.25">
      <c r="A31" s="535" t="s">
        <v>390</v>
      </c>
      <c r="B31" s="940">
        <v>715812.43960000004</v>
      </c>
      <c r="C31" s="940">
        <v>1152795.4069000001</v>
      </c>
      <c r="D31" s="940">
        <v>1555237.9028</v>
      </c>
      <c r="E31" s="940">
        <v>1868100.0978000001</v>
      </c>
      <c r="F31" s="536" t="s">
        <v>339</v>
      </c>
    </row>
    <row r="32" spans="1:6" s="356" customFormat="1" ht="21.4" customHeight="1">
      <c r="A32" s="529"/>
      <c r="B32" s="529"/>
      <c r="C32" s="529"/>
      <c r="D32" s="529"/>
      <c r="E32" s="529"/>
      <c r="F32" s="529"/>
    </row>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0000"/>
  </sheetPr>
  <dimension ref="A1:F49"/>
  <sheetViews>
    <sheetView zoomScale="90" zoomScaleNormal="90" zoomScaleSheetLayoutView="100" workbookViewId="0">
      <selection activeCell="M19" sqref="M19"/>
    </sheetView>
  </sheetViews>
  <sheetFormatPr defaultColWidth="9.140625" defaultRowHeight="12.75"/>
  <cols>
    <col min="1" max="1" width="35.140625" style="76" customWidth="1"/>
    <col min="2" max="3" width="18.140625" style="213" customWidth="1"/>
    <col min="4" max="4" width="16" style="213" bestFit="1" customWidth="1"/>
    <col min="5" max="5" width="44.28515625" style="248" customWidth="1"/>
    <col min="6" max="16384" width="9.140625" style="213"/>
  </cols>
  <sheetData>
    <row r="1" spans="1:6" s="454" customFormat="1" ht="18" customHeight="1">
      <c r="A1" s="287" t="s">
        <v>1654</v>
      </c>
      <c r="B1" s="287"/>
      <c r="C1" s="287"/>
      <c r="D1" s="287"/>
      <c r="E1" s="288" t="s">
        <v>1913</v>
      </c>
    </row>
    <row r="2" spans="1:6" ht="21" customHeight="1">
      <c r="A2" s="1108" t="s">
        <v>1540</v>
      </c>
      <c r="B2" s="1108"/>
      <c r="C2" s="1108"/>
      <c r="D2" s="1108"/>
      <c r="E2" s="1108"/>
    </row>
    <row r="3" spans="1:6" ht="13.5" customHeight="1">
      <c r="A3" s="290"/>
      <c r="B3" s="290"/>
      <c r="C3" s="290"/>
      <c r="D3" s="290"/>
      <c r="E3" s="286"/>
    </row>
    <row r="4" spans="1:6" ht="13.5" customHeight="1">
      <c r="A4" s="289" t="s">
        <v>2094</v>
      </c>
      <c r="B4" s="286"/>
      <c r="C4" s="286"/>
      <c r="D4" s="286"/>
      <c r="E4" s="291" t="s">
        <v>107</v>
      </c>
    </row>
    <row r="5" spans="1:6" ht="40.5" customHeight="1">
      <c r="A5" s="292" t="s">
        <v>103</v>
      </c>
      <c r="B5" s="292" t="s">
        <v>2787</v>
      </c>
      <c r="C5" s="292" t="s">
        <v>3012</v>
      </c>
      <c r="D5" s="292" t="s">
        <v>353</v>
      </c>
      <c r="E5" s="292" t="s">
        <v>35</v>
      </c>
    </row>
    <row r="6" spans="1:6" s="214" customFormat="1" ht="11.25" customHeight="1">
      <c r="A6" s="293">
        <v>1</v>
      </c>
      <c r="B6" s="293">
        <v>2</v>
      </c>
      <c r="C6" s="295">
        <v>3</v>
      </c>
      <c r="D6" s="294">
        <v>4</v>
      </c>
      <c r="E6" s="293">
        <v>5</v>
      </c>
    </row>
    <row r="7" spans="1:6">
      <c r="A7" s="296" t="s">
        <v>191</v>
      </c>
      <c r="B7" s="297"/>
      <c r="C7" s="297"/>
      <c r="D7" s="298"/>
      <c r="E7" s="296" t="s">
        <v>450</v>
      </c>
    </row>
    <row r="8" spans="1:6" ht="30.75" customHeight="1">
      <c r="A8" s="299" t="s">
        <v>335</v>
      </c>
      <c r="B8" s="301">
        <v>275235.79119230958</v>
      </c>
      <c r="C8" s="300">
        <v>186334</v>
      </c>
      <c r="D8" s="302">
        <f t="shared" ref="D8:D37" si="0">C8-B8</f>
        <v>-88901.791192309582</v>
      </c>
      <c r="E8" s="299" t="s">
        <v>202</v>
      </c>
    </row>
    <row r="9" spans="1:6" ht="41.25" customHeight="1">
      <c r="A9" s="299" t="s">
        <v>203</v>
      </c>
      <c r="B9" s="300">
        <v>89516.832473045899</v>
      </c>
      <c r="C9" s="300">
        <v>54615</v>
      </c>
      <c r="D9" s="302">
        <f t="shared" si="0"/>
        <v>-34901.832473045899</v>
      </c>
      <c r="E9" s="299" t="s">
        <v>98</v>
      </c>
      <c r="F9" s="455"/>
    </row>
    <row r="10" spans="1:6" ht="66" customHeight="1">
      <c r="A10" s="299" t="s">
        <v>495</v>
      </c>
      <c r="B10" s="300">
        <v>6911.6924068349872</v>
      </c>
      <c r="C10" s="300">
        <v>11742</v>
      </c>
      <c r="D10" s="302">
        <f t="shared" si="0"/>
        <v>4830.3075931650128</v>
      </c>
      <c r="E10" s="299" t="s">
        <v>486</v>
      </c>
    </row>
    <row r="11" spans="1:6">
      <c r="A11" s="299" t="s">
        <v>395</v>
      </c>
      <c r="B11" s="300">
        <v>5388.6678525792377</v>
      </c>
      <c r="C11" s="300">
        <v>7686</v>
      </c>
      <c r="D11" s="302">
        <f t="shared" si="0"/>
        <v>2297.3321474207623</v>
      </c>
      <c r="E11" s="299" t="s">
        <v>36</v>
      </c>
    </row>
    <row r="12" spans="1:6" ht="45.75" customHeight="1">
      <c r="A12" s="299" t="s">
        <v>330</v>
      </c>
      <c r="B12" s="300">
        <v>3191.3617888234717</v>
      </c>
      <c r="C12" s="300">
        <v>2824</v>
      </c>
      <c r="D12" s="302">
        <f t="shared" si="0"/>
        <v>-367.36178882347167</v>
      </c>
      <c r="E12" s="299" t="s">
        <v>64</v>
      </c>
    </row>
    <row r="13" spans="1:6" s="456" customFormat="1" ht="25.5">
      <c r="A13" s="303" t="s">
        <v>488</v>
      </c>
      <c r="B13" s="304">
        <v>1323.6310086752014</v>
      </c>
      <c r="C13" s="304">
        <v>1112</v>
      </c>
      <c r="D13" s="302">
        <f t="shared" si="0"/>
        <v>-211.63100867520143</v>
      </c>
      <c r="E13" s="303" t="s">
        <v>90</v>
      </c>
    </row>
    <row r="14" spans="1:6" ht="22.5" customHeight="1">
      <c r="A14" s="303" t="s">
        <v>344</v>
      </c>
      <c r="B14" s="304">
        <v>817.43800464390802</v>
      </c>
      <c r="C14" s="300">
        <v>867</v>
      </c>
      <c r="D14" s="302">
        <f t="shared" si="0"/>
        <v>49.561995356091984</v>
      </c>
      <c r="E14" s="303" t="s">
        <v>4</v>
      </c>
    </row>
    <row r="15" spans="1:6" ht="25.5">
      <c r="A15" s="299" t="s">
        <v>10</v>
      </c>
      <c r="B15" s="300">
        <v>439.86057845379929</v>
      </c>
      <c r="C15" s="300">
        <v>466</v>
      </c>
      <c r="D15" s="302">
        <f t="shared" si="0"/>
        <v>26.139421546200708</v>
      </c>
      <c r="E15" s="299" t="s">
        <v>264</v>
      </c>
    </row>
    <row r="16" spans="1:6" s="456" customFormat="1" ht="25.5">
      <c r="A16" s="303" t="s">
        <v>236</v>
      </c>
      <c r="B16" s="304">
        <v>10088.403020300639</v>
      </c>
      <c r="C16" s="304">
        <v>1112</v>
      </c>
      <c r="D16" s="302">
        <f t="shared" si="0"/>
        <v>-8976.4030203006387</v>
      </c>
      <c r="E16" s="303" t="s">
        <v>253</v>
      </c>
    </row>
    <row r="17" spans="1:5" s="456" customFormat="1" ht="15" customHeight="1">
      <c r="A17" s="303" t="s">
        <v>271</v>
      </c>
      <c r="B17" s="300">
        <v>111191.64559689054</v>
      </c>
      <c r="C17" s="304">
        <v>162853</v>
      </c>
      <c r="D17" s="302">
        <f t="shared" si="0"/>
        <v>51661.354403109464</v>
      </c>
      <c r="E17" s="303" t="s">
        <v>272</v>
      </c>
    </row>
    <row r="18" spans="1:5" ht="29.25" customHeight="1">
      <c r="A18" s="303" t="s">
        <v>285</v>
      </c>
      <c r="B18" s="304">
        <v>226.436750150075</v>
      </c>
      <c r="C18" s="300">
        <v>250</v>
      </c>
      <c r="D18" s="302">
        <f t="shared" si="0"/>
        <v>23.563249849925</v>
      </c>
      <c r="E18" s="303" t="s">
        <v>26</v>
      </c>
    </row>
    <row r="19" spans="1:5">
      <c r="A19" s="299" t="s">
        <v>77</v>
      </c>
      <c r="B19" s="300">
        <v>54.524094050000002</v>
      </c>
      <c r="C19" s="300">
        <v>56</v>
      </c>
      <c r="D19" s="302">
        <f t="shared" si="0"/>
        <v>1.4759059499999978</v>
      </c>
      <c r="E19" s="299" t="s">
        <v>92</v>
      </c>
    </row>
    <row r="20" spans="1:5">
      <c r="A20" s="299" t="s">
        <v>273</v>
      </c>
      <c r="B20" s="300">
        <v>528.43672400000003</v>
      </c>
      <c r="C20" s="300">
        <v>528</v>
      </c>
      <c r="D20" s="302">
        <f t="shared" si="0"/>
        <v>-0.43672400000002654</v>
      </c>
      <c r="E20" s="299" t="s">
        <v>294</v>
      </c>
    </row>
    <row r="21" spans="1:5">
      <c r="A21" s="299" t="s">
        <v>140</v>
      </c>
      <c r="B21" s="300">
        <v>2.645350620436</v>
      </c>
      <c r="C21" s="300">
        <v>2</v>
      </c>
      <c r="D21" s="302">
        <f t="shared" si="0"/>
        <v>-0.645350620436</v>
      </c>
      <c r="E21" s="299" t="s">
        <v>462</v>
      </c>
    </row>
    <row r="22" spans="1:5">
      <c r="A22" s="299" t="s">
        <v>345</v>
      </c>
      <c r="B22" s="300">
        <v>8.3931960428500005</v>
      </c>
      <c r="C22" s="300">
        <v>87</v>
      </c>
      <c r="D22" s="302">
        <f t="shared" si="0"/>
        <v>78.606803957149992</v>
      </c>
      <c r="E22" s="299" t="s">
        <v>313</v>
      </c>
    </row>
    <row r="23" spans="1:5">
      <c r="A23" s="299" t="s">
        <v>31</v>
      </c>
      <c r="B23" s="300">
        <v>977.12706004538916</v>
      </c>
      <c r="C23" s="300">
        <v>290</v>
      </c>
      <c r="D23" s="302">
        <f t="shared" si="0"/>
        <v>-687.12706004538916</v>
      </c>
      <c r="E23" s="299" t="s">
        <v>620</v>
      </c>
    </row>
    <row r="24" spans="1:5" ht="25.5">
      <c r="A24" s="299" t="s">
        <v>369</v>
      </c>
      <c r="B24" s="300">
        <v>0</v>
      </c>
      <c r="C24" s="300">
        <v>0</v>
      </c>
      <c r="D24" s="302">
        <f t="shared" si="0"/>
        <v>0</v>
      </c>
      <c r="E24" s="299" t="s">
        <v>226</v>
      </c>
    </row>
    <row r="25" spans="1:5" ht="25.5">
      <c r="A25" s="303" t="s">
        <v>15</v>
      </c>
      <c r="B25" s="300">
        <v>323.87691921372198</v>
      </c>
      <c r="C25" s="300">
        <v>2065</v>
      </c>
      <c r="D25" s="302">
        <f t="shared" si="0"/>
        <v>1741.123080786278</v>
      </c>
      <c r="E25" s="303" t="s">
        <v>181</v>
      </c>
    </row>
    <row r="26" spans="1:5" ht="25.5">
      <c r="A26" s="299" t="s">
        <v>228</v>
      </c>
      <c r="B26" s="300">
        <v>56.481599645576004</v>
      </c>
      <c r="C26" s="300">
        <v>70</v>
      </c>
      <c r="D26" s="302">
        <f t="shared" si="0"/>
        <v>13.518400354423996</v>
      </c>
      <c r="E26" s="299" t="s">
        <v>378</v>
      </c>
    </row>
    <row r="27" spans="1:5">
      <c r="A27" s="299" t="s">
        <v>617</v>
      </c>
      <c r="B27" s="300">
        <v>0</v>
      </c>
      <c r="C27" s="300">
        <v>0</v>
      </c>
      <c r="D27" s="302">
        <f t="shared" si="0"/>
        <v>0</v>
      </c>
      <c r="E27" s="299" t="s">
        <v>237</v>
      </c>
    </row>
    <row r="28" spans="1:5" ht="25.5">
      <c r="A28" s="299" t="s">
        <v>521</v>
      </c>
      <c r="B28" s="300">
        <v>1212.0617829645043</v>
      </c>
      <c r="C28" s="300">
        <v>1306</v>
      </c>
      <c r="D28" s="302">
        <f t="shared" si="0"/>
        <v>93.938217035495654</v>
      </c>
      <c r="E28" s="299" t="s">
        <v>371</v>
      </c>
    </row>
    <row r="29" spans="1:5" ht="25.5">
      <c r="A29" s="299" t="s">
        <v>482</v>
      </c>
      <c r="B29" s="300">
        <v>686.47387648271126</v>
      </c>
      <c r="C29" s="300">
        <v>482</v>
      </c>
      <c r="D29" s="302">
        <f t="shared" si="0"/>
        <v>-204.47387648271126</v>
      </c>
      <c r="E29" s="299" t="s">
        <v>23</v>
      </c>
    </row>
    <row r="30" spans="1:5">
      <c r="A30" s="299" t="s">
        <v>475</v>
      </c>
      <c r="B30" s="300">
        <v>41.102765959999999</v>
      </c>
      <c r="C30" s="300">
        <v>38</v>
      </c>
      <c r="D30" s="302">
        <f t="shared" si="0"/>
        <v>-3.1027659599999993</v>
      </c>
      <c r="E30" s="299" t="s">
        <v>421</v>
      </c>
    </row>
    <row r="31" spans="1:5" s="456" customFormat="1">
      <c r="A31" s="303" t="s">
        <v>619</v>
      </c>
      <c r="B31" s="304">
        <v>0</v>
      </c>
      <c r="C31" s="304">
        <v>0</v>
      </c>
      <c r="D31" s="302">
        <f t="shared" si="0"/>
        <v>0</v>
      </c>
      <c r="E31" s="303" t="s">
        <v>215</v>
      </c>
    </row>
    <row r="32" spans="1:5" s="456" customFormat="1" ht="15" customHeight="1">
      <c r="A32" s="305" t="s">
        <v>286</v>
      </c>
      <c r="B32" s="306">
        <v>508222.88404173241</v>
      </c>
      <c r="C32" s="306">
        <f>SUM(C8:C31)</f>
        <v>434785</v>
      </c>
      <c r="D32" s="302">
        <f t="shared" si="0"/>
        <v>-73437.88404173241</v>
      </c>
      <c r="E32" s="305" t="s">
        <v>442</v>
      </c>
    </row>
    <row r="33" spans="1:5" s="456" customFormat="1" ht="16.5" customHeight="1">
      <c r="A33" s="307" t="s">
        <v>347</v>
      </c>
      <c r="B33" s="306">
        <v>0</v>
      </c>
      <c r="C33" s="306">
        <v>0</v>
      </c>
      <c r="D33" s="302">
        <f t="shared" si="0"/>
        <v>0</v>
      </c>
      <c r="E33" s="307" t="s">
        <v>175</v>
      </c>
    </row>
    <row r="34" spans="1:5" s="456" customFormat="1" ht="32.25" customHeight="1">
      <c r="A34" s="308" t="s">
        <v>200</v>
      </c>
      <c r="B34" s="306">
        <v>0</v>
      </c>
      <c r="C34" s="306">
        <v>0</v>
      </c>
      <c r="D34" s="302">
        <f t="shared" si="0"/>
        <v>0</v>
      </c>
      <c r="E34" s="308" t="s">
        <v>265</v>
      </c>
    </row>
    <row r="35" spans="1:5" s="456" customFormat="1" ht="41.25" customHeight="1">
      <c r="A35" s="307" t="s">
        <v>375</v>
      </c>
      <c r="B35" s="306">
        <v>0</v>
      </c>
      <c r="C35" s="306">
        <v>0</v>
      </c>
      <c r="D35" s="302">
        <f t="shared" si="0"/>
        <v>0</v>
      </c>
      <c r="E35" s="307" t="s">
        <v>376</v>
      </c>
    </row>
    <row r="36" spans="1:5" s="456" customFormat="1" ht="40.5" customHeight="1">
      <c r="A36" s="308" t="s">
        <v>56</v>
      </c>
      <c r="B36" s="309">
        <v>0</v>
      </c>
      <c r="C36" s="309">
        <v>0</v>
      </c>
      <c r="D36" s="302">
        <f t="shared" si="0"/>
        <v>0</v>
      </c>
      <c r="E36" s="308" t="s">
        <v>309</v>
      </c>
    </row>
    <row r="37" spans="1:5" s="456" customFormat="1" ht="13.5" customHeight="1">
      <c r="A37" s="308" t="s">
        <v>250</v>
      </c>
      <c r="B37" s="306">
        <v>508222.88404173241</v>
      </c>
      <c r="C37" s="306">
        <v>434785</v>
      </c>
      <c r="D37" s="306">
        <f t="shared" si="0"/>
        <v>-73437.88404173241</v>
      </c>
      <c r="E37" s="308" t="s">
        <v>194</v>
      </c>
    </row>
    <row r="38" spans="1:5" ht="15">
      <c r="A38" s="289"/>
      <c r="B38" s="286"/>
      <c r="C38" s="286"/>
      <c r="D38" s="286"/>
      <c r="E38" s="286"/>
    </row>
    <row r="39" spans="1:5" ht="15">
      <c r="A39" s="289"/>
      <c r="B39" s="286"/>
      <c r="C39" s="286"/>
      <c r="D39" s="286"/>
      <c r="E39" s="286"/>
    </row>
    <row r="40" spans="1:5" ht="15">
      <c r="A40" s="289"/>
      <c r="B40" s="286"/>
      <c r="C40" s="286"/>
      <c r="D40" s="286"/>
      <c r="E40" s="286"/>
    </row>
    <row r="41" spans="1:5" ht="15">
      <c r="A41" s="289"/>
      <c r="B41" s="286"/>
      <c r="C41" s="286"/>
      <c r="D41" s="286"/>
      <c r="E41" s="286"/>
    </row>
    <row r="42" spans="1:5" ht="15">
      <c r="A42" s="289"/>
      <c r="B42" s="286"/>
      <c r="C42" s="286"/>
      <c r="D42" s="286"/>
      <c r="E42" s="286"/>
    </row>
    <row r="43" spans="1:5" ht="15">
      <c r="A43" s="289"/>
      <c r="B43" s="286"/>
      <c r="C43" s="286"/>
      <c r="D43" s="286"/>
      <c r="E43" s="286"/>
    </row>
    <row r="44" spans="1:5" ht="15">
      <c r="A44" s="289"/>
      <c r="B44" s="286"/>
      <c r="C44" s="286"/>
      <c r="D44" s="286"/>
      <c r="E44" s="286"/>
    </row>
    <row r="45" spans="1:5">
      <c r="A45" s="289"/>
    </row>
    <row r="46" spans="1:5">
      <c r="A46" s="289"/>
    </row>
    <row r="47" spans="1:5">
      <c r="A47" s="289"/>
    </row>
    <row r="48" spans="1:5">
      <c r="A48" s="289"/>
    </row>
    <row r="49" spans="1:1">
      <c r="A49" s="289"/>
    </row>
  </sheetData>
  <mergeCells count="1">
    <mergeCell ref="A2:E2"/>
  </mergeCells>
  <pageMargins left="0.61" right="0.32" top="1" bottom="1" header="0.5" footer="0.5"/>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F0000"/>
  </sheetPr>
  <dimension ref="A1:F49"/>
  <sheetViews>
    <sheetView zoomScaleNormal="100" zoomScaleSheetLayoutView="80" workbookViewId="0">
      <selection activeCell="R27" sqref="R27"/>
    </sheetView>
  </sheetViews>
  <sheetFormatPr defaultColWidth="9.140625" defaultRowHeight="12.75"/>
  <cols>
    <col min="1" max="1" width="26.7109375" style="248" customWidth="1"/>
    <col min="2" max="2" width="13.28515625" style="248" customWidth="1"/>
    <col min="3" max="3" width="12.85546875" style="248" customWidth="1"/>
    <col min="4" max="5" width="12.5703125" style="248" bestFit="1" customWidth="1"/>
    <col min="6" max="6" width="30.140625" style="248" bestFit="1" customWidth="1"/>
    <col min="7" max="16384" width="9.140625" style="248"/>
  </cols>
  <sheetData>
    <row r="1" spans="1:6" ht="14.25">
      <c r="F1" s="249" t="s">
        <v>1948</v>
      </c>
    </row>
    <row r="2" spans="1:6" ht="54" customHeight="1">
      <c r="A2" s="1109" t="s">
        <v>279</v>
      </c>
      <c r="B2" s="1109"/>
      <c r="C2" s="1109"/>
      <c r="D2" s="1109"/>
      <c r="E2" s="1109"/>
      <c r="F2" s="1109"/>
    </row>
    <row r="3" spans="1:6">
      <c r="A3" s="380" t="s">
        <v>3006</v>
      </c>
      <c r="B3" s="380"/>
      <c r="C3" s="380"/>
      <c r="D3" s="380"/>
      <c r="E3" s="380"/>
      <c r="F3" s="378" t="s">
        <v>107</v>
      </c>
    </row>
    <row r="4" spans="1:6" ht="37.5" customHeight="1">
      <c r="A4" s="1032" t="s">
        <v>96</v>
      </c>
      <c r="B4" s="1110" t="s">
        <v>2034</v>
      </c>
      <c r="C4" s="1111"/>
      <c r="D4" s="1110" t="s">
        <v>2035</v>
      </c>
      <c r="E4" s="1111"/>
      <c r="F4" s="1032" t="s">
        <v>195</v>
      </c>
    </row>
    <row r="5" spans="1:6" ht="54.75" customHeight="1">
      <c r="A5" s="1033"/>
      <c r="B5" s="250" t="s">
        <v>2787</v>
      </c>
      <c r="C5" s="250" t="s">
        <v>3007</v>
      </c>
      <c r="D5" s="250" t="s">
        <v>2787</v>
      </c>
      <c r="E5" s="250" t="s">
        <v>3007</v>
      </c>
      <c r="F5" s="1033"/>
    </row>
    <row r="6" spans="1:6">
      <c r="A6" s="251">
        <v>1</v>
      </c>
      <c r="B6" s="252">
        <v>2</v>
      </c>
      <c r="C6" s="252">
        <v>3</v>
      </c>
      <c r="D6" s="252">
        <v>4</v>
      </c>
      <c r="E6" s="252">
        <v>5</v>
      </c>
      <c r="F6" s="251">
        <v>6</v>
      </c>
    </row>
    <row r="7" spans="1:6" ht="12.75" customHeight="1">
      <c r="A7" s="253" t="s">
        <v>97</v>
      </c>
      <c r="B7" s="439">
        <v>64717.861600000004</v>
      </c>
      <c r="C7" s="439">
        <v>73202.91</v>
      </c>
      <c r="D7" s="457">
        <v>296.82740000000001</v>
      </c>
      <c r="E7" s="457">
        <v>27.82</v>
      </c>
      <c r="F7" s="253" t="s">
        <v>141</v>
      </c>
    </row>
    <row r="8" spans="1:6" ht="12.75" customHeight="1">
      <c r="A8" s="253" t="s">
        <v>164</v>
      </c>
      <c r="B8" s="439">
        <v>87259.085999999996</v>
      </c>
      <c r="C8" s="439">
        <v>100901.0632</v>
      </c>
      <c r="D8" s="457">
        <v>223.30799999999999</v>
      </c>
      <c r="E8" s="457">
        <v>725.82817999999997</v>
      </c>
      <c r="F8" s="253" t="s">
        <v>186</v>
      </c>
    </row>
    <row r="9" spans="1:6" ht="12.75" customHeight="1">
      <c r="A9" s="253" t="s">
        <v>242</v>
      </c>
      <c r="B9" s="439">
        <v>72778.557000000001</v>
      </c>
      <c r="C9" s="439">
        <v>88834.331299999991</v>
      </c>
      <c r="D9" s="457">
        <v>1.3639999999999999</v>
      </c>
      <c r="E9" s="457">
        <v>114.08019999999999</v>
      </c>
      <c r="F9" s="253" t="s">
        <v>192</v>
      </c>
    </row>
    <row r="10" spans="1:6" ht="12.75" customHeight="1">
      <c r="A10" s="253" t="s">
        <v>515</v>
      </c>
      <c r="B10" s="439">
        <v>140320.77519999997</v>
      </c>
      <c r="C10" s="439">
        <v>143916.7138</v>
      </c>
      <c r="D10" s="457">
        <v>4.2000000000000006E-3</v>
      </c>
      <c r="E10" s="457">
        <v>1568.91074</v>
      </c>
      <c r="F10" s="253" t="s">
        <v>400</v>
      </c>
    </row>
    <row r="11" spans="1:6" ht="12.75" customHeight="1">
      <c r="A11" s="253" t="s">
        <v>229</v>
      </c>
      <c r="B11" s="439">
        <v>75266.787599999996</v>
      </c>
      <c r="C11" s="439">
        <v>85773.652600000001</v>
      </c>
      <c r="D11" s="457">
        <v>1179.8464000000001</v>
      </c>
      <c r="E11" s="457">
        <v>8348.1586900000002</v>
      </c>
      <c r="F11" s="253" t="s">
        <v>401</v>
      </c>
    </row>
    <row r="12" spans="1:6" ht="12.75" customHeight="1">
      <c r="A12" s="253" t="s">
        <v>481</v>
      </c>
      <c r="B12" s="439">
        <v>64235.340400000001</v>
      </c>
      <c r="C12" s="439">
        <v>76662.818200000009</v>
      </c>
      <c r="D12" s="457">
        <v>0</v>
      </c>
      <c r="E12" s="457">
        <v>2755.2633799999999</v>
      </c>
      <c r="F12" s="253" t="s">
        <v>151</v>
      </c>
    </row>
    <row r="13" spans="1:6" ht="12.75" customHeight="1">
      <c r="A13" s="253" t="s">
        <v>348</v>
      </c>
      <c r="B13" s="439">
        <v>68187.540500000003</v>
      </c>
      <c r="C13" s="439">
        <v>73878.986099999995</v>
      </c>
      <c r="D13" s="458">
        <v>0.50969999999999993</v>
      </c>
      <c r="E13" s="458">
        <v>189.34061</v>
      </c>
      <c r="F13" s="253" t="s">
        <v>66</v>
      </c>
    </row>
    <row r="14" spans="1:6" ht="12.75" customHeight="1">
      <c r="A14" s="253" t="s">
        <v>144</v>
      </c>
      <c r="B14" s="439">
        <v>117809.93340000001</v>
      </c>
      <c r="C14" s="439">
        <v>136569.57800000001</v>
      </c>
      <c r="D14" s="457">
        <v>817.97499999999991</v>
      </c>
      <c r="E14" s="457">
        <v>55489.088160000007</v>
      </c>
      <c r="F14" s="253" t="s">
        <v>67</v>
      </c>
    </row>
    <row r="15" spans="1:6" ht="12.75" customHeight="1">
      <c r="A15" s="253" t="s">
        <v>145</v>
      </c>
      <c r="B15" s="439">
        <v>73660.565900000001</v>
      </c>
      <c r="C15" s="439">
        <v>84603.065700000006</v>
      </c>
      <c r="D15" s="457">
        <v>75.443600000000004</v>
      </c>
      <c r="E15" s="457">
        <v>2339.9709600000001</v>
      </c>
      <c r="F15" s="253" t="s">
        <v>178</v>
      </c>
    </row>
    <row r="16" spans="1:6" ht="12.75" customHeight="1">
      <c r="A16" s="253" t="s">
        <v>146</v>
      </c>
      <c r="B16" s="439">
        <v>46684.228900000002</v>
      </c>
      <c r="C16" s="439">
        <v>55321</v>
      </c>
      <c r="D16" s="457">
        <v>55.198599999999999</v>
      </c>
      <c r="E16" s="457">
        <v>1060.1489999999999</v>
      </c>
      <c r="F16" s="253" t="s">
        <v>436</v>
      </c>
    </row>
    <row r="17" spans="1:6" ht="12.75" customHeight="1">
      <c r="A17" s="253" t="s">
        <v>291</v>
      </c>
      <c r="B17" s="439">
        <v>112171.4412</v>
      </c>
      <c r="C17" s="439">
        <v>133000.20170000001</v>
      </c>
      <c r="D17" s="457">
        <v>16.2681</v>
      </c>
      <c r="E17" s="457">
        <v>93.230540000000005</v>
      </c>
      <c r="F17" s="253" t="s">
        <v>150</v>
      </c>
    </row>
    <row r="18" spans="1:6" ht="12.75" customHeight="1">
      <c r="A18" s="253" t="s">
        <v>490</v>
      </c>
      <c r="B18" s="439">
        <v>80654.316900000005</v>
      </c>
      <c r="C18" s="439">
        <v>94937.635699999999</v>
      </c>
      <c r="D18" s="457">
        <v>274.38499999999999</v>
      </c>
      <c r="E18" s="457">
        <v>42.476459999999996</v>
      </c>
      <c r="F18" s="253" t="s">
        <v>153</v>
      </c>
    </row>
    <row r="19" spans="1:6" ht="12.75" customHeight="1">
      <c r="A19" s="253" t="s">
        <v>458</v>
      </c>
      <c r="B19" s="439">
        <v>41363.503600000004</v>
      </c>
      <c r="C19" s="439">
        <v>46594.2886</v>
      </c>
      <c r="D19" s="457">
        <v>0</v>
      </c>
      <c r="E19" s="457">
        <v>162.23235</v>
      </c>
      <c r="F19" s="253" t="s">
        <v>315</v>
      </c>
    </row>
    <row r="20" spans="1:6" ht="12.75" customHeight="1">
      <c r="A20" s="253" t="s">
        <v>1250</v>
      </c>
      <c r="B20" s="439">
        <v>89917.842199999999</v>
      </c>
      <c r="C20" s="439">
        <v>113655.7776</v>
      </c>
      <c r="D20" s="457">
        <v>669.58460000000002</v>
      </c>
      <c r="E20" s="457">
        <v>16999.46632</v>
      </c>
      <c r="F20" s="253" t="s">
        <v>1533</v>
      </c>
    </row>
    <row r="21" spans="1:6" ht="12.75" customHeight="1">
      <c r="A21" s="253" t="s">
        <v>1532</v>
      </c>
      <c r="B21" s="439">
        <v>68763.416900000011</v>
      </c>
      <c r="C21" s="439">
        <v>85948.269899999999</v>
      </c>
      <c r="D21" s="457">
        <v>0</v>
      </c>
      <c r="E21" s="457">
        <v>150.65729999999999</v>
      </c>
      <c r="F21" s="253" t="s">
        <v>1531</v>
      </c>
    </row>
    <row r="22" spans="1:6" ht="12.75" customHeight="1">
      <c r="A22" s="253" t="s">
        <v>321</v>
      </c>
      <c r="B22" s="439">
        <v>398893.82549999998</v>
      </c>
      <c r="C22" s="439">
        <v>482223.29070000001</v>
      </c>
      <c r="D22" s="457">
        <v>150.65629999999999</v>
      </c>
      <c r="E22" s="457">
        <v>482.10399999999998</v>
      </c>
      <c r="F22" s="253" t="s">
        <v>187</v>
      </c>
    </row>
    <row r="23" spans="1:6" ht="12.75" customHeight="1">
      <c r="A23" s="253" t="s">
        <v>2086</v>
      </c>
      <c r="B23" s="439">
        <v>339826.261</v>
      </c>
      <c r="C23" s="439">
        <v>429005.02350000001</v>
      </c>
      <c r="D23" s="457">
        <v>130.50899999999999</v>
      </c>
      <c r="E23" s="457">
        <v>695.95399999999995</v>
      </c>
      <c r="F23" s="253" t="s">
        <v>2087</v>
      </c>
    </row>
    <row r="24" spans="1:6" ht="12.75" customHeight="1">
      <c r="A24" s="253" t="s">
        <v>2088</v>
      </c>
      <c r="B24" s="439">
        <v>35842.602299999999</v>
      </c>
      <c r="C24" s="439">
        <v>42038.7785</v>
      </c>
      <c r="D24" s="457">
        <v>169.50189999999998</v>
      </c>
      <c r="E24" s="457">
        <v>73.630200000000002</v>
      </c>
      <c r="F24" s="114" t="s">
        <v>2089</v>
      </c>
    </row>
    <row r="25" spans="1:6" ht="12.75" customHeight="1">
      <c r="A25" s="253" t="s">
        <v>2090</v>
      </c>
      <c r="B25" s="439">
        <v>46309.457999999999</v>
      </c>
      <c r="C25" s="439">
        <v>54900.100399999996</v>
      </c>
      <c r="D25" s="457">
        <v>5822.8651000000009</v>
      </c>
      <c r="E25" s="457">
        <v>49.776000000000003</v>
      </c>
      <c r="F25" s="114" t="s">
        <v>2091</v>
      </c>
    </row>
    <row r="26" spans="1:6" ht="12.75" customHeight="1">
      <c r="A26" s="253" t="s">
        <v>2092</v>
      </c>
      <c r="B26" s="439">
        <v>42248.399799999999</v>
      </c>
      <c r="C26" s="439">
        <v>46643.3799</v>
      </c>
      <c r="D26" s="457">
        <v>221.59049999999999</v>
      </c>
      <c r="E26" s="457"/>
      <c r="F26" s="114" t="s">
        <v>2093</v>
      </c>
    </row>
    <row r="27" spans="1:6" s="254" customFormat="1" ht="12.75" customHeight="1">
      <c r="A27" s="379" t="s">
        <v>351</v>
      </c>
      <c r="B27" s="440">
        <f>SUM(B6:B26)</f>
        <v>2066913.7439000001</v>
      </c>
      <c r="C27" s="440">
        <f>SUM(C6:C26)</f>
        <v>2448613.8654</v>
      </c>
      <c r="D27" s="459">
        <v>10105.837400000002</v>
      </c>
      <c r="E27" s="459">
        <v>91368.137090000033</v>
      </c>
      <c r="F27" s="379" t="s">
        <v>352</v>
      </c>
    </row>
    <row r="28" spans="1:6">
      <c r="A28" s="255"/>
      <c r="B28" s="255"/>
      <c r="C28" s="255"/>
      <c r="D28" s="255"/>
      <c r="E28" s="255"/>
      <c r="F28" s="255"/>
    </row>
    <row r="29" spans="1:6" ht="14.25">
      <c r="A29" s="256" t="s">
        <v>1203</v>
      </c>
      <c r="C29" s="255"/>
      <c r="D29" s="255"/>
      <c r="E29" s="255"/>
      <c r="F29" s="255"/>
    </row>
    <row r="30" spans="1:6" ht="14.25">
      <c r="A30" s="256"/>
      <c r="C30" s="255"/>
      <c r="D30" s="255"/>
      <c r="E30" s="255"/>
      <c r="F30" s="213"/>
    </row>
    <row r="31" spans="1:6">
      <c r="A31" s="380"/>
      <c r="B31" s="441"/>
      <c r="C31" s="380"/>
      <c r="F31" s="213"/>
    </row>
    <row r="32" spans="1:6">
      <c r="F32" s="213"/>
    </row>
    <row r="33" spans="6:6">
      <c r="F33" s="213"/>
    </row>
    <row r="34" spans="6:6">
      <c r="F34" s="213"/>
    </row>
    <row r="35" spans="6:6">
      <c r="F35" s="213"/>
    </row>
    <row r="36" spans="6:6">
      <c r="F36" s="213"/>
    </row>
    <row r="37" spans="6:6">
      <c r="F37" s="213"/>
    </row>
    <row r="38" spans="6:6">
      <c r="F38" s="213"/>
    </row>
    <row r="39" spans="6:6">
      <c r="F39" s="213"/>
    </row>
    <row r="40" spans="6:6">
      <c r="F40" s="213"/>
    </row>
    <row r="41" spans="6:6">
      <c r="F41" s="213"/>
    </row>
    <row r="42" spans="6:6">
      <c r="F42" s="213"/>
    </row>
    <row r="43" spans="6:6">
      <c r="F43" s="213"/>
    </row>
    <row r="44" spans="6:6">
      <c r="F44" s="213"/>
    </row>
    <row r="45" spans="6:6">
      <c r="F45" s="213"/>
    </row>
    <row r="46" spans="6:6">
      <c r="F46" s="213"/>
    </row>
    <row r="47" spans="6:6">
      <c r="F47" s="257"/>
    </row>
    <row r="48" spans="6:6">
      <c r="F48" s="213"/>
    </row>
    <row r="49" spans="6:6">
      <c r="F49" s="213"/>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5" right="0.75" top="1" bottom="1" header="0.5" footer="0.5"/>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1:J47"/>
  <sheetViews>
    <sheetView zoomScale="90" zoomScaleNormal="90" zoomScaleSheetLayoutView="100" workbookViewId="0">
      <selection activeCell="C10" sqref="C10:C47"/>
    </sheetView>
  </sheetViews>
  <sheetFormatPr defaultRowHeight="12.75"/>
  <cols>
    <col min="1" max="1" width="2.7109375" style="213" customWidth="1"/>
    <col min="2" max="2" width="48.5703125" style="213" customWidth="1"/>
    <col min="3" max="3" width="16.28515625" style="213" customWidth="1"/>
    <col min="4" max="4" width="48.5703125" style="213" customWidth="1"/>
    <col min="5" max="16384" width="9.140625" style="213"/>
  </cols>
  <sheetData>
    <row r="1" spans="2:4" s="212" customFormat="1" ht="15">
      <c r="B1" s="212" t="s">
        <v>1638</v>
      </c>
      <c r="D1" s="405" t="s">
        <v>601</v>
      </c>
    </row>
    <row r="2" spans="2:4" s="212" customFormat="1" ht="10.5" customHeight="1">
      <c r="D2" s="405"/>
    </row>
    <row r="3" spans="2:4" ht="29.25" customHeight="1">
      <c r="B3" s="1041" t="s">
        <v>1056</v>
      </c>
      <c r="C3" s="1041"/>
      <c r="D3" s="1041"/>
    </row>
    <row r="4" spans="2:4" ht="44.25" customHeight="1">
      <c r="B4" s="1041" t="s">
        <v>1057</v>
      </c>
      <c r="C4" s="1041"/>
      <c r="D4" s="1041"/>
    </row>
    <row r="5" spans="2:4" ht="13.5" customHeight="1">
      <c r="B5" s="591"/>
      <c r="C5" s="591"/>
      <c r="D5" s="591"/>
    </row>
    <row r="6" spans="2:4" ht="17.25" customHeight="1">
      <c r="B6" s="213" t="s">
        <v>1993</v>
      </c>
      <c r="D6" s="545" t="s">
        <v>107</v>
      </c>
    </row>
    <row r="7" spans="2:4" ht="51" customHeight="1">
      <c r="B7" s="547" t="s">
        <v>429</v>
      </c>
      <c r="C7" s="547" t="s">
        <v>3257</v>
      </c>
      <c r="D7" s="547" t="s">
        <v>430</v>
      </c>
    </row>
    <row r="8" spans="2:4" s="214" customFormat="1" ht="12">
      <c r="B8" s="406">
        <v>1</v>
      </c>
      <c r="C8" s="406">
        <v>2</v>
      </c>
      <c r="D8" s="406">
        <v>3</v>
      </c>
    </row>
    <row r="9" spans="2:4" s="214" customFormat="1" ht="12">
      <c r="B9" s="407" t="s">
        <v>1058</v>
      </c>
      <c r="C9" s="408"/>
      <c r="D9" s="407" t="s">
        <v>1059</v>
      </c>
    </row>
    <row r="10" spans="2:4">
      <c r="B10" s="409" t="s">
        <v>1060</v>
      </c>
      <c r="C10" s="413">
        <v>202</v>
      </c>
      <c r="D10" s="409" t="s">
        <v>1061</v>
      </c>
    </row>
    <row r="11" spans="2:4">
      <c r="B11" s="409" t="s">
        <v>1062</v>
      </c>
      <c r="C11" s="410">
        <v>209770.3</v>
      </c>
      <c r="D11" s="409" t="s">
        <v>1063</v>
      </c>
    </row>
    <row r="12" spans="2:4">
      <c r="B12" s="409" t="s">
        <v>1064</v>
      </c>
      <c r="C12" s="411">
        <v>18397.786059999999</v>
      </c>
      <c r="D12" s="409" t="s">
        <v>1065</v>
      </c>
    </row>
    <row r="13" spans="2:4">
      <c r="B13" s="409" t="s">
        <v>74</v>
      </c>
      <c r="C13" s="411"/>
      <c r="D13" s="409" t="s">
        <v>298</v>
      </c>
    </row>
    <row r="14" spans="2:4">
      <c r="B14" s="412" t="s">
        <v>1066</v>
      </c>
      <c r="C14" s="411">
        <v>18397.786059999999</v>
      </c>
      <c r="D14" s="412" t="s">
        <v>540</v>
      </c>
    </row>
    <row r="15" spans="2:4">
      <c r="B15" s="412" t="s">
        <v>1067</v>
      </c>
      <c r="C15" s="411">
        <v>352</v>
      </c>
      <c r="D15" s="412" t="s">
        <v>1704</v>
      </c>
    </row>
    <row r="16" spans="2:4" ht="36">
      <c r="B16" s="409" t="s">
        <v>1624</v>
      </c>
      <c r="C16" s="411">
        <v>18397.786059999999</v>
      </c>
      <c r="D16" s="409" t="s">
        <v>1705</v>
      </c>
    </row>
    <row r="17" spans="2:5" ht="36">
      <c r="B17" s="409" t="s">
        <v>1625</v>
      </c>
      <c r="C17" s="413">
        <v>6751.7</v>
      </c>
      <c r="D17" s="409" t="s">
        <v>1706</v>
      </c>
    </row>
    <row r="18" spans="2:5">
      <c r="B18" s="409" t="s">
        <v>1068</v>
      </c>
      <c r="C18" s="413"/>
      <c r="D18" s="409" t="s">
        <v>1069</v>
      </c>
    </row>
    <row r="19" spans="2:5">
      <c r="B19" s="412" t="s">
        <v>582</v>
      </c>
      <c r="C19" s="411">
        <v>5</v>
      </c>
      <c r="D19" s="412" t="s">
        <v>434</v>
      </c>
    </row>
    <row r="20" spans="2:5">
      <c r="B20" s="412" t="s">
        <v>583</v>
      </c>
      <c r="C20" s="411">
        <v>8518.5</v>
      </c>
      <c r="D20" s="412" t="s">
        <v>435</v>
      </c>
    </row>
    <row r="21" spans="2:5" ht="20.25" customHeight="1">
      <c r="B21" s="409" t="s">
        <v>2899</v>
      </c>
      <c r="C21" s="411">
        <v>1061</v>
      </c>
      <c r="D21" s="409" t="s">
        <v>2900</v>
      </c>
    </row>
    <row r="22" spans="2:5">
      <c r="B22" s="412" t="s">
        <v>625</v>
      </c>
      <c r="C22" s="411"/>
      <c r="D22" s="412" t="s">
        <v>626</v>
      </c>
    </row>
    <row r="23" spans="2:5">
      <c r="B23" s="412" t="s">
        <v>627</v>
      </c>
      <c r="C23" s="411">
        <v>114.8</v>
      </c>
      <c r="D23" s="412" t="s">
        <v>628</v>
      </c>
    </row>
    <row r="24" spans="2:5">
      <c r="B24" s="412" t="s">
        <v>629</v>
      </c>
      <c r="C24" s="411">
        <v>93.8</v>
      </c>
      <c r="D24" s="412" t="s">
        <v>630</v>
      </c>
    </row>
    <row r="25" spans="2:5" ht="26.25" customHeight="1">
      <c r="B25" s="409" t="s">
        <v>1070</v>
      </c>
      <c r="C25" s="411">
        <v>77</v>
      </c>
      <c r="D25" s="414" t="s">
        <v>1071</v>
      </c>
    </row>
    <row r="26" spans="2:5">
      <c r="B26" s="407" t="s">
        <v>1072</v>
      </c>
      <c r="C26" s="941"/>
      <c r="D26" s="407" t="s">
        <v>1073</v>
      </c>
    </row>
    <row r="27" spans="2:5" ht="24">
      <c r="B27" s="409" t="s">
        <v>1074</v>
      </c>
      <c r="C27" s="415"/>
      <c r="D27" s="409" t="s">
        <v>1075</v>
      </c>
    </row>
    <row r="28" spans="2:5" ht="14.25" customHeight="1">
      <c r="B28" s="412" t="s">
        <v>582</v>
      </c>
      <c r="C28" s="411">
        <v>142011</v>
      </c>
      <c r="D28" s="412" t="s">
        <v>434</v>
      </c>
    </row>
    <row r="29" spans="2:5">
      <c r="B29" s="412" t="s">
        <v>1076</v>
      </c>
      <c r="C29" s="411">
        <v>4001906.2</v>
      </c>
      <c r="D29" s="412" t="s">
        <v>435</v>
      </c>
    </row>
    <row r="30" spans="2:5" ht="24.75">
      <c r="B30" s="409" t="s">
        <v>1077</v>
      </c>
      <c r="C30" s="416"/>
      <c r="D30" s="409" t="s">
        <v>1078</v>
      </c>
      <c r="E30" s="417"/>
    </row>
    <row r="31" spans="2:5" ht="14.25" customHeight="1">
      <c r="B31" s="412" t="s">
        <v>582</v>
      </c>
      <c r="C31" s="411">
        <v>10776</v>
      </c>
      <c r="D31" s="412" t="s">
        <v>434</v>
      </c>
    </row>
    <row r="32" spans="2:5" ht="13.5" customHeight="1">
      <c r="B32" s="412" t="s">
        <v>1076</v>
      </c>
      <c r="C32" s="411">
        <v>259174.5</v>
      </c>
      <c r="D32" s="412" t="s">
        <v>435</v>
      </c>
    </row>
    <row r="33" spans="2:10" ht="24">
      <c r="B33" s="409" t="s">
        <v>1079</v>
      </c>
      <c r="C33" s="416"/>
      <c r="D33" s="409" t="s">
        <v>1080</v>
      </c>
    </row>
    <row r="34" spans="2:10">
      <c r="B34" s="409" t="s">
        <v>1626</v>
      </c>
      <c r="C34" s="942"/>
      <c r="D34" s="409" t="s">
        <v>1627</v>
      </c>
    </row>
    <row r="35" spans="2:10">
      <c r="B35" s="412" t="s">
        <v>582</v>
      </c>
      <c r="C35" s="411">
        <v>10159</v>
      </c>
      <c r="D35" s="412" t="s">
        <v>434</v>
      </c>
    </row>
    <row r="36" spans="2:10">
      <c r="B36" s="412" t="s">
        <v>1076</v>
      </c>
      <c r="C36" s="411">
        <v>237364.3</v>
      </c>
      <c r="D36" s="412" t="s">
        <v>435</v>
      </c>
    </row>
    <row r="37" spans="2:10">
      <c r="B37" s="409" t="s">
        <v>1081</v>
      </c>
      <c r="C37" s="411"/>
      <c r="D37" s="409" t="s">
        <v>1082</v>
      </c>
    </row>
    <row r="38" spans="2:10">
      <c r="B38" s="412" t="s">
        <v>582</v>
      </c>
      <c r="C38" s="411">
        <v>9509</v>
      </c>
      <c r="D38" s="412" t="s">
        <v>434</v>
      </c>
    </row>
    <row r="39" spans="2:10">
      <c r="B39" s="412" t="s">
        <v>1076</v>
      </c>
      <c r="C39" s="411">
        <v>192908</v>
      </c>
      <c r="D39" s="412" t="s">
        <v>435</v>
      </c>
    </row>
    <row r="40" spans="2:10" ht="72" customHeight="1">
      <c r="B40" s="409" t="s">
        <v>1083</v>
      </c>
      <c r="C40" s="411">
        <v>5</v>
      </c>
      <c r="D40" s="409" t="s">
        <v>1084</v>
      </c>
      <c r="E40" s="418"/>
      <c r="F40" s="248"/>
      <c r="G40" s="248"/>
      <c r="H40" s="248"/>
      <c r="I40" s="248"/>
      <c r="J40" s="248"/>
    </row>
    <row r="41" spans="2:10" ht="24">
      <c r="B41" s="409" t="s">
        <v>2177</v>
      </c>
      <c r="C41" s="411"/>
      <c r="D41" s="409" t="s">
        <v>2178</v>
      </c>
      <c r="E41" s="418"/>
      <c r="F41" s="248"/>
      <c r="G41" s="248"/>
      <c r="H41" s="248"/>
      <c r="I41" s="248"/>
      <c r="J41" s="248"/>
    </row>
    <row r="42" spans="2:10">
      <c r="B42" s="412" t="s">
        <v>625</v>
      </c>
      <c r="C42" s="419"/>
      <c r="D42" s="412" t="s">
        <v>626</v>
      </c>
      <c r="E42" s="418"/>
      <c r="F42" s="248"/>
      <c r="G42" s="248"/>
      <c r="H42" s="248"/>
      <c r="I42" s="248"/>
      <c r="J42" s="248"/>
    </row>
    <row r="43" spans="2:10">
      <c r="B43" s="412" t="s">
        <v>627</v>
      </c>
      <c r="C43" s="411"/>
      <c r="D43" s="412" t="s">
        <v>628</v>
      </c>
      <c r="E43" s="418"/>
      <c r="F43" s="248"/>
      <c r="G43" s="248"/>
      <c r="H43" s="248"/>
      <c r="I43" s="248"/>
      <c r="J43" s="248"/>
    </row>
    <row r="44" spans="2:10">
      <c r="B44" s="412" t="s">
        <v>629</v>
      </c>
      <c r="C44" s="411"/>
      <c r="D44" s="412" t="s">
        <v>630</v>
      </c>
      <c r="E44" s="420"/>
      <c r="F44" s="421"/>
      <c r="G44" s="421"/>
      <c r="H44" s="248"/>
      <c r="I44" s="248"/>
      <c r="J44" s="248"/>
    </row>
    <row r="45" spans="2:10">
      <c r="B45" s="409" t="s">
        <v>2179</v>
      </c>
      <c r="C45" s="943"/>
      <c r="D45" s="409" t="s">
        <v>2180</v>
      </c>
      <c r="E45" s="418"/>
      <c r="F45" s="248"/>
      <c r="G45" s="248"/>
      <c r="H45" s="248"/>
      <c r="I45" s="248"/>
      <c r="J45" s="248"/>
    </row>
    <row r="46" spans="2:10">
      <c r="B46" s="412" t="s">
        <v>582</v>
      </c>
      <c r="C46" s="944"/>
      <c r="D46" s="412" t="s">
        <v>434</v>
      </c>
      <c r="E46" s="418"/>
      <c r="F46" s="248"/>
      <c r="G46" s="248"/>
      <c r="H46" s="248"/>
      <c r="I46" s="248"/>
      <c r="J46" s="248"/>
    </row>
    <row r="47" spans="2:10">
      <c r="B47" s="422" t="s">
        <v>1076</v>
      </c>
      <c r="C47" s="423"/>
      <c r="D47" s="422" t="s">
        <v>435</v>
      </c>
      <c r="E47" s="418"/>
      <c r="F47" s="248"/>
      <c r="G47" s="248"/>
      <c r="H47" s="248"/>
      <c r="I47" s="248"/>
      <c r="J47" s="248"/>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J17"/>
  <sheetViews>
    <sheetView showGridLines="0" zoomScaleNormal="100" zoomScaleSheetLayoutView="100" workbookViewId="0">
      <selection activeCell="K10" sqref="K10"/>
    </sheetView>
  </sheetViews>
  <sheetFormatPr defaultRowHeight="11.25"/>
  <cols>
    <col min="1" max="1" width="24.140625" style="133" customWidth="1"/>
    <col min="2" max="2" width="15.85546875" style="179" customWidth="1"/>
    <col min="3" max="3" width="17" style="179" customWidth="1"/>
    <col min="4" max="4" width="22.5703125" style="179" customWidth="1"/>
    <col min="5" max="5" width="25.28515625" style="179" customWidth="1"/>
    <col min="6" max="6" width="23.140625" style="133" customWidth="1"/>
    <col min="7" max="8" width="25.5703125" style="133" customWidth="1"/>
    <col min="9" max="9" width="26.42578125" style="178" customWidth="1"/>
    <col min="10" max="10" width="20.140625" style="133" bestFit="1" customWidth="1"/>
    <col min="11" max="251" width="9.140625" style="133"/>
    <col min="252" max="252" width="29.28515625" style="133" customWidth="1"/>
    <col min="253" max="253" width="11.42578125" style="133" customWidth="1"/>
    <col min="254" max="254" width="11.5703125" style="133" customWidth="1"/>
    <col min="255" max="255" width="14.140625" style="133" customWidth="1"/>
    <col min="256" max="256" width="18.140625" style="133" customWidth="1"/>
    <col min="257" max="257" width="17.85546875" style="133" customWidth="1"/>
    <col min="258" max="258" width="14.140625" style="133" customWidth="1"/>
    <col min="259" max="259" width="17.85546875" style="133" customWidth="1"/>
    <col min="260" max="260" width="31" style="133" customWidth="1"/>
    <col min="261" max="507" width="9.140625" style="133"/>
    <col min="508" max="508" width="29.28515625" style="133" customWidth="1"/>
    <col min="509" max="509" width="11.42578125" style="133" customWidth="1"/>
    <col min="510" max="510" width="11.5703125" style="133" customWidth="1"/>
    <col min="511" max="511" width="14.140625" style="133" customWidth="1"/>
    <col min="512" max="512" width="18.140625" style="133" customWidth="1"/>
    <col min="513" max="513" width="17.85546875" style="133" customWidth="1"/>
    <col min="514" max="514" width="14.140625" style="133" customWidth="1"/>
    <col min="515" max="515" width="17.85546875" style="133" customWidth="1"/>
    <col min="516" max="516" width="31" style="133" customWidth="1"/>
    <col min="517" max="763" width="9.140625" style="133"/>
    <col min="764" max="764" width="29.28515625" style="133" customWidth="1"/>
    <col min="765" max="765" width="11.42578125" style="133" customWidth="1"/>
    <col min="766" max="766" width="11.5703125" style="133" customWidth="1"/>
    <col min="767" max="767" width="14.140625" style="133" customWidth="1"/>
    <col min="768" max="768" width="18.140625" style="133" customWidth="1"/>
    <col min="769" max="769" width="17.85546875" style="133" customWidth="1"/>
    <col min="770" max="770" width="14.140625" style="133" customWidth="1"/>
    <col min="771" max="771" width="17.85546875" style="133" customWidth="1"/>
    <col min="772" max="772" width="31" style="133" customWidth="1"/>
    <col min="773" max="1019" width="9.140625" style="133"/>
    <col min="1020" max="1020" width="29.28515625" style="133" customWidth="1"/>
    <col min="1021" max="1021" width="11.42578125" style="133" customWidth="1"/>
    <col min="1022" max="1022" width="11.5703125" style="133" customWidth="1"/>
    <col min="1023" max="1023" width="14.140625" style="133" customWidth="1"/>
    <col min="1024" max="1024" width="18.140625" style="133" customWidth="1"/>
    <col min="1025" max="1025" width="17.85546875" style="133" customWidth="1"/>
    <col min="1026" max="1026" width="14.140625" style="133" customWidth="1"/>
    <col min="1027" max="1027" width="17.85546875" style="133" customWidth="1"/>
    <col min="1028" max="1028" width="31" style="133" customWidth="1"/>
    <col min="1029" max="1275" width="9.140625" style="133"/>
    <col min="1276" max="1276" width="29.28515625" style="133" customWidth="1"/>
    <col min="1277" max="1277" width="11.42578125" style="133" customWidth="1"/>
    <col min="1278" max="1278" width="11.5703125" style="133" customWidth="1"/>
    <col min="1279" max="1279" width="14.140625" style="133" customWidth="1"/>
    <col min="1280" max="1280" width="18.140625" style="133" customWidth="1"/>
    <col min="1281" max="1281" width="17.85546875" style="133" customWidth="1"/>
    <col min="1282" max="1282" width="14.140625" style="133" customWidth="1"/>
    <col min="1283" max="1283" width="17.85546875" style="133" customWidth="1"/>
    <col min="1284" max="1284" width="31" style="133" customWidth="1"/>
    <col min="1285" max="1531" width="9.140625" style="133"/>
    <col min="1532" max="1532" width="29.28515625" style="133" customWidth="1"/>
    <col min="1533" max="1533" width="11.42578125" style="133" customWidth="1"/>
    <col min="1534" max="1534" width="11.5703125" style="133" customWidth="1"/>
    <col min="1535" max="1535" width="14.140625" style="133" customWidth="1"/>
    <col min="1536" max="1536" width="18.140625" style="133" customWidth="1"/>
    <col min="1537" max="1537" width="17.85546875" style="133" customWidth="1"/>
    <col min="1538" max="1538" width="14.140625" style="133" customWidth="1"/>
    <col min="1539" max="1539" width="17.85546875" style="133" customWidth="1"/>
    <col min="1540" max="1540" width="31" style="133" customWidth="1"/>
    <col min="1541" max="1787" width="9.140625" style="133"/>
    <col min="1788" max="1788" width="29.28515625" style="133" customWidth="1"/>
    <col min="1789" max="1789" width="11.42578125" style="133" customWidth="1"/>
    <col min="1790" max="1790" width="11.5703125" style="133" customWidth="1"/>
    <col min="1791" max="1791" width="14.140625" style="133" customWidth="1"/>
    <col min="1792" max="1792" width="18.140625" style="133" customWidth="1"/>
    <col min="1793" max="1793" width="17.85546875" style="133" customWidth="1"/>
    <col min="1794" max="1794" width="14.140625" style="133" customWidth="1"/>
    <col min="1795" max="1795" width="17.85546875" style="133" customWidth="1"/>
    <col min="1796" max="1796" width="31" style="133" customWidth="1"/>
    <col min="1797" max="2043" width="9.140625" style="133"/>
    <col min="2044" max="2044" width="29.28515625" style="133" customWidth="1"/>
    <col min="2045" max="2045" width="11.42578125" style="133" customWidth="1"/>
    <col min="2046" max="2046" width="11.5703125" style="133" customWidth="1"/>
    <col min="2047" max="2047" width="14.140625" style="133" customWidth="1"/>
    <col min="2048" max="2048" width="18.140625" style="133" customWidth="1"/>
    <col min="2049" max="2049" width="17.85546875" style="133" customWidth="1"/>
    <col min="2050" max="2050" width="14.140625" style="133" customWidth="1"/>
    <col min="2051" max="2051" width="17.85546875" style="133" customWidth="1"/>
    <col min="2052" max="2052" width="31" style="133" customWidth="1"/>
    <col min="2053" max="2299" width="9.140625" style="133"/>
    <col min="2300" max="2300" width="29.28515625" style="133" customWidth="1"/>
    <col min="2301" max="2301" width="11.42578125" style="133" customWidth="1"/>
    <col min="2302" max="2302" width="11.5703125" style="133" customWidth="1"/>
    <col min="2303" max="2303" width="14.140625" style="133" customWidth="1"/>
    <col min="2304" max="2304" width="18.140625" style="133" customWidth="1"/>
    <col min="2305" max="2305" width="17.85546875" style="133" customWidth="1"/>
    <col min="2306" max="2306" width="14.140625" style="133" customWidth="1"/>
    <col min="2307" max="2307" width="17.85546875" style="133" customWidth="1"/>
    <col min="2308" max="2308" width="31" style="133" customWidth="1"/>
    <col min="2309" max="2555" width="9.140625" style="133"/>
    <col min="2556" max="2556" width="29.28515625" style="133" customWidth="1"/>
    <col min="2557" max="2557" width="11.42578125" style="133" customWidth="1"/>
    <col min="2558" max="2558" width="11.5703125" style="133" customWidth="1"/>
    <col min="2559" max="2559" width="14.140625" style="133" customWidth="1"/>
    <col min="2560" max="2560" width="18.140625" style="133" customWidth="1"/>
    <col min="2561" max="2561" width="17.85546875" style="133" customWidth="1"/>
    <col min="2562" max="2562" width="14.140625" style="133" customWidth="1"/>
    <col min="2563" max="2563" width="17.85546875" style="133" customWidth="1"/>
    <col min="2564" max="2564" width="31" style="133" customWidth="1"/>
    <col min="2565" max="2811" width="9.140625" style="133"/>
    <col min="2812" max="2812" width="29.28515625" style="133" customWidth="1"/>
    <col min="2813" max="2813" width="11.42578125" style="133" customWidth="1"/>
    <col min="2814" max="2814" width="11.5703125" style="133" customWidth="1"/>
    <col min="2815" max="2815" width="14.140625" style="133" customWidth="1"/>
    <col min="2816" max="2816" width="18.140625" style="133" customWidth="1"/>
    <col min="2817" max="2817" width="17.85546875" style="133" customWidth="1"/>
    <col min="2818" max="2818" width="14.140625" style="133" customWidth="1"/>
    <col min="2819" max="2819" width="17.85546875" style="133" customWidth="1"/>
    <col min="2820" max="2820" width="31" style="133" customWidth="1"/>
    <col min="2821" max="3067" width="9.140625" style="133"/>
    <col min="3068" max="3068" width="29.28515625" style="133" customWidth="1"/>
    <col min="3069" max="3069" width="11.42578125" style="133" customWidth="1"/>
    <col min="3070" max="3070" width="11.5703125" style="133" customWidth="1"/>
    <col min="3071" max="3071" width="14.140625" style="133" customWidth="1"/>
    <col min="3072" max="3072" width="18.140625" style="133" customWidth="1"/>
    <col min="3073" max="3073" width="17.85546875" style="133" customWidth="1"/>
    <col min="3074" max="3074" width="14.140625" style="133" customWidth="1"/>
    <col min="3075" max="3075" width="17.85546875" style="133" customWidth="1"/>
    <col min="3076" max="3076" width="31" style="133" customWidth="1"/>
    <col min="3077" max="3323" width="9.140625" style="133"/>
    <col min="3324" max="3324" width="29.28515625" style="133" customWidth="1"/>
    <col min="3325" max="3325" width="11.42578125" style="133" customWidth="1"/>
    <col min="3326" max="3326" width="11.5703125" style="133" customWidth="1"/>
    <col min="3327" max="3327" width="14.140625" style="133" customWidth="1"/>
    <col min="3328" max="3328" width="18.140625" style="133" customWidth="1"/>
    <col min="3329" max="3329" width="17.85546875" style="133" customWidth="1"/>
    <col min="3330" max="3330" width="14.140625" style="133" customWidth="1"/>
    <col min="3331" max="3331" width="17.85546875" style="133" customWidth="1"/>
    <col min="3332" max="3332" width="31" style="133" customWidth="1"/>
    <col min="3333" max="3579" width="9.140625" style="133"/>
    <col min="3580" max="3580" width="29.28515625" style="133" customWidth="1"/>
    <col min="3581" max="3581" width="11.42578125" style="133" customWidth="1"/>
    <col min="3582" max="3582" width="11.5703125" style="133" customWidth="1"/>
    <col min="3583" max="3583" width="14.140625" style="133" customWidth="1"/>
    <col min="3584" max="3584" width="18.140625" style="133" customWidth="1"/>
    <col min="3585" max="3585" width="17.85546875" style="133" customWidth="1"/>
    <col min="3586" max="3586" width="14.140625" style="133" customWidth="1"/>
    <col min="3587" max="3587" width="17.85546875" style="133" customWidth="1"/>
    <col min="3588" max="3588" width="31" style="133" customWidth="1"/>
    <col min="3589" max="3835" width="9.140625" style="133"/>
    <col min="3836" max="3836" width="29.28515625" style="133" customWidth="1"/>
    <col min="3837" max="3837" width="11.42578125" style="133" customWidth="1"/>
    <col min="3838" max="3838" width="11.5703125" style="133" customWidth="1"/>
    <col min="3839" max="3839" width="14.140625" style="133" customWidth="1"/>
    <col min="3840" max="3840" width="18.140625" style="133" customWidth="1"/>
    <col min="3841" max="3841" width="17.85546875" style="133" customWidth="1"/>
    <col min="3842" max="3842" width="14.140625" style="133" customWidth="1"/>
    <col min="3843" max="3843" width="17.85546875" style="133" customWidth="1"/>
    <col min="3844" max="3844" width="31" style="133" customWidth="1"/>
    <col min="3845" max="4091" width="9.140625" style="133"/>
    <col min="4092" max="4092" width="29.28515625" style="133" customWidth="1"/>
    <col min="4093" max="4093" width="11.42578125" style="133" customWidth="1"/>
    <col min="4094" max="4094" width="11.5703125" style="133" customWidth="1"/>
    <col min="4095" max="4095" width="14.140625" style="133" customWidth="1"/>
    <col min="4096" max="4096" width="18.140625" style="133" customWidth="1"/>
    <col min="4097" max="4097" width="17.85546875" style="133" customWidth="1"/>
    <col min="4098" max="4098" width="14.140625" style="133" customWidth="1"/>
    <col min="4099" max="4099" width="17.85546875" style="133" customWidth="1"/>
    <col min="4100" max="4100" width="31" style="133" customWidth="1"/>
    <col min="4101" max="4347" width="9.140625" style="133"/>
    <col min="4348" max="4348" width="29.28515625" style="133" customWidth="1"/>
    <col min="4349" max="4349" width="11.42578125" style="133" customWidth="1"/>
    <col min="4350" max="4350" width="11.5703125" style="133" customWidth="1"/>
    <col min="4351" max="4351" width="14.140625" style="133" customWidth="1"/>
    <col min="4352" max="4352" width="18.140625" style="133" customWidth="1"/>
    <col min="4353" max="4353" width="17.85546875" style="133" customWidth="1"/>
    <col min="4354" max="4354" width="14.140625" style="133" customWidth="1"/>
    <col min="4355" max="4355" width="17.85546875" style="133" customWidth="1"/>
    <col min="4356" max="4356" width="31" style="133" customWidth="1"/>
    <col min="4357" max="4603" width="9.140625" style="133"/>
    <col min="4604" max="4604" width="29.28515625" style="133" customWidth="1"/>
    <col min="4605" max="4605" width="11.42578125" style="133" customWidth="1"/>
    <col min="4606" max="4606" width="11.5703125" style="133" customWidth="1"/>
    <col min="4607" max="4607" width="14.140625" style="133" customWidth="1"/>
    <col min="4608" max="4608" width="18.140625" style="133" customWidth="1"/>
    <col min="4609" max="4609" width="17.85546875" style="133" customWidth="1"/>
    <col min="4610" max="4610" width="14.140625" style="133" customWidth="1"/>
    <col min="4611" max="4611" width="17.85546875" style="133" customWidth="1"/>
    <col min="4612" max="4612" width="31" style="133" customWidth="1"/>
    <col min="4613" max="4859" width="9.140625" style="133"/>
    <col min="4860" max="4860" width="29.28515625" style="133" customWidth="1"/>
    <col min="4861" max="4861" width="11.42578125" style="133" customWidth="1"/>
    <col min="4862" max="4862" width="11.5703125" style="133" customWidth="1"/>
    <col min="4863" max="4863" width="14.140625" style="133" customWidth="1"/>
    <col min="4864" max="4864" width="18.140625" style="133" customWidth="1"/>
    <col min="4865" max="4865" width="17.85546875" style="133" customWidth="1"/>
    <col min="4866" max="4866" width="14.140625" style="133" customWidth="1"/>
    <col min="4867" max="4867" width="17.85546875" style="133" customWidth="1"/>
    <col min="4868" max="4868" width="31" style="133" customWidth="1"/>
    <col min="4869" max="5115" width="9.140625" style="133"/>
    <col min="5116" max="5116" width="29.28515625" style="133" customWidth="1"/>
    <col min="5117" max="5117" width="11.42578125" style="133" customWidth="1"/>
    <col min="5118" max="5118" width="11.5703125" style="133" customWidth="1"/>
    <col min="5119" max="5119" width="14.140625" style="133" customWidth="1"/>
    <col min="5120" max="5120" width="18.140625" style="133" customWidth="1"/>
    <col min="5121" max="5121" width="17.85546875" style="133" customWidth="1"/>
    <col min="5122" max="5122" width="14.140625" style="133" customWidth="1"/>
    <col min="5123" max="5123" width="17.85546875" style="133" customWidth="1"/>
    <col min="5124" max="5124" width="31" style="133" customWidth="1"/>
    <col min="5125" max="5371" width="9.140625" style="133"/>
    <col min="5372" max="5372" width="29.28515625" style="133" customWidth="1"/>
    <col min="5373" max="5373" width="11.42578125" style="133" customWidth="1"/>
    <col min="5374" max="5374" width="11.5703125" style="133" customWidth="1"/>
    <col min="5375" max="5375" width="14.140625" style="133" customWidth="1"/>
    <col min="5376" max="5376" width="18.140625" style="133" customWidth="1"/>
    <col min="5377" max="5377" width="17.85546875" style="133" customWidth="1"/>
    <col min="5378" max="5378" width="14.140625" style="133" customWidth="1"/>
    <col min="5379" max="5379" width="17.85546875" style="133" customWidth="1"/>
    <col min="5380" max="5380" width="31" style="133" customWidth="1"/>
    <col min="5381" max="5627" width="9.140625" style="133"/>
    <col min="5628" max="5628" width="29.28515625" style="133" customWidth="1"/>
    <col min="5629" max="5629" width="11.42578125" style="133" customWidth="1"/>
    <col min="5630" max="5630" width="11.5703125" style="133" customWidth="1"/>
    <col min="5631" max="5631" width="14.140625" style="133" customWidth="1"/>
    <col min="5632" max="5632" width="18.140625" style="133" customWidth="1"/>
    <col min="5633" max="5633" width="17.85546875" style="133" customWidth="1"/>
    <col min="5634" max="5634" width="14.140625" style="133" customWidth="1"/>
    <col min="5635" max="5635" width="17.85546875" style="133" customWidth="1"/>
    <col min="5636" max="5636" width="31" style="133" customWidth="1"/>
    <col min="5637" max="5883" width="9.140625" style="133"/>
    <col min="5884" max="5884" width="29.28515625" style="133" customWidth="1"/>
    <col min="5885" max="5885" width="11.42578125" style="133" customWidth="1"/>
    <col min="5886" max="5886" width="11.5703125" style="133" customWidth="1"/>
    <col min="5887" max="5887" width="14.140625" style="133" customWidth="1"/>
    <col min="5888" max="5888" width="18.140625" style="133" customWidth="1"/>
    <col min="5889" max="5889" width="17.85546875" style="133" customWidth="1"/>
    <col min="5890" max="5890" width="14.140625" style="133" customWidth="1"/>
    <col min="5891" max="5891" width="17.85546875" style="133" customWidth="1"/>
    <col min="5892" max="5892" width="31" style="133" customWidth="1"/>
    <col min="5893" max="6139" width="9.140625" style="133"/>
    <col min="6140" max="6140" width="29.28515625" style="133" customWidth="1"/>
    <col min="6141" max="6141" width="11.42578125" style="133" customWidth="1"/>
    <col min="6142" max="6142" width="11.5703125" style="133" customWidth="1"/>
    <col min="6143" max="6143" width="14.140625" style="133" customWidth="1"/>
    <col min="6144" max="6144" width="18.140625" style="133" customWidth="1"/>
    <col min="6145" max="6145" width="17.85546875" style="133" customWidth="1"/>
    <col min="6146" max="6146" width="14.140625" style="133" customWidth="1"/>
    <col min="6147" max="6147" width="17.85546875" style="133" customWidth="1"/>
    <col min="6148" max="6148" width="31" style="133" customWidth="1"/>
    <col min="6149" max="6395" width="9.140625" style="133"/>
    <col min="6396" max="6396" width="29.28515625" style="133" customWidth="1"/>
    <col min="6397" max="6397" width="11.42578125" style="133" customWidth="1"/>
    <col min="6398" max="6398" width="11.5703125" style="133" customWidth="1"/>
    <col min="6399" max="6399" width="14.140625" style="133" customWidth="1"/>
    <col min="6400" max="6400" width="18.140625" style="133" customWidth="1"/>
    <col min="6401" max="6401" width="17.85546875" style="133" customWidth="1"/>
    <col min="6402" max="6402" width="14.140625" style="133" customWidth="1"/>
    <col min="6403" max="6403" width="17.85546875" style="133" customWidth="1"/>
    <col min="6404" max="6404" width="31" style="133" customWidth="1"/>
    <col min="6405" max="6651" width="9.140625" style="133"/>
    <col min="6652" max="6652" width="29.28515625" style="133" customWidth="1"/>
    <col min="6653" max="6653" width="11.42578125" style="133" customWidth="1"/>
    <col min="6654" max="6654" width="11.5703125" style="133" customWidth="1"/>
    <col min="6655" max="6655" width="14.140625" style="133" customWidth="1"/>
    <col min="6656" max="6656" width="18.140625" style="133" customWidth="1"/>
    <col min="6657" max="6657" width="17.85546875" style="133" customWidth="1"/>
    <col min="6658" max="6658" width="14.140625" style="133" customWidth="1"/>
    <col min="6659" max="6659" width="17.85546875" style="133" customWidth="1"/>
    <col min="6660" max="6660" width="31" style="133" customWidth="1"/>
    <col min="6661" max="6907" width="9.140625" style="133"/>
    <col min="6908" max="6908" width="29.28515625" style="133" customWidth="1"/>
    <col min="6909" max="6909" width="11.42578125" style="133" customWidth="1"/>
    <col min="6910" max="6910" width="11.5703125" style="133" customWidth="1"/>
    <col min="6911" max="6911" width="14.140625" style="133" customWidth="1"/>
    <col min="6912" max="6912" width="18.140625" style="133" customWidth="1"/>
    <col min="6913" max="6913" width="17.85546875" style="133" customWidth="1"/>
    <col min="6914" max="6914" width="14.140625" style="133" customWidth="1"/>
    <col min="6915" max="6915" width="17.85546875" style="133" customWidth="1"/>
    <col min="6916" max="6916" width="31" style="133" customWidth="1"/>
    <col min="6917" max="7163" width="9.140625" style="133"/>
    <col min="7164" max="7164" width="29.28515625" style="133" customWidth="1"/>
    <col min="7165" max="7165" width="11.42578125" style="133" customWidth="1"/>
    <col min="7166" max="7166" width="11.5703125" style="133" customWidth="1"/>
    <col min="7167" max="7167" width="14.140625" style="133" customWidth="1"/>
    <col min="7168" max="7168" width="18.140625" style="133" customWidth="1"/>
    <col min="7169" max="7169" width="17.85546875" style="133" customWidth="1"/>
    <col min="7170" max="7170" width="14.140625" style="133" customWidth="1"/>
    <col min="7171" max="7171" width="17.85546875" style="133" customWidth="1"/>
    <col min="7172" max="7172" width="31" style="133" customWidth="1"/>
    <col min="7173" max="7419" width="9.140625" style="133"/>
    <col min="7420" max="7420" width="29.28515625" style="133" customWidth="1"/>
    <col min="7421" max="7421" width="11.42578125" style="133" customWidth="1"/>
    <col min="7422" max="7422" width="11.5703125" style="133" customWidth="1"/>
    <col min="7423" max="7423" width="14.140625" style="133" customWidth="1"/>
    <col min="7424" max="7424" width="18.140625" style="133" customWidth="1"/>
    <col min="7425" max="7425" width="17.85546875" style="133" customWidth="1"/>
    <col min="7426" max="7426" width="14.140625" style="133" customWidth="1"/>
    <col min="7427" max="7427" width="17.85546875" style="133" customWidth="1"/>
    <col min="7428" max="7428" width="31" style="133" customWidth="1"/>
    <col min="7429" max="7675" width="9.140625" style="133"/>
    <col min="7676" max="7676" width="29.28515625" style="133" customWidth="1"/>
    <col min="7677" max="7677" width="11.42578125" style="133" customWidth="1"/>
    <col min="7678" max="7678" width="11.5703125" style="133" customWidth="1"/>
    <col min="7679" max="7679" width="14.140625" style="133" customWidth="1"/>
    <col min="7680" max="7680" width="18.140625" style="133" customWidth="1"/>
    <col min="7681" max="7681" width="17.85546875" style="133" customWidth="1"/>
    <col min="7682" max="7682" width="14.140625" style="133" customWidth="1"/>
    <col min="7683" max="7683" width="17.85546875" style="133" customWidth="1"/>
    <col min="7684" max="7684" width="31" style="133" customWidth="1"/>
    <col min="7685" max="7931" width="9.140625" style="133"/>
    <col min="7932" max="7932" width="29.28515625" style="133" customWidth="1"/>
    <col min="7933" max="7933" width="11.42578125" style="133" customWidth="1"/>
    <col min="7934" max="7934" width="11.5703125" style="133" customWidth="1"/>
    <col min="7935" max="7935" width="14.140625" style="133" customWidth="1"/>
    <col min="7936" max="7936" width="18.140625" style="133" customWidth="1"/>
    <col min="7937" max="7937" width="17.85546875" style="133" customWidth="1"/>
    <col min="7938" max="7938" width="14.140625" style="133" customWidth="1"/>
    <col min="7939" max="7939" width="17.85546875" style="133" customWidth="1"/>
    <col min="7940" max="7940" width="31" style="133" customWidth="1"/>
    <col min="7941" max="8187" width="9.140625" style="133"/>
    <col min="8188" max="8188" width="29.28515625" style="133" customWidth="1"/>
    <col min="8189" max="8189" width="11.42578125" style="133" customWidth="1"/>
    <col min="8190" max="8190" width="11.5703125" style="133" customWidth="1"/>
    <col min="8191" max="8191" width="14.140625" style="133" customWidth="1"/>
    <col min="8192" max="8192" width="18.140625" style="133" customWidth="1"/>
    <col min="8193" max="8193" width="17.85546875" style="133" customWidth="1"/>
    <col min="8194" max="8194" width="14.140625" style="133" customWidth="1"/>
    <col min="8195" max="8195" width="17.85546875" style="133" customWidth="1"/>
    <col min="8196" max="8196" width="31" style="133" customWidth="1"/>
    <col min="8197" max="8443" width="9.140625" style="133"/>
    <col min="8444" max="8444" width="29.28515625" style="133" customWidth="1"/>
    <col min="8445" max="8445" width="11.42578125" style="133" customWidth="1"/>
    <col min="8446" max="8446" width="11.5703125" style="133" customWidth="1"/>
    <col min="8447" max="8447" width="14.140625" style="133" customWidth="1"/>
    <col min="8448" max="8448" width="18.140625" style="133" customWidth="1"/>
    <col min="8449" max="8449" width="17.85546875" style="133" customWidth="1"/>
    <col min="8450" max="8450" width="14.140625" style="133" customWidth="1"/>
    <col min="8451" max="8451" width="17.85546875" style="133" customWidth="1"/>
    <col min="8452" max="8452" width="31" style="133" customWidth="1"/>
    <col min="8453" max="8699" width="9.140625" style="133"/>
    <col min="8700" max="8700" width="29.28515625" style="133" customWidth="1"/>
    <col min="8701" max="8701" width="11.42578125" style="133" customWidth="1"/>
    <col min="8702" max="8702" width="11.5703125" style="133" customWidth="1"/>
    <col min="8703" max="8703" width="14.140625" style="133" customWidth="1"/>
    <col min="8704" max="8704" width="18.140625" style="133" customWidth="1"/>
    <col min="8705" max="8705" width="17.85546875" style="133" customWidth="1"/>
    <col min="8706" max="8706" width="14.140625" style="133" customWidth="1"/>
    <col min="8707" max="8707" width="17.85546875" style="133" customWidth="1"/>
    <col min="8708" max="8708" width="31" style="133" customWidth="1"/>
    <col min="8709" max="8955" width="9.140625" style="133"/>
    <col min="8956" max="8956" width="29.28515625" style="133" customWidth="1"/>
    <col min="8957" max="8957" width="11.42578125" style="133" customWidth="1"/>
    <col min="8958" max="8958" width="11.5703125" style="133" customWidth="1"/>
    <col min="8959" max="8959" width="14.140625" style="133" customWidth="1"/>
    <col min="8960" max="8960" width="18.140625" style="133" customWidth="1"/>
    <col min="8961" max="8961" width="17.85546875" style="133" customWidth="1"/>
    <col min="8962" max="8962" width="14.140625" style="133" customWidth="1"/>
    <col min="8963" max="8963" width="17.85546875" style="133" customWidth="1"/>
    <col min="8964" max="8964" width="31" style="133" customWidth="1"/>
    <col min="8965" max="9211" width="9.140625" style="133"/>
    <col min="9212" max="9212" width="29.28515625" style="133" customWidth="1"/>
    <col min="9213" max="9213" width="11.42578125" style="133" customWidth="1"/>
    <col min="9214" max="9214" width="11.5703125" style="133" customWidth="1"/>
    <col min="9215" max="9215" width="14.140625" style="133" customWidth="1"/>
    <col min="9216" max="9216" width="18.140625" style="133" customWidth="1"/>
    <col min="9217" max="9217" width="17.85546875" style="133" customWidth="1"/>
    <col min="9218" max="9218" width="14.140625" style="133" customWidth="1"/>
    <col min="9219" max="9219" width="17.85546875" style="133" customWidth="1"/>
    <col min="9220" max="9220" width="31" style="133" customWidth="1"/>
    <col min="9221" max="9467" width="9.140625" style="133"/>
    <col min="9468" max="9468" width="29.28515625" style="133" customWidth="1"/>
    <col min="9469" max="9469" width="11.42578125" style="133" customWidth="1"/>
    <col min="9470" max="9470" width="11.5703125" style="133" customWidth="1"/>
    <col min="9471" max="9471" width="14.140625" style="133" customWidth="1"/>
    <col min="9472" max="9472" width="18.140625" style="133" customWidth="1"/>
    <col min="9473" max="9473" width="17.85546875" style="133" customWidth="1"/>
    <col min="9474" max="9474" width="14.140625" style="133" customWidth="1"/>
    <col min="9475" max="9475" width="17.85546875" style="133" customWidth="1"/>
    <col min="9476" max="9476" width="31" style="133" customWidth="1"/>
    <col min="9477" max="9723" width="9.140625" style="133"/>
    <col min="9724" max="9724" width="29.28515625" style="133" customWidth="1"/>
    <col min="9725" max="9725" width="11.42578125" style="133" customWidth="1"/>
    <col min="9726" max="9726" width="11.5703125" style="133" customWidth="1"/>
    <col min="9727" max="9727" width="14.140625" style="133" customWidth="1"/>
    <col min="9728" max="9728" width="18.140625" style="133" customWidth="1"/>
    <col min="9729" max="9729" width="17.85546875" style="133" customWidth="1"/>
    <col min="9730" max="9730" width="14.140625" style="133" customWidth="1"/>
    <col min="9731" max="9731" width="17.85546875" style="133" customWidth="1"/>
    <col min="9732" max="9732" width="31" style="133" customWidth="1"/>
    <col min="9733" max="9979" width="9.140625" style="133"/>
    <col min="9980" max="9980" width="29.28515625" style="133" customWidth="1"/>
    <col min="9981" max="9981" width="11.42578125" style="133" customWidth="1"/>
    <col min="9982" max="9982" width="11.5703125" style="133" customWidth="1"/>
    <col min="9983" max="9983" width="14.140625" style="133" customWidth="1"/>
    <col min="9984" max="9984" width="18.140625" style="133" customWidth="1"/>
    <col min="9985" max="9985" width="17.85546875" style="133" customWidth="1"/>
    <col min="9986" max="9986" width="14.140625" style="133" customWidth="1"/>
    <col min="9987" max="9987" width="17.85546875" style="133" customWidth="1"/>
    <col min="9988" max="9988" width="31" style="133" customWidth="1"/>
    <col min="9989" max="10235" width="9.140625" style="133"/>
    <col min="10236" max="10236" width="29.28515625" style="133" customWidth="1"/>
    <col min="10237" max="10237" width="11.42578125" style="133" customWidth="1"/>
    <col min="10238" max="10238" width="11.5703125" style="133" customWidth="1"/>
    <col min="10239" max="10239" width="14.140625" style="133" customWidth="1"/>
    <col min="10240" max="10240" width="18.140625" style="133" customWidth="1"/>
    <col min="10241" max="10241" width="17.85546875" style="133" customWidth="1"/>
    <col min="10242" max="10242" width="14.140625" style="133" customWidth="1"/>
    <col min="10243" max="10243" width="17.85546875" style="133" customWidth="1"/>
    <col min="10244" max="10244" width="31" style="133" customWidth="1"/>
    <col min="10245" max="10491" width="9.140625" style="133"/>
    <col min="10492" max="10492" width="29.28515625" style="133" customWidth="1"/>
    <col min="10493" max="10493" width="11.42578125" style="133" customWidth="1"/>
    <col min="10494" max="10494" width="11.5703125" style="133" customWidth="1"/>
    <col min="10495" max="10495" width="14.140625" style="133" customWidth="1"/>
    <col min="10496" max="10496" width="18.140625" style="133" customWidth="1"/>
    <col min="10497" max="10497" width="17.85546875" style="133" customWidth="1"/>
    <col min="10498" max="10498" width="14.140625" style="133" customWidth="1"/>
    <col min="10499" max="10499" width="17.85546875" style="133" customWidth="1"/>
    <col min="10500" max="10500" width="31" style="133" customWidth="1"/>
    <col min="10501" max="10747" width="9.140625" style="133"/>
    <col min="10748" max="10748" width="29.28515625" style="133" customWidth="1"/>
    <col min="10749" max="10749" width="11.42578125" style="133" customWidth="1"/>
    <col min="10750" max="10750" width="11.5703125" style="133" customWidth="1"/>
    <col min="10751" max="10751" width="14.140625" style="133" customWidth="1"/>
    <col min="10752" max="10752" width="18.140625" style="133" customWidth="1"/>
    <col min="10753" max="10753" width="17.85546875" style="133" customWidth="1"/>
    <col min="10754" max="10754" width="14.140625" style="133" customWidth="1"/>
    <col min="10755" max="10755" width="17.85546875" style="133" customWidth="1"/>
    <col min="10756" max="10756" width="31" style="133" customWidth="1"/>
    <col min="10757" max="11003" width="9.140625" style="133"/>
    <col min="11004" max="11004" width="29.28515625" style="133" customWidth="1"/>
    <col min="11005" max="11005" width="11.42578125" style="133" customWidth="1"/>
    <col min="11006" max="11006" width="11.5703125" style="133" customWidth="1"/>
    <col min="11007" max="11007" width="14.140625" style="133" customWidth="1"/>
    <col min="11008" max="11008" width="18.140625" style="133" customWidth="1"/>
    <col min="11009" max="11009" width="17.85546875" style="133" customWidth="1"/>
    <col min="11010" max="11010" width="14.140625" style="133" customWidth="1"/>
    <col min="11011" max="11011" width="17.85546875" style="133" customWidth="1"/>
    <col min="11012" max="11012" width="31" style="133" customWidth="1"/>
    <col min="11013" max="11259" width="9.140625" style="133"/>
    <col min="11260" max="11260" width="29.28515625" style="133" customWidth="1"/>
    <col min="11261" max="11261" width="11.42578125" style="133" customWidth="1"/>
    <col min="11262" max="11262" width="11.5703125" style="133" customWidth="1"/>
    <col min="11263" max="11263" width="14.140625" style="133" customWidth="1"/>
    <col min="11264" max="11264" width="18.140625" style="133" customWidth="1"/>
    <col min="11265" max="11265" width="17.85546875" style="133" customWidth="1"/>
    <col min="11266" max="11266" width="14.140625" style="133" customWidth="1"/>
    <col min="11267" max="11267" width="17.85546875" style="133" customWidth="1"/>
    <col min="11268" max="11268" width="31" style="133" customWidth="1"/>
    <col min="11269" max="11515" width="9.140625" style="133"/>
    <col min="11516" max="11516" width="29.28515625" style="133" customWidth="1"/>
    <col min="11517" max="11517" width="11.42578125" style="133" customWidth="1"/>
    <col min="11518" max="11518" width="11.5703125" style="133" customWidth="1"/>
    <col min="11519" max="11519" width="14.140625" style="133" customWidth="1"/>
    <col min="11520" max="11520" width="18.140625" style="133" customWidth="1"/>
    <col min="11521" max="11521" width="17.85546875" style="133" customWidth="1"/>
    <col min="11522" max="11522" width="14.140625" style="133" customWidth="1"/>
    <col min="11523" max="11523" width="17.85546875" style="133" customWidth="1"/>
    <col min="11524" max="11524" width="31" style="133" customWidth="1"/>
    <col min="11525" max="11771" width="9.140625" style="133"/>
    <col min="11772" max="11772" width="29.28515625" style="133" customWidth="1"/>
    <col min="11773" max="11773" width="11.42578125" style="133" customWidth="1"/>
    <col min="11774" max="11774" width="11.5703125" style="133" customWidth="1"/>
    <col min="11775" max="11775" width="14.140625" style="133" customWidth="1"/>
    <col min="11776" max="11776" width="18.140625" style="133" customWidth="1"/>
    <col min="11777" max="11777" width="17.85546875" style="133" customWidth="1"/>
    <col min="11778" max="11778" width="14.140625" style="133" customWidth="1"/>
    <col min="11779" max="11779" width="17.85546875" style="133" customWidth="1"/>
    <col min="11780" max="11780" width="31" style="133" customWidth="1"/>
    <col min="11781" max="12027" width="9.140625" style="133"/>
    <col min="12028" max="12028" width="29.28515625" style="133" customWidth="1"/>
    <col min="12029" max="12029" width="11.42578125" style="133" customWidth="1"/>
    <col min="12030" max="12030" width="11.5703125" style="133" customWidth="1"/>
    <col min="12031" max="12031" width="14.140625" style="133" customWidth="1"/>
    <col min="12032" max="12032" width="18.140625" style="133" customWidth="1"/>
    <col min="12033" max="12033" width="17.85546875" style="133" customWidth="1"/>
    <col min="12034" max="12034" width="14.140625" style="133" customWidth="1"/>
    <col min="12035" max="12035" width="17.85546875" style="133" customWidth="1"/>
    <col min="12036" max="12036" width="31" style="133" customWidth="1"/>
    <col min="12037" max="12283" width="9.140625" style="133"/>
    <col min="12284" max="12284" width="29.28515625" style="133" customWidth="1"/>
    <col min="12285" max="12285" width="11.42578125" style="133" customWidth="1"/>
    <col min="12286" max="12286" width="11.5703125" style="133" customWidth="1"/>
    <col min="12287" max="12287" width="14.140625" style="133" customWidth="1"/>
    <col min="12288" max="12288" width="18.140625" style="133" customWidth="1"/>
    <col min="12289" max="12289" width="17.85546875" style="133" customWidth="1"/>
    <col min="12290" max="12290" width="14.140625" style="133" customWidth="1"/>
    <col min="12291" max="12291" width="17.85546875" style="133" customWidth="1"/>
    <col min="12292" max="12292" width="31" style="133" customWidth="1"/>
    <col min="12293" max="12539" width="9.140625" style="133"/>
    <col min="12540" max="12540" width="29.28515625" style="133" customWidth="1"/>
    <col min="12541" max="12541" width="11.42578125" style="133" customWidth="1"/>
    <col min="12542" max="12542" width="11.5703125" style="133" customWidth="1"/>
    <col min="12543" max="12543" width="14.140625" style="133" customWidth="1"/>
    <col min="12544" max="12544" width="18.140625" style="133" customWidth="1"/>
    <col min="12545" max="12545" width="17.85546875" style="133" customWidth="1"/>
    <col min="12546" max="12546" width="14.140625" style="133" customWidth="1"/>
    <col min="12547" max="12547" width="17.85546875" style="133" customWidth="1"/>
    <col min="12548" max="12548" width="31" style="133" customWidth="1"/>
    <col min="12549" max="12795" width="9.140625" style="133"/>
    <col min="12796" max="12796" width="29.28515625" style="133" customWidth="1"/>
    <col min="12797" max="12797" width="11.42578125" style="133" customWidth="1"/>
    <col min="12798" max="12798" width="11.5703125" style="133" customWidth="1"/>
    <col min="12799" max="12799" width="14.140625" style="133" customWidth="1"/>
    <col min="12800" max="12800" width="18.140625" style="133" customWidth="1"/>
    <col min="12801" max="12801" width="17.85546875" style="133" customWidth="1"/>
    <col min="12802" max="12802" width="14.140625" style="133" customWidth="1"/>
    <col min="12803" max="12803" width="17.85546875" style="133" customWidth="1"/>
    <col min="12804" max="12804" width="31" style="133" customWidth="1"/>
    <col min="12805" max="13051" width="9.140625" style="133"/>
    <col min="13052" max="13052" width="29.28515625" style="133" customWidth="1"/>
    <col min="13053" max="13053" width="11.42578125" style="133" customWidth="1"/>
    <col min="13054" max="13054" width="11.5703125" style="133" customWidth="1"/>
    <col min="13055" max="13055" width="14.140625" style="133" customWidth="1"/>
    <col min="13056" max="13056" width="18.140625" style="133" customWidth="1"/>
    <col min="13057" max="13057" width="17.85546875" style="133" customWidth="1"/>
    <col min="13058" max="13058" width="14.140625" style="133" customWidth="1"/>
    <col min="13059" max="13059" width="17.85546875" style="133" customWidth="1"/>
    <col min="13060" max="13060" width="31" style="133" customWidth="1"/>
    <col min="13061" max="13307" width="9.140625" style="133"/>
    <col min="13308" max="13308" width="29.28515625" style="133" customWidth="1"/>
    <col min="13309" max="13309" width="11.42578125" style="133" customWidth="1"/>
    <col min="13310" max="13310" width="11.5703125" style="133" customWidth="1"/>
    <col min="13311" max="13311" width="14.140625" style="133" customWidth="1"/>
    <col min="13312" max="13312" width="18.140625" style="133" customWidth="1"/>
    <col min="13313" max="13313" width="17.85546875" style="133" customWidth="1"/>
    <col min="13314" max="13314" width="14.140625" style="133" customWidth="1"/>
    <col min="13315" max="13315" width="17.85546875" style="133" customWidth="1"/>
    <col min="13316" max="13316" width="31" style="133" customWidth="1"/>
    <col min="13317" max="13563" width="9.140625" style="133"/>
    <col min="13564" max="13564" width="29.28515625" style="133" customWidth="1"/>
    <col min="13565" max="13565" width="11.42578125" style="133" customWidth="1"/>
    <col min="13566" max="13566" width="11.5703125" style="133" customWidth="1"/>
    <col min="13567" max="13567" width="14.140625" style="133" customWidth="1"/>
    <col min="13568" max="13568" width="18.140625" style="133" customWidth="1"/>
    <col min="13569" max="13569" width="17.85546875" style="133" customWidth="1"/>
    <col min="13570" max="13570" width="14.140625" style="133" customWidth="1"/>
    <col min="13571" max="13571" width="17.85546875" style="133" customWidth="1"/>
    <col min="13572" max="13572" width="31" style="133" customWidth="1"/>
    <col min="13573" max="13819" width="9.140625" style="133"/>
    <col min="13820" max="13820" width="29.28515625" style="133" customWidth="1"/>
    <col min="13821" max="13821" width="11.42578125" style="133" customWidth="1"/>
    <col min="13822" max="13822" width="11.5703125" style="133" customWidth="1"/>
    <col min="13823" max="13823" width="14.140625" style="133" customWidth="1"/>
    <col min="13824" max="13824" width="18.140625" style="133" customWidth="1"/>
    <col min="13825" max="13825" width="17.85546875" style="133" customWidth="1"/>
    <col min="13826" max="13826" width="14.140625" style="133" customWidth="1"/>
    <col min="13827" max="13827" width="17.85546875" style="133" customWidth="1"/>
    <col min="13828" max="13828" width="31" style="133" customWidth="1"/>
    <col min="13829" max="14075" width="9.140625" style="133"/>
    <col min="14076" max="14076" width="29.28515625" style="133" customWidth="1"/>
    <col min="14077" max="14077" width="11.42578125" style="133" customWidth="1"/>
    <col min="14078" max="14078" width="11.5703125" style="133" customWidth="1"/>
    <col min="14079" max="14079" width="14.140625" style="133" customWidth="1"/>
    <col min="14080" max="14080" width="18.140625" style="133" customWidth="1"/>
    <col min="14081" max="14081" width="17.85546875" style="133" customWidth="1"/>
    <col min="14082" max="14082" width="14.140625" style="133" customWidth="1"/>
    <col min="14083" max="14083" width="17.85546875" style="133" customWidth="1"/>
    <col min="14084" max="14084" width="31" style="133" customWidth="1"/>
    <col min="14085" max="14331" width="9.140625" style="133"/>
    <col min="14332" max="14332" width="29.28515625" style="133" customWidth="1"/>
    <col min="14333" max="14333" width="11.42578125" style="133" customWidth="1"/>
    <col min="14334" max="14334" width="11.5703125" style="133" customWidth="1"/>
    <col min="14335" max="14335" width="14.140625" style="133" customWidth="1"/>
    <col min="14336" max="14336" width="18.140625" style="133" customWidth="1"/>
    <col min="14337" max="14337" width="17.85546875" style="133" customWidth="1"/>
    <col min="14338" max="14338" width="14.140625" style="133" customWidth="1"/>
    <col min="14339" max="14339" width="17.85546875" style="133" customWidth="1"/>
    <col min="14340" max="14340" width="31" style="133" customWidth="1"/>
    <col min="14341" max="14587" width="9.140625" style="133"/>
    <col min="14588" max="14588" width="29.28515625" style="133" customWidth="1"/>
    <col min="14589" max="14589" width="11.42578125" style="133" customWidth="1"/>
    <col min="14590" max="14590" width="11.5703125" style="133" customWidth="1"/>
    <col min="14591" max="14591" width="14.140625" style="133" customWidth="1"/>
    <col min="14592" max="14592" width="18.140625" style="133" customWidth="1"/>
    <col min="14593" max="14593" width="17.85546875" style="133" customWidth="1"/>
    <col min="14594" max="14594" width="14.140625" style="133" customWidth="1"/>
    <col min="14595" max="14595" width="17.85546875" style="133" customWidth="1"/>
    <col min="14596" max="14596" width="31" style="133" customWidth="1"/>
    <col min="14597" max="14843" width="9.140625" style="133"/>
    <col min="14844" max="14844" width="29.28515625" style="133" customWidth="1"/>
    <col min="14845" max="14845" width="11.42578125" style="133" customWidth="1"/>
    <col min="14846" max="14846" width="11.5703125" style="133" customWidth="1"/>
    <col min="14847" max="14847" width="14.140625" style="133" customWidth="1"/>
    <col min="14848" max="14848" width="18.140625" style="133" customWidth="1"/>
    <col min="14849" max="14849" width="17.85546875" style="133" customWidth="1"/>
    <col min="14850" max="14850" width="14.140625" style="133" customWidth="1"/>
    <col min="14851" max="14851" width="17.85546875" style="133" customWidth="1"/>
    <col min="14852" max="14852" width="31" style="133" customWidth="1"/>
    <col min="14853" max="15099" width="9.140625" style="133"/>
    <col min="15100" max="15100" width="29.28515625" style="133" customWidth="1"/>
    <col min="15101" max="15101" width="11.42578125" style="133" customWidth="1"/>
    <col min="15102" max="15102" width="11.5703125" style="133" customWidth="1"/>
    <col min="15103" max="15103" width="14.140625" style="133" customWidth="1"/>
    <col min="15104" max="15104" width="18.140625" style="133" customWidth="1"/>
    <col min="15105" max="15105" width="17.85546875" style="133" customWidth="1"/>
    <col min="15106" max="15106" width="14.140625" style="133" customWidth="1"/>
    <col min="15107" max="15107" width="17.85546875" style="133" customWidth="1"/>
    <col min="15108" max="15108" width="31" style="133" customWidth="1"/>
    <col min="15109" max="15355" width="9.140625" style="133"/>
    <col min="15356" max="15356" width="29.28515625" style="133" customWidth="1"/>
    <col min="15357" max="15357" width="11.42578125" style="133" customWidth="1"/>
    <col min="15358" max="15358" width="11.5703125" style="133" customWidth="1"/>
    <col min="15359" max="15359" width="14.140625" style="133" customWidth="1"/>
    <col min="15360" max="15360" width="18.140625" style="133" customWidth="1"/>
    <col min="15361" max="15361" width="17.85546875" style="133" customWidth="1"/>
    <col min="15362" max="15362" width="14.140625" style="133" customWidth="1"/>
    <col min="15363" max="15363" width="17.85546875" style="133" customWidth="1"/>
    <col min="15364" max="15364" width="31" style="133" customWidth="1"/>
    <col min="15365" max="15611" width="9.140625" style="133"/>
    <col min="15612" max="15612" width="29.28515625" style="133" customWidth="1"/>
    <col min="15613" max="15613" width="11.42578125" style="133" customWidth="1"/>
    <col min="15614" max="15614" width="11.5703125" style="133" customWidth="1"/>
    <col min="15615" max="15615" width="14.140625" style="133" customWidth="1"/>
    <col min="15616" max="15616" width="18.140625" style="133" customWidth="1"/>
    <col min="15617" max="15617" width="17.85546875" style="133" customWidth="1"/>
    <col min="15618" max="15618" width="14.140625" style="133" customWidth="1"/>
    <col min="15619" max="15619" width="17.85546875" style="133" customWidth="1"/>
    <col min="15620" max="15620" width="31" style="133" customWidth="1"/>
    <col min="15621" max="15867" width="9.140625" style="133"/>
    <col min="15868" max="15868" width="29.28515625" style="133" customWidth="1"/>
    <col min="15869" max="15869" width="11.42578125" style="133" customWidth="1"/>
    <col min="15870" max="15870" width="11.5703125" style="133" customWidth="1"/>
    <col min="15871" max="15871" width="14.140625" style="133" customWidth="1"/>
    <col min="15872" max="15872" width="18.140625" style="133" customWidth="1"/>
    <col min="15873" max="15873" width="17.85546875" style="133" customWidth="1"/>
    <col min="15874" max="15874" width="14.140625" style="133" customWidth="1"/>
    <col min="15875" max="15875" width="17.85546875" style="133" customWidth="1"/>
    <col min="15876" max="15876" width="31" style="133" customWidth="1"/>
    <col min="15877" max="16123" width="9.140625" style="133"/>
    <col min="16124" max="16124" width="29.28515625" style="133" customWidth="1"/>
    <col min="16125" max="16125" width="11.42578125" style="133" customWidth="1"/>
    <col min="16126" max="16126" width="11.5703125" style="133" customWidth="1"/>
    <col min="16127" max="16127" width="14.140625" style="133" customWidth="1"/>
    <col min="16128" max="16128" width="18.140625" style="133" customWidth="1"/>
    <col min="16129" max="16129" width="17.85546875" style="133" customWidth="1"/>
    <col min="16130" max="16130" width="14.140625" style="133" customWidth="1"/>
    <col min="16131" max="16131" width="17.85546875" style="133" customWidth="1"/>
    <col min="16132" max="16132" width="31" style="133" customWidth="1"/>
    <col min="16133" max="16381" width="9.140625" style="133"/>
    <col min="16382" max="16382" width="9.140625" style="133" customWidth="1"/>
    <col min="16383" max="16384" width="9.140625" style="133"/>
  </cols>
  <sheetData>
    <row r="1" spans="1:10" ht="18.75">
      <c r="A1" s="442"/>
      <c r="B1" s="276"/>
      <c r="C1" s="276"/>
      <c r="D1" s="276"/>
      <c r="E1" s="276"/>
      <c r="I1" s="278" t="s">
        <v>3008</v>
      </c>
    </row>
    <row r="2" spans="1:10">
      <c r="A2" s="442"/>
      <c r="B2" s="276"/>
      <c r="C2" s="276"/>
      <c r="D2" s="276"/>
      <c r="E2" s="276"/>
    </row>
    <row r="3" spans="1:10" ht="18.75" customHeight="1">
      <c r="A3" s="1112" t="s">
        <v>3009</v>
      </c>
      <c r="B3" s="1112"/>
      <c r="C3" s="1112"/>
      <c r="D3" s="1112"/>
      <c r="E3" s="1112"/>
      <c r="F3" s="1112"/>
      <c r="G3" s="1112"/>
      <c r="H3" s="1112"/>
      <c r="I3" s="1112"/>
    </row>
    <row r="4" spans="1:10" ht="12.75">
      <c r="A4" s="273"/>
      <c r="B4" s="273"/>
      <c r="C4" s="273"/>
      <c r="D4" s="273"/>
      <c r="E4" s="273"/>
      <c r="F4" s="273"/>
      <c r="G4" s="273"/>
      <c r="H4" s="273"/>
    </row>
    <row r="5" spans="1:10" ht="35.25" customHeight="1">
      <c r="A5" s="1113" t="s">
        <v>1176</v>
      </c>
      <c r="B5" s="1114" t="s">
        <v>2964</v>
      </c>
      <c r="C5" s="1114"/>
      <c r="D5" s="1114"/>
      <c r="E5" s="1114" t="s">
        <v>2965</v>
      </c>
      <c r="F5" s="1114" t="s">
        <v>2788</v>
      </c>
      <c r="G5" s="1114"/>
      <c r="H5" s="1114" t="s">
        <v>1717</v>
      </c>
      <c r="I5" s="1115" t="s">
        <v>1224</v>
      </c>
    </row>
    <row r="6" spans="1:10" s="274" customFormat="1">
      <c r="A6" s="1113"/>
      <c r="B6" s="1114" t="s">
        <v>556</v>
      </c>
      <c r="C6" s="1114" t="s">
        <v>594</v>
      </c>
      <c r="D6" s="1114" t="s">
        <v>1177</v>
      </c>
      <c r="E6" s="1114"/>
      <c r="F6" s="1114" t="s">
        <v>2966</v>
      </c>
      <c r="G6" s="1116" t="s">
        <v>2967</v>
      </c>
      <c r="H6" s="1114"/>
      <c r="I6" s="1115"/>
    </row>
    <row r="7" spans="1:10" s="274" customFormat="1" ht="107.25" customHeight="1">
      <c r="A7" s="1113"/>
      <c r="B7" s="1114"/>
      <c r="C7" s="1114"/>
      <c r="D7" s="1114"/>
      <c r="E7" s="1114"/>
      <c r="F7" s="1114"/>
      <c r="G7" s="1116"/>
      <c r="H7" s="1114"/>
      <c r="I7" s="1115"/>
    </row>
    <row r="8" spans="1:10" s="274" customFormat="1" ht="30.75" customHeight="1">
      <c r="A8" s="433" t="s">
        <v>194</v>
      </c>
      <c r="B8" s="443">
        <f>B9+B10+B11+B12+B13+B14</f>
        <v>1083789</v>
      </c>
      <c r="C8" s="443">
        <f t="shared" ref="C8:D8" si="0">C9+C10+C11+C12+C13+C14</f>
        <v>102649</v>
      </c>
      <c r="D8" s="443">
        <f t="shared" si="0"/>
        <v>20</v>
      </c>
      <c r="E8" s="443">
        <f>E9+E10+E11+E12+E13+E14</f>
        <v>9201386656393.5293</v>
      </c>
      <c r="F8" s="443">
        <f>F9+F10+F11+F12+F13+F14</f>
        <v>7296933865518.6201</v>
      </c>
      <c r="G8" s="443">
        <f>G9+G10+G11+G12+G13+G14</f>
        <v>20037408541.650002</v>
      </c>
      <c r="H8" s="443">
        <f>E8-F8</f>
        <v>1904452790874.9092</v>
      </c>
      <c r="I8" s="434" t="s">
        <v>250</v>
      </c>
      <c r="J8" s="275"/>
    </row>
    <row r="9" spans="1:10" s="274" customFormat="1" ht="75" customHeight="1">
      <c r="A9" s="282" t="s">
        <v>1964</v>
      </c>
      <c r="B9" s="279">
        <v>86590</v>
      </c>
      <c r="C9" s="279">
        <v>11038</v>
      </c>
      <c r="D9" s="279">
        <v>1</v>
      </c>
      <c r="E9" s="279">
        <v>5264111653998.2393</v>
      </c>
      <c r="F9" s="444">
        <v>4116967637632.2803</v>
      </c>
      <c r="G9" s="279">
        <v>140130575.78</v>
      </c>
      <c r="H9" s="445">
        <f t="shared" ref="H9:H13" si="1">E9-F9</f>
        <v>1147144016365.959</v>
      </c>
      <c r="I9" s="281" t="s">
        <v>3010</v>
      </c>
      <c r="J9" s="277"/>
    </row>
    <row r="10" spans="1:10" s="446" customFormat="1" ht="99.75" customHeight="1">
      <c r="A10" s="282" t="s">
        <v>2968</v>
      </c>
      <c r="B10" s="279">
        <v>1000</v>
      </c>
      <c r="C10" s="279">
        <v>279</v>
      </c>
      <c r="D10" s="279">
        <v>1</v>
      </c>
      <c r="E10" s="279">
        <v>31110011305</v>
      </c>
      <c r="F10" s="279">
        <v>23831101693.52</v>
      </c>
      <c r="G10" s="279">
        <v>12049300</v>
      </c>
      <c r="H10" s="445">
        <f t="shared" si="1"/>
        <v>7278909611.4799995</v>
      </c>
      <c r="I10" s="282" t="s">
        <v>1965</v>
      </c>
      <c r="J10" s="283"/>
    </row>
    <row r="11" spans="1:10" s="446" customFormat="1" ht="84.75" customHeight="1">
      <c r="A11" s="282" t="s">
        <v>1966</v>
      </c>
      <c r="B11" s="279">
        <v>654620</v>
      </c>
      <c r="C11" s="279">
        <v>51384</v>
      </c>
      <c r="D11" s="279">
        <v>7</v>
      </c>
      <c r="E11" s="279">
        <v>689607759014.32996</v>
      </c>
      <c r="F11" s="279">
        <v>430408853726.70001</v>
      </c>
      <c r="G11" s="279">
        <v>28808271.82</v>
      </c>
      <c r="H11" s="445">
        <f t="shared" si="1"/>
        <v>259198905287.62994</v>
      </c>
      <c r="I11" s="282" t="s">
        <v>1967</v>
      </c>
      <c r="J11" s="283"/>
    </row>
    <row r="12" spans="1:10" s="446" customFormat="1" ht="100.5" customHeight="1">
      <c r="A12" s="282" t="s">
        <v>2969</v>
      </c>
      <c r="B12" s="279">
        <v>327230</v>
      </c>
      <c r="C12" s="279">
        <v>33899</v>
      </c>
      <c r="D12" s="279">
        <v>10</v>
      </c>
      <c r="E12" s="279">
        <v>886429438821.5199</v>
      </c>
      <c r="F12" s="279">
        <v>811088830051.13989</v>
      </c>
      <c r="G12" s="279">
        <v>257193482.82999998</v>
      </c>
      <c r="H12" s="445">
        <f t="shared" si="1"/>
        <v>75340608770.380005</v>
      </c>
      <c r="I12" s="282" t="s">
        <v>2970</v>
      </c>
      <c r="J12" s="283"/>
    </row>
    <row r="13" spans="1:10" s="285" customFormat="1" ht="99" customHeight="1">
      <c r="A13" s="282" t="s">
        <v>1968</v>
      </c>
      <c r="B13" s="279">
        <v>4970</v>
      </c>
      <c r="C13" s="279">
        <v>303</v>
      </c>
      <c r="D13" s="279">
        <v>1</v>
      </c>
      <c r="E13" s="279">
        <v>2058421910780.0601</v>
      </c>
      <c r="F13" s="279">
        <v>1648146841544.1306</v>
      </c>
      <c r="G13" s="279">
        <v>19599226911.220001</v>
      </c>
      <c r="H13" s="445">
        <f t="shared" si="1"/>
        <v>410275069235.92944</v>
      </c>
      <c r="I13" s="282" t="s">
        <v>1969</v>
      </c>
      <c r="J13" s="284"/>
    </row>
    <row r="14" spans="1:10" ht="78" customHeight="1">
      <c r="A14" s="447" t="s">
        <v>3011</v>
      </c>
      <c r="B14" s="279">
        <v>9379</v>
      </c>
      <c r="C14" s="448">
        <v>5746</v>
      </c>
      <c r="D14" s="448">
        <v>0</v>
      </c>
      <c r="E14" s="449">
        <v>271705882474.38</v>
      </c>
      <c r="F14" s="449">
        <v>266490600870.85001</v>
      </c>
      <c r="G14" s="449">
        <v>0</v>
      </c>
      <c r="H14" s="445">
        <f>E14-F14</f>
        <v>5215281603.5299988</v>
      </c>
      <c r="I14" s="450" t="s">
        <v>2971</v>
      </c>
    </row>
    <row r="15" spans="1:10" ht="12">
      <c r="C15" s="280"/>
      <c r="E15" s="280"/>
      <c r="F15" s="451"/>
      <c r="H15" s="452"/>
    </row>
    <row r="16" spans="1:10" ht="12">
      <c r="E16" s="451"/>
      <c r="F16" s="453"/>
    </row>
    <row r="17" spans="5:5">
      <c r="E17" s="280"/>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B5:D5"/>
    <mergeCell ref="E5:E7"/>
    <mergeCell ref="F5:G5"/>
    <mergeCell ref="H5:H7"/>
    <mergeCell ref="I5:I7"/>
    <mergeCell ref="B6:B7"/>
    <mergeCell ref="C6:C7"/>
    <mergeCell ref="D6:D7"/>
    <mergeCell ref="F6:F7"/>
    <mergeCell ref="G6:G7"/>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52</vt:i4>
      </vt:variant>
    </vt:vector>
  </HeadingPairs>
  <TitlesOfParts>
    <vt:vector size="102"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vt:lpstr>
      <vt:lpstr>табл 18</vt:lpstr>
      <vt:lpstr>табл 19 кв</vt:lpstr>
      <vt:lpstr>табл 20 кв</vt:lpstr>
      <vt:lpstr>табл 21 кв </vt:lpstr>
      <vt:lpstr>табл 22 кв</vt:lpstr>
      <vt:lpstr>табл 23</vt:lpstr>
      <vt:lpstr>табл 24 кв</vt:lpstr>
      <vt:lpstr>табл 25 кв</vt:lpstr>
      <vt:lpstr>табл 26 пг </vt:lpstr>
      <vt:lpstr>табл 27 пг</vt:lpstr>
      <vt:lpstr>28 табл</vt:lpstr>
      <vt:lpstr>табл 29 пг</vt:lpstr>
      <vt:lpstr>'таб 11'!Заголовки_для_печати</vt:lpstr>
      <vt:lpstr>'табл 10'!Заголовки_для_печати</vt:lpstr>
      <vt:lpstr>'табл 13'!Заголовки_для_печати</vt:lpstr>
      <vt:lpstr>'табл 2 '!Заголовки_для_печати</vt:lpstr>
      <vt:lpstr>'табл 22 кв'!Заголовки_для_печати</vt:lpstr>
      <vt:lpstr>'табл 4'!Заголовки_для_печати</vt:lpstr>
      <vt:lpstr>'табл 5'!Заголовки_для_печати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кв'!Область_печати</vt:lpstr>
      <vt:lpstr>'табл 25 кв'!Область_печати</vt:lpstr>
      <vt:lpstr>'табл 26 пг '!Область_печати</vt:lpstr>
      <vt:lpstr>'табл 27 пг'!Область_печати</vt:lpstr>
      <vt:lpstr>'табл 29 пг'!Область_печати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Апахаева Эльмира Анимбековна</cp:lastModifiedBy>
  <cp:lastPrinted>2025-04-04T06:16:32Z</cp:lastPrinted>
  <dcterms:created xsi:type="dcterms:W3CDTF">2007-04-10T05:38:52Z</dcterms:created>
  <dcterms:modified xsi:type="dcterms:W3CDTF">2025-05-02T12:57:04Z</dcterms:modified>
</cp:coreProperties>
</file>